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ordo\Downloads\"/>
    </mc:Choice>
  </mc:AlternateContent>
  <xr:revisionPtr revIDLastSave="0" documentId="8_{53FEF0DD-5079-4596-AFCF-8907E3DA927C}" xr6:coauthVersionLast="47" xr6:coauthVersionMax="47" xr10:uidLastSave="{00000000-0000-0000-0000-000000000000}"/>
  <bookViews>
    <workbookView xWindow="-108" yWindow="-108" windowWidth="23256" windowHeight="12456" activeTab="1" xr2:uid="{00000000-000D-0000-FFFF-FFFF00000000}"/>
  </bookViews>
  <sheets>
    <sheet name="Welcome" sheetId="1" r:id="rId1"/>
    <sheet name="Intro" sheetId="2" r:id="rId2"/>
    <sheet name="FIFA " sheetId="3" r:id="rId3"/>
    <sheet name="Position dictionary" sheetId="4" r:id="rId4"/>
    <sheet name="Preferred Foot" sheetId="5" r:id="rId5"/>
    <sheet name="Top 15 countries" sheetId="6" r:id="rId6"/>
    <sheet name="Average Wage by Position" sheetId="7" r:id="rId7"/>
    <sheet name="Age vs. Body Type vs. Portentia" sheetId="8" r:id="rId8"/>
    <sheet name="Dashboard" sheetId="9" r:id="rId9"/>
  </sheets>
  <definedNames>
    <definedName name="Slicer_Club">#N/A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0NrQAKTl/xoqE41E8shzqO5+h9QIIWObf+0cte8quMY="/>
    </ext>
  </extLst>
</workbook>
</file>

<file path=xl/calcChain.xml><?xml version="1.0" encoding="utf-8"?>
<calcChain xmlns="http://schemas.openxmlformats.org/spreadsheetml/2006/main">
  <c r="C5" i="3" l="1"/>
  <c r="C4" i="3"/>
  <c r="C3" i="3" a="1"/>
  <c r="C3" i="3" s="1"/>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O793" i="3"/>
  <c r="O794" i="3"/>
  <c r="O795" i="3"/>
  <c r="O796" i="3"/>
  <c r="O797" i="3"/>
  <c r="O798" i="3"/>
  <c r="O799" i="3"/>
  <c r="O800" i="3"/>
  <c r="O801" i="3"/>
  <c r="O802" i="3"/>
  <c r="O803" i="3"/>
  <c r="O804" i="3"/>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O837" i="3"/>
  <c r="O838" i="3"/>
  <c r="O839" i="3"/>
  <c r="O840" i="3"/>
  <c r="O841" i="3"/>
  <c r="O842" i="3"/>
  <c r="O843" i="3"/>
  <c r="O844" i="3"/>
  <c r="O845" i="3"/>
  <c r="O846" i="3"/>
  <c r="O847" i="3"/>
  <c r="O848" i="3"/>
  <c r="O849" i="3"/>
  <c r="O850" i="3"/>
  <c r="O851" i="3"/>
  <c r="O852" i="3"/>
  <c r="O853" i="3"/>
  <c r="O854" i="3"/>
  <c r="O855" i="3"/>
  <c r="O856" i="3"/>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O894" i="3"/>
  <c r="O895" i="3"/>
  <c r="O896" i="3"/>
  <c r="O897" i="3"/>
  <c r="O898" i="3"/>
  <c r="O899" i="3"/>
  <c r="O900" i="3"/>
  <c r="O901" i="3"/>
  <c r="O902" i="3"/>
  <c r="O903" i="3"/>
  <c r="O904" i="3"/>
  <c r="O905" i="3"/>
  <c r="O906" i="3"/>
  <c r="O907" i="3"/>
  <c r="O908" i="3"/>
  <c r="O909" i="3"/>
  <c r="O910" i="3"/>
  <c r="O911" i="3"/>
  <c r="O912" i="3"/>
  <c r="O913" i="3"/>
  <c r="O914" i="3"/>
  <c r="O915" i="3"/>
  <c r="O916" i="3"/>
  <c r="O917" i="3"/>
  <c r="O918" i="3"/>
  <c r="O919" i="3"/>
  <c r="O920" i="3"/>
  <c r="O921" i="3"/>
  <c r="O922" i="3"/>
  <c r="O923" i="3"/>
  <c r="O924" i="3"/>
  <c r="O925" i="3"/>
  <c r="O926" i="3"/>
  <c r="O927" i="3"/>
  <c r="O928" i="3"/>
  <c r="O929" i="3"/>
  <c r="O930" i="3"/>
  <c r="O931" i="3"/>
  <c r="O932" i="3"/>
  <c r="O933" i="3"/>
  <c r="O934" i="3"/>
  <c r="O935" i="3"/>
  <c r="O936" i="3"/>
  <c r="O937" i="3"/>
  <c r="O938" i="3"/>
  <c r="O939" i="3"/>
  <c r="O940" i="3"/>
  <c r="O941" i="3"/>
  <c r="O942" i="3"/>
  <c r="O943" i="3"/>
  <c r="O944" i="3"/>
  <c r="O945" i="3"/>
  <c r="O946" i="3"/>
  <c r="O947" i="3"/>
  <c r="O948" i="3"/>
  <c r="O949" i="3"/>
  <c r="O950" i="3"/>
  <c r="O951" i="3"/>
  <c r="O952" i="3"/>
  <c r="O953" i="3"/>
  <c r="O954" i="3"/>
  <c r="O955" i="3"/>
  <c r="O956" i="3"/>
  <c r="O957" i="3"/>
  <c r="O958" i="3"/>
  <c r="O959" i="3"/>
  <c r="O960" i="3"/>
  <c r="O961" i="3"/>
  <c r="O962" i="3"/>
  <c r="O963" i="3"/>
  <c r="O964" i="3"/>
  <c r="O965" i="3"/>
  <c r="O966" i="3"/>
  <c r="O967" i="3"/>
  <c r="O968" i="3"/>
  <c r="O969" i="3"/>
  <c r="O970" i="3"/>
  <c r="O971" i="3"/>
  <c r="O972" i="3"/>
  <c r="O973" i="3"/>
  <c r="O974" i="3"/>
  <c r="O975" i="3"/>
  <c r="O976" i="3"/>
  <c r="O977" i="3"/>
  <c r="O978" i="3"/>
  <c r="O979" i="3"/>
  <c r="O980" i="3"/>
  <c r="O981" i="3"/>
  <c r="O982" i="3"/>
  <c r="O983" i="3"/>
  <c r="O984" i="3"/>
  <c r="O985" i="3"/>
  <c r="O986" i="3"/>
  <c r="O987" i="3"/>
  <c r="O988" i="3"/>
  <c r="O989" i="3"/>
  <c r="O990" i="3"/>
  <c r="O991" i="3"/>
  <c r="O992" i="3"/>
  <c r="O993" i="3"/>
  <c r="O994" i="3"/>
  <c r="O995" i="3"/>
  <c r="O996" i="3"/>
  <c r="O997" i="3"/>
  <c r="O998" i="3"/>
  <c r="O10" i="3"/>
  <c r="O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Q252" i="3"/>
  <c r="Q253" i="3"/>
  <c r="Q254" i="3"/>
  <c r="Q255" i="3"/>
  <c r="Q256" i="3"/>
  <c r="Q257" i="3"/>
  <c r="Q258" i="3"/>
  <c r="Q259" i="3"/>
  <c r="Q260" i="3"/>
  <c r="Q261" i="3"/>
  <c r="Q262" i="3"/>
  <c r="Q263" i="3"/>
  <c r="Q264" i="3"/>
  <c r="Q265" i="3"/>
  <c r="Q266" i="3"/>
  <c r="Q267" i="3"/>
  <c r="Q268" i="3"/>
  <c r="Q269" i="3"/>
  <c r="Q270" i="3"/>
  <c r="Q271" i="3"/>
  <c r="Q272" i="3"/>
  <c r="Q273" i="3"/>
  <c r="Q274" i="3"/>
  <c r="Q275" i="3"/>
  <c r="Q276" i="3"/>
  <c r="Q277" i="3"/>
  <c r="Q278" i="3"/>
  <c r="Q279" i="3"/>
  <c r="Q280" i="3"/>
  <c r="Q281" i="3"/>
  <c r="Q282" i="3"/>
  <c r="Q283" i="3"/>
  <c r="Q284" i="3"/>
  <c r="Q285" i="3"/>
  <c r="Q286" i="3"/>
  <c r="Q287" i="3"/>
  <c r="Q288" i="3"/>
  <c r="Q289" i="3"/>
  <c r="Q290" i="3"/>
  <c r="Q291" i="3"/>
  <c r="Q292" i="3"/>
  <c r="Q293" i="3"/>
  <c r="Q294" i="3"/>
  <c r="Q295" i="3"/>
  <c r="Q296" i="3"/>
  <c r="Q297" i="3"/>
  <c r="Q298" i="3"/>
  <c r="Q299" i="3"/>
  <c r="Q300" i="3"/>
  <c r="Q301" i="3"/>
  <c r="Q302" i="3"/>
  <c r="Q303" i="3"/>
  <c r="Q304" i="3"/>
  <c r="Q305" i="3"/>
  <c r="Q306" i="3"/>
  <c r="Q307" i="3"/>
  <c r="Q308" i="3"/>
  <c r="Q309" i="3"/>
  <c r="Q310" i="3"/>
  <c r="Q311" i="3"/>
  <c r="Q312" i="3"/>
  <c r="Q313" i="3"/>
  <c r="Q314" i="3"/>
  <c r="Q315" i="3"/>
  <c r="Q316" i="3"/>
  <c r="Q317" i="3"/>
  <c r="Q318" i="3"/>
  <c r="Q319" i="3"/>
  <c r="Q320" i="3"/>
  <c r="Q321" i="3"/>
  <c r="Q322" i="3"/>
  <c r="Q323" i="3"/>
  <c r="Q324" i="3"/>
  <c r="Q325" i="3"/>
  <c r="Q326" i="3"/>
  <c r="Q327" i="3"/>
  <c r="Q328" i="3"/>
  <c r="Q329" i="3"/>
  <c r="Q330" i="3"/>
  <c r="Q331" i="3"/>
  <c r="Q332" i="3"/>
  <c r="Q333" i="3"/>
  <c r="Q334" i="3"/>
  <c r="Q335" i="3"/>
  <c r="Q336" i="3"/>
  <c r="Q337" i="3"/>
  <c r="Q338" i="3"/>
  <c r="Q339" i="3"/>
  <c r="Q340" i="3"/>
  <c r="Q341" i="3"/>
  <c r="Q342" i="3"/>
  <c r="Q343" i="3"/>
  <c r="Q344" i="3"/>
  <c r="Q345" i="3"/>
  <c r="Q346" i="3"/>
  <c r="Q347" i="3"/>
  <c r="Q348" i="3"/>
  <c r="Q349" i="3"/>
  <c r="Q350" i="3"/>
  <c r="Q351" i="3"/>
  <c r="Q352" i="3"/>
  <c r="Q353" i="3"/>
  <c r="Q354" i="3"/>
  <c r="Q355" i="3"/>
  <c r="Q356" i="3"/>
  <c r="Q357" i="3"/>
  <c r="Q358" i="3"/>
  <c r="Q359" i="3"/>
  <c r="Q360" i="3"/>
  <c r="Q361" i="3"/>
  <c r="Q362" i="3"/>
  <c r="Q363" i="3"/>
  <c r="Q364" i="3"/>
  <c r="Q365" i="3"/>
  <c r="Q366" i="3"/>
  <c r="Q367" i="3"/>
  <c r="Q368" i="3"/>
  <c r="Q369" i="3"/>
  <c r="Q370" i="3"/>
  <c r="Q371" i="3"/>
  <c r="Q372" i="3"/>
  <c r="Q373" i="3"/>
  <c r="Q374" i="3"/>
  <c r="Q375" i="3"/>
  <c r="Q376" i="3"/>
  <c r="Q377" i="3"/>
  <c r="Q378" i="3"/>
  <c r="Q379" i="3"/>
  <c r="Q380" i="3"/>
  <c r="Q381" i="3"/>
  <c r="Q382" i="3"/>
  <c r="Q383" i="3"/>
  <c r="Q384" i="3"/>
  <c r="Q385" i="3"/>
  <c r="Q386" i="3"/>
  <c r="Q387" i="3"/>
  <c r="Q388" i="3"/>
  <c r="Q389" i="3"/>
  <c r="Q390" i="3"/>
  <c r="Q391" i="3"/>
  <c r="Q392" i="3"/>
  <c r="Q393" i="3"/>
  <c r="Q394" i="3"/>
  <c r="Q395" i="3"/>
  <c r="Q396" i="3"/>
  <c r="Q397" i="3"/>
  <c r="Q398" i="3"/>
  <c r="Q399" i="3"/>
  <c r="Q400" i="3"/>
  <c r="Q401" i="3"/>
  <c r="Q402" i="3"/>
  <c r="Q403" i="3"/>
  <c r="Q404" i="3"/>
  <c r="Q405" i="3"/>
  <c r="Q406" i="3"/>
  <c r="Q407" i="3"/>
  <c r="Q408" i="3"/>
  <c r="Q409" i="3"/>
  <c r="Q410" i="3"/>
  <c r="Q411" i="3"/>
  <c r="Q412" i="3"/>
  <c r="Q413" i="3"/>
  <c r="Q414" i="3"/>
  <c r="Q415" i="3"/>
  <c r="Q416" i="3"/>
  <c r="Q417" i="3"/>
  <c r="Q418" i="3"/>
  <c r="Q419" i="3"/>
  <c r="Q420" i="3"/>
  <c r="Q421" i="3"/>
  <c r="Q422" i="3"/>
  <c r="Q423" i="3"/>
  <c r="Q424" i="3"/>
  <c r="Q425" i="3"/>
  <c r="Q426" i="3"/>
  <c r="Q427" i="3"/>
  <c r="Q428" i="3"/>
  <c r="Q429" i="3"/>
  <c r="Q430" i="3"/>
  <c r="Q431" i="3"/>
  <c r="Q432" i="3"/>
  <c r="Q433" i="3"/>
  <c r="Q434" i="3"/>
  <c r="Q435" i="3"/>
  <c r="Q436" i="3"/>
  <c r="Q437" i="3"/>
  <c r="Q438" i="3"/>
  <c r="Q439" i="3"/>
  <c r="Q440" i="3"/>
  <c r="Q441" i="3"/>
  <c r="Q442" i="3"/>
  <c r="Q443" i="3"/>
  <c r="Q444" i="3"/>
  <c r="Q445" i="3"/>
  <c r="Q446" i="3"/>
  <c r="Q447" i="3"/>
  <c r="Q448" i="3"/>
  <c r="Q449" i="3"/>
  <c r="Q450" i="3"/>
  <c r="Q451" i="3"/>
  <c r="Q452" i="3"/>
  <c r="Q453" i="3"/>
  <c r="Q454" i="3"/>
  <c r="Q455" i="3"/>
  <c r="Q456" i="3"/>
  <c r="Q457" i="3"/>
  <c r="Q458" i="3"/>
  <c r="Q459" i="3"/>
  <c r="Q460" i="3"/>
  <c r="Q461" i="3"/>
  <c r="Q462" i="3"/>
  <c r="Q463" i="3"/>
  <c r="Q464" i="3"/>
  <c r="Q465" i="3"/>
  <c r="Q466" i="3"/>
  <c r="Q467" i="3"/>
  <c r="Q468" i="3"/>
  <c r="Q469" i="3"/>
  <c r="Q470" i="3"/>
  <c r="Q471" i="3"/>
  <c r="Q472" i="3"/>
  <c r="Q473" i="3"/>
  <c r="Q474" i="3"/>
  <c r="Q475" i="3"/>
  <c r="Q476" i="3"/>
  <c r="Q477" i="3"/>
  <c r="Q478" i="3"/>
  <c r="Q479" i="3"/>
  <c r="Q480" i="3"/>
  <c r="Q481" i="3"/>
  <c r="Q482" i="3"/>
  <c r="Q483" i="3"/>
  <c r="Q484" i="3"/>
  <c r="Q485" i="3"/>
  <c r="Q486" i="3"/>
  <c r="Q487" i="3"/>
  <c r="Q488" i="3"/>
  <c r="Q489" i="3"/>
  <c r="Q490" i="3"/>
  <c r="Q491" i="3"/>
  <c r="Q492" i="3"/>
  <c r="Q493" i="3"/>
  <c r="Q494" i="3"/>
  <c r="Q495" i="3"/>
  <c r="Q496" i="3"/>
  <c r="Q497" i="3"/>
  <c r="Q498" i="3"/>
  <c r="Q499" i="3"/>
  <c r="Q500" i="3"/>
  <c r="Q501" i="3"/>
  <c r="Q502" i="3"/>
  <c r="Q503" i="3"/>
  <c r="Q504" i="3"/>
  <c r="Q505" i="3"/>
  <c r="Q506" i="3"/>
  <c r="Q507" i="3"/>
  <c r="Q508" i="3"/>
  <c r="Q509" i="3"/>
  <c r="Q510" i="3"/>
  <c r="Q511" i="3"/>
  <c r="Q512" i="3"/>
  <c r="Q513" i="3"/>
  <c r="Q514" i="3"/>
  <c r="Q515" i="3"/>
  <c r="Q516" i="3"/>
  <c r="Q517" i="3"/>
  <c r="Q518" i="3"/>
  <c r="Q519" i="3"/>
  <c r="Q520" i="3"/>
  <c r="Q521" i="3"/>
  <c r="Q522" i="3"/>
  <c r="Q523" i="3"/>
  <c r="Q524" i="3"/>
  <c r="Q525" i="3"/>
  <c r="Q526" i="3"/>
  <c r="Q527" i="3"/>
  <c r="Q528" i="3"/>
  <c r="Q529" i="3"/>
  <c r="Q530" i="3"/>
  <c r="Q531" i="3"/>
  <c r="Q532" i="3"/>
  <c r="Q533" i="3"/>
  <c r="Q534" i="3"/>
  <c r="Q535" i="3"/>
  <c r="Q536" i="3"/>
  <c r="Q537" i="3"/>
  <c r="Q538" i="3"/>
  <c r="Q539" i="3"/>
  <c r="Q540" i="3"/>
  <c r="Q541" i="3"/>
  <c r="Q542" i="3"/>
  <c r="Q543" i="3"/>
  <c r="Q544" i="3"/>
  <c r="Q545" i="3"/>
  <c r="Q546" i="3"/>
  <c r="Q547" i="3"/>
  <c r="Q548" i="3"/>
  <c r="Q549" i="3"/>
  <c r="Q550" i="3"/>
  <c r="Q551" i="3"/>
  <c r="Q552" i="3"/>
  <c r="Q553" i="3"/>
  <c r="Q554" i="3"/>
  <c r="Q555" i="3"/>
  <c r="Q556" i="3"/>
  <c r="Q557" i="3"/>
  <c r="Q558" i="3"/>
  <c r="Q559" i="3"/>
  <c r="Q560" i="3"/>
  <c r="Q561" i="3"/>
  <c r="Q562" i="3"/>
  <c r="Q563" i="3"/>
  <c r="Q564" i="3"/>
  <c r="Q565" i="3"/>
  <c r="Q566" i="3"/>
  <c r="Q567" i="3"/>
  <c r="Q568" i="3"/>
  <c r="Q569" i="3"/>
  <c r="Q570" i="3"/>
  <c r="Q571" i="3"/>
  <c r="Q572" i="3"/>
  <c r="Q573" i="3"/>
  <c r="Q574" i="3"/>
  <c r="Q575" i="3"/>
  <c r="Q576" i="3"/>
  <c r="Q577" i="3"/>
  <c r="Q578" i="3"/>
  <c r="Q579" i="3"/>
  <c r="Q580" i="3"/>
  <c r="Q581" i="3"/>
  <c r="Q582" i="3"/>
  <c r="Q583" i="3"/>
  <c r="Q584" i="3"/>
  <c r="Q585" i="3"/>
  <c r="Q586" i="3"/>
  <c r="Q587" i="3"/>
  <c r="Q588" i="3"/>
  <c r="Q589" i="3"/>
  <c r="Q590" i="3"/>
  <c r="Q591" i="3"/>
  <c r="Q592" i="3"/>
  <c r="Q593" i="3"/>
  <c r="Q594" i="3"/>
  <c r="Q595" i="3"/>
  <c r="Q596" i="3"/>
  <c r="Q597" i="3"/>
  <c r="Q598" i="3"/>
  <c r="Q599" i="3"/>
  <c r="Q600" i="3"/>
  <c r="Q601" i="3"/>
  <c r="Q602" i="3"/>
  <c r="Q603" i="3"/>
  <c r="Q604" i="3"/>
  <c r="Q605" i="3"/>
  <c r="Q606" i="3"/>
  <c r="Q607" i="3"/>
  <c r="Q608" i="3"/>
  <c r="Q609" i="3"/>
  <c r="Q610" i="3"/>
  <c r="Q611" i="3"/>
  <c r="Q612" i="3"/>
  <c r="Q613" i="3"/>
  <c r="Q614" i="3"/>
  <c r="Q615" i="3"/>
  <c r="Q616" i="3"/>
  <c r="Q617" i="3"/>
  <c r="Q618" i="3"/>
  <c r="Q619" i="3"/>
  <c r="Q620" i="3"/>
  <c r="Q621" i="3"/>
  <c r="Q622" i="3"/>
  <c r="Q623" i="3"/>
  <c r="Q624" i="3"/>
  <c r="Q625" i="3"/>
  <c r="Q626" i="3"/>
  <c r="Q627" i="3"/>
  <c r="Q628" i="3"/>
  <c r="Q629" i="3"/>
  <c r="Q630" i="3"/>
  <c r="Q631" i="3"/>
  <c r="Q632" i="3"/>
  <c r="Q633" i="3"/>
  <c r="Q634" i="3"/>
  <c r="Q635" i="3"/>
  <c r="Q636" i="3"/>
  <c r="Q637" i="3"/>
  <c r="Q638" i="3"/>
  <c r="Q639" i="3"/>
  <c r="Q640" i="3"/>
  <c r="Q641" i="3"/>
  <c r="Q642" i="3"/>
  <c r="Q643" i="3"/>
  <c r="Q644" i="3"/>
  <c r="Q645" i="3"/>
  <c r="Q646" i="3"/>
  <c r="Q647" i="3"/>
  <c r="Q648" i="3"/>
  <c r="Q649" i="3"/>
  <c r="Q650" i="3"/>
  <c r="Q651" i="3"/>
  <c r="Q652" i="3"/>
  <c r="Q653" i="3"/>
  <c r="Q654" i="3"/>
  <c r="Q655" i="3"/>
  <c r="Q656" i="3"/>
  <c r="Q657" i="3"/>
  <c r="Q658" i="3"/>
  <c r="Q659" i="3"/>
  <c r="Q660" i="3"/>
  <c r="Q661" i="3"/>
  <c r="Q662" i="3"/>
  <c r="Q663" i="3"/>
  <c r="Q664" i="3"/>
  <c r="Q665" i="3"/>
  <c r="Q666" i="3"/>
  <c r="Q667" i="3"/>
  <c r="Q668" i="3"/>
  <c r="Q669" i="3"/>
  <c r="Q670" i="3"/>
  <c r="Q671" i="3"/>
  <c r="Q672" i="3"/>
  <c r="Q673" i="3"/>
  <c r="Q674" i="3"/>
  <c r="Q675" i="3"/>
  <c r="Q676" i="3"/>
  <c r="Q677" i="3"/>
  <c r="Q678" i="3"/>
  <c r="Q679" i="3"/>
  <c r="Q680" i="3"/>
  <c r="Q681" i="3"/>
  <c r="Q682" i="3"/>
  <c r="Q683" i="3"/>
  <c r="Q684" i="3"/>
  <c r="Q685" i="3"/>
  <c r="Q686" i="3"/>
  <c r="Q687" i="3"/>
  <c r="Q688" i="3"/>
  <c r="Q689" i="3"/>
  <c r="Q690" i="3"/>
  <c r="Q691" i="3"/>
  <c r="Q692" i="3"/>
  <c r="Q693" i="3"/>
  <c r="Q694" i="3"/>
  <c r="Q695" i="3"/>
  <c r="Q696" i="3"/>
  <c r="Q697" i="3"/>
  <c r="Q698" i="3"/>
  <c r="Q699" i="3"/>
  <c r="Q700" i="3"/>
  <c r="Q701" i="3"/>
  <c r="Q702" i="3"/>
  <c r="Q703" i="3"/>
  <c r="Q704" i="3"/>
  <c r="Q705" i="3"/>
  <c r="Q706" i="3"/>
  <c r="Q707" i="3"/>
  <c r="Q708" i="3"/>
  <c r="Q709" i="3"/>
  <c r="Q710" i="3"/>
  <c r="Q711" i="3"/>
  <c r="Q712" i="3"/>
  <c r="Q713" i="3"/>
  <c r="Q714" i="3"/>
  <c r="Q715" i="3"/>
  <c r="Q716" i="3"/>
  <c r="Q717" i="3"/>
  <c r="Q718" i="3"/>
  <c r="Q719" i="3"/>
  <c r="Q720" i="3"/>
  <c r="Q721" i="3"/>
  <c r="Q722" i="3"/>
  <c r="Q723" i="3"/>
  <c r="Q724" i="3"/>
  <c r="Q725" i="3"/>
  <c r="Q726" i="3"/>
  <c r="Q727" i="3"/>
  <c r="Q728" i="3"/>
  <c r="Q729" i="3"/>
  <c r="Q730" i="3"/>
  <c r="Q731" i="3"/>
  <c r="Q732" i="3"/>
  <c r="Q733" i="3"/>
  <c r="Q734" i="3"/>
  <c r="Q735" i="3"/>
  <c r="Q736" i="3"/>
  <c r="Q737" i="3"/>
  <c r="Q738" i="3"/>
  <c r="Q739" i="3"/>
  <c r="Q740" i="3"/>
  <c r="Q741" i="3"/>
  <c r="Q742" i="3"/>
  <c r="Q743" i="3"/>
  <c r="Q744" i="3"/>
  <c r="Q745" i="3"/>
  <c r="Q746" i="3"/>
  <c r="Q747" i="3"/>
  <c r="Q748" i="3"/>
  <c r="Q749" i="3"/>
  <c r="Q750" i="3"/>
  <c r="Q751" i="3"/>
  <c r="Q752" i="3"/>
  <c r="Q753" i="3"/>
  <c r="Q754" i="3"/>
  <c r="Q755" i="3"/>
  <c r="Q756" i="3"/>
  <c r="Q757" i="3"/>
  <c r="Q758" i="3"/>
  <c r="Q759" i="3"/>
  <c r="Q760" i="3"/>
  <c r="Q761" i="3"/>
  <c r="Q762" i="3"/>
  <c r="Q763" i="3"/>
  <c r="Q764" i="3"/>
  <c r="Q765" i="3"/>
  <c r="Q766" i="3"/>
  <c r="Q767" i="3"/>
  <c r="Q768" i="3"/>
  <c r="Q769" i="3"/>
  <c r="Q770" i="3"/>
  <c r="Q771" i="3"/>
  <c r="Q772" i="3"/>
  <c r="Q773" i="3"/>
  <c r="Q774" i="3"/>
  <c r="Q775" i="3"/>
  <c r="Q776" i="3"/>
  <c r="Q777" i="3"/>
  <c r="Q778" i="3"/>
  <c r="Q779" i="3"/>
  <c r="Q780" i="3"/>
  <c r="Q781" i="3"/>
  <c r="Q782" i="3"/>
  <c r="Q783" i="3"/>
  <c r="Q784" i="3"/>
  <c r="Q785" i="3"/>
  <c r="Q786" i="3"/>
  <c r="Q787" i="3"/>
  <c r="Q788" i="3"/>
  <c r="Q789" i="3"/>
  <c r="Q790" i="3"/>
  <c r="Q791" i="3"/>
  <c r="Q792" i="3"/>
  <c r="Q793" i="3"/>
  <c r="Q794" i="3"/>
  <c r="Q795" i="3"/>
  <c r="Q796" i="3"/>
  <c r="Q797" i="3"/>
  <c r="Q798" i="3"/>
  <c r="Q799" i="3"/>
  <c r="Q800" i="3"/>
  <c r="Q801" i="3"/>
  <c r="Q802" i="3"/>
  <c r="Q803" i="3"/>
  <c r="Q804" i="3"/>
  <c r="Q805" i="3"/>
  <c r="Q806" i="3"/>
  <c r="Q807" i="3"/>
  <c r="Q808" i="3"/>
  <c r="Q809" i="3"/>
  <c r="Q810" i="3"/>
  <c r="Q811" i="3"/>
  <c r="Q812" i="3"/>
  <c r="Q813" i="3"/>
  <c r="Q814" i="3"/>
  <c r="Q815" i="3"/>
  <c r="Q816" i="3"/>
  <c r="Q817" i="3"/>
  <c r="Q818" i="3"/>
  <c r="Q819" i="3"/>
  <c r="Q820" i="3"/>
  <c r="Q821" i="3"/>
  <c r="Q822" i="3"/>
  <c r="Q823" i="3"/>
  <c r="Q824" i="3"/>
  <c r="Q825" i="3"/>
  <c r="Q826" i="3"/>
  <c r="Q827" i="3"/>
  <c r="Q828" i="3"/>
  <c r="Q829" i="3"/>
  <c r="Q830" i="3"/>
  <c r="Q831" i="3"/>
  <c r="Q832" i="3"/>
  <c r="Q833" i="3"/>
  <c r="Q834" i="3"/>
  <c r="Q835" i="3"/>
  <c r="Q836" i="3"/>
  <c r="Q837" i="3"/>
  <c r="Q838" i="3"/>
  <c r="Q839" i="3"/>
  <c r="Q840" i="3"/>
  <c r="Q841" i="3"/>
  <c r="Q842" i="3"/>
  <c r="Q843" i="3"/>
  <c r="Q844" i="3"/>
  <c r="Q845" i="3"/>
  <c r="Q846" i="3"/>
  <c r="Q847" i="3"/>
  <c r="Q848" i="3"/>
  <c r="Q849" i="3"/>
  <c r="Q850" i="3"/>
  <c r="Q851" i="3"/>
  <c r="Q852" i="3"/>
  <c r="Q853" i="3"/>
  <c r="Q854" i="3"/>
  <c r="Q855" i="3"/>
  <c r="Q856" i="3"/>
  <c r="Q857" i="3"/>
  <c r="Q858" i="3"/>
  <c r="Q859" i="3"/>
  <c r="Q860" i="3"/>
  <c r="Q861" i="3"/>
  <c r="Q862" i="3"/>
  <c r="Q863" i="3"/>
  <c r="Q864" i="3"/>
  <c r="Q865" i="3"/>
  <c r="Q866" i="3"/>
  <c r="Q867" i="3"/>
  <c r="Q868" i="3"/>
  <c r="Q869" i="3"/>
  <c r="Q870" i="3"/>
  <c r="Q871" i="3"/>
  <c r="Q872" i="3"/>
  <c r="Q873" i="3"/>
  <c r="Q874" i="3"/>
  <c r="Q875" i="3"/>
  <c r="Q876" i="3"/>
  <c r="Q877" i="3"/>
  <c r="Q878" i="3"/>
  <c r="Q879" i="3"/>
  <c r="Q880" i="3"/>
  <c r="Q881" i="3"/>
  <c r="Q882" i="3"/>
  <c r="Q883" i="3"/>
  <c r="Q884" i="3"/>
  <c r="Q885" i="3"/>
  <c r="Q886" i="3"/>
  <c r="Q887" i="3"/>
  <c r="Q888" i="3"/>
  <c r="Q889" i="3"/>
  <c r="Q890" i="3"/>
  <c r="Q891" i="3"/>
  <c r="Q892" i="3"/>
  <c r="Q893" i="3"/>
  <c r="Q894" i="3"/>
  <c r="Q895" i="3"/>
  <c r="Q896" i="3"/>
  <c r="Q897" i="3"/>
  <c r="Q898" i="3"/>
  <c r="Q899" i="3"/>
  <c r="Q900" i="3"/>
  <c r="Q901" i="3"/>
  <c r="Q902" i="3"/>
  <c r="Q903" i="3"/>
  <c r="Q904" i="3"/>
  <c r="Q905" i="3"/>
  <c r="Q906" i="3"/>
  <c r="Q907" i="3"/>
  <c r="Q908" i="3"/>
  <c r="Q909" i="3"/>
  <c r="Q910" i="3"/>
  <c r="Q911" i="3"/>
  <c r="Q912" i="3"/>
  <c r="Q913" i="3"/>
  <c r="Q914" i="3"/>
  <c r="Q915" i="3"/>
  <c r="Q916" i="3"/>
  <c r="Q917" i="3"/>
  <c r="Q918" i="3"/>
  <c r="Q919" i="3"/>
  <c r="Q920" i="3"/>
  <c r="Q921" i="3"/>
  <c r="Q922" i="3"/>
  <c r="Q923" i="3"/>
  <c r="Q924" i="3"/>
  <c r="Q925" i="3"/>
  <c r="Q926" i="3"/>
  <c r="Q927" i="3"/>
  <c r="Q928" i="3"/>
  <c r="Q929" i="3"/>
  <c r="Q930" i="3"/>
  <c r="Q931" i="3"/>
  <c r="Q932" i="3"/>
  <c r="Q933" i="3"/>
  <c r="Q934" i="3"/>
  <c r="Q935" i="3"/>
  <c r="Q936" i="3"/>
  <c r="Q937" i="3"/>
  <c r="Q938" i="3"/>
  <c r="Q939" i="3"/>
  <c r="Q940" i="3"/>
  <c r="Q941" i="3"/>
  <c r="Q942" i="3"/>
  <c r="Q943" i="3"/>
  <c r="Q944" i="3"/>
  <c r="Q945" i="3"/>
  <c r="Q946" i="3"/>
  <c r="Q947" i="3"/>
  <c r="Q948" i="3"/>
  <c r="Q949" i="3"/>
  <c r="Q950" i="3"/>
  <c r="Q951" i="3"/>
  <c r="Q952" i="3"/>
  <c r="Q953" i="3"/>
  <c r="Q954" i="3"/>
  <c r="Q955" i="3"/>
  <c r="Q956" i="3"/>
  <c r="Q957" i="3"/>
  <c r="Q958" i="3"/>
  <c r="Q959" i="3"/>
  <c r="Q960" i="3"/>
  <c r="Q961" i="3"/>
  <c r="Q962" i="3"/>
  <c r="Q963" i="3"/>
  <c r="Q964" i="3"/>
  <c r="Q965" i="3"/>
  <c r="Q966" i="3"/>
  <c r="Q967" i="3"/>
  <c r="Q968" i="3"/>
  <c r="Q969" i="3"/>
  <c r="Q970" i="3"/>
  <c r="Q971" i="3"/>
  <c r="Q972" i="3"/>
  <c r="Q973" i="3"/>
  <c r="Q974" i="3"/>
  <c r="Q975" i="3"/>
  <c r="Q976" i="3"/>
  <c r="Q977" i="3"/>
  <c r="Q978" i="3"/>
  <c r="Q979" i="3"/>
  <c r="Q980" i="3"/>
  <c r="Q981" i="3"/>
  <c r="Q982" i="3"/>
  <c r="Q983" i="3"/>
  <c r="Q984" i="3"/>
  <c r="Q985" i="3"/>
  <c r="Q986" i="3"/>
  <c r="Q987" i="3"/>
  <c r="Q988" i="3"/>
  <c r="Q989" i="3"/>
  <c r="Q990" i="3"/>
  <c r="Q991" i="3"/>
  <c r="Q992" i="3"/>
  <c r="Q993" i="3"/>
  <c r="Q994" i="3"/>
  <c r="Q995" i="3"/>
  <c r="Q996" i="3"/>
  <c r="Q997" i="3"/>
  <c r="Q998" i="3"/>
  <c r="Q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<sst xmlns="http://schemas.openxmlformats.org/spreadsheetml/2006/main" count="7107" uniqueCount="1361">
  <si>
    <t>Welcome to Excel Challenge!</t>
  </si>
  <si>
    <t xml:space="preserve">Welcome Excel Analysts! </t>
  </si>
  <si>
    <t xml:space="preserve">Your mission today is to fill out the missing info in the FIFA worksheet and </t>
  </si>
  <si>
    <t>create a FIFA 19 Data Analysis dashboard.</t>
  </si>
  <si>
    <t>Details are provided below on how to proceed:</t>
  </si>
  <si>
    <t>Task #1</t>
  </si>
  <si>
    <t>Fill out the blank columns in the FIFA worksheet</t>
  </si>
  <si>
    <t>1.</t>
  </si>
  <si>
    <t>Data format (Convert to number)</t>
  </si>
  <si>
    <t>Wage column: currency format (€)</t>
  </si>
  <si>
    <t xml:space="preserve">Weight column: custom format: ##0" lbs" </t>
  </si>
  <si>
    <t>2.</t>
  </si>
  <si>
    <t>Calculation</t>
  </si>
  <si>
    <t>a. Height: convert to height in inches (1ft = 12inches)</t>
  </si>
  <si>
    <t>b. BMI: use this formula: BMI = weight in pounds / [height in inches x height in inches] x 703</t>
  </si>
  <si>
    <t xml:space="preserve">c. Fill out B2:B5 by combinedly using Data Validation, conditional formulas, INDEX/MATCH, MAX, and AVERAGEIF(s) </t>
  </si>
  <si>
    <t>In cell B2, use data validation to create a dropdown list using data in "Club" column (make sure the list is free of duplicated values)</t>
  </si>
  <si>
    <t>In cell B3, use MAX &amp; IF formula to find the highest overall mark among players of each football club</t>
  </si>
  <si>
    <t>In cell B4, use XLOOKUP or INDEX-MATCH to find the name of player having highest overall mark corresponding to each football club</t>
  </si>
  <si>
    <t>In cell B5, use AVERAGEIF(s) to find average of wage paid per foodball club</t>
  </si>
  <si>
    <t>d. Convert the Position dictionary into a table with proper column widths.</t>
  </si>
  <si>
    <t>Task #2</t>
  </si>
  <si>
    <t>Create a FIFA 19 Data Analysis dashboard</t>
  </si>
  <si>
    <t>Create following Pivottables &amp; Pivotcharts (place each pivottable/ pivotchart in each tab - i.e: place pivottable 1 in "preferred foot" tab)</t>
  </si>
  <si>
    <t>Pivottable 1: Percentage of players that are left footed and right footed</t>
  </si>
  <si>
    <t>Pivottable 2: Top 15 nations where players are from (Value filter: Top 15)</t>
  </si>
  <si>
    <t>Pivottable 3: Average Wage by position</t>
  </si>
  <si>
    <t>Pivottable 4: Effect of Age and Body Type on Potential Score (filter 3 common body types: normal, lean and stocky and group age range by 10)</t>
  </si>
  <si>
    <t>Dashboard</t>
  </si>
  <si>
    <t>Put all charts you created above in the Dashboard worksheet</t>
  </si>
  <si>
    <t>Add the slicer to filter for the Clubs and link it to all charts</t>
  </si>
  <si>
    <t>Football Club</t>
  </si>
  <si>
    <t>Highest Overall Mark</t>
  </si>
  <si>
    <t>No.1 Player based on Overall</t>
  </si>
  <si>
    <t>Average wage paid</t>
  </si>
  <si>
    <t>#</t>
  </si>
  <si>
    <t>Name</t>
  </si>
  <si>
    <t>Age</t>
  </si>
  <si>
    <t>Nationality</t>
  </si>
  <si>
    <t>Overall</t>
  </si>
  <si>
    <t>Potential</t>
  </si>
  <si>
    <t>Club</t>
  </si>
  <si>
    <t xml:space="preserve">Wage </t>
  </si>
  <si>
    <t>Preferred Foot</t>
  </si>
  <si>
    <t>Body Type</t>
  </si>
  <si>
    <t>Position</t>
  </si>
  <si>
    <t>Height</t>
  </si>
  <si>
    <t>Weight</t>
  </si>
  <si>
    <t>HeightInch</t>
  </si>
  <si>
    <t>BMI</t>
  </si>
  <si>
    <t>L. Messi</t>
  </si>
  <si>
    <t>Argentina</t>
  </si>
  <si>
    <t>FC Barcelona</t>
  </si>
  <si>
    <t>Left</t>
  </si>
  <si>
    <t>Messi</t>
  </si>
  <si>
    <t>RF</t>
  </si>
  <si>
    <t>5'7</t>
  </si>
  <si>
    <t>Cristiano Ronaldo</t>
  </si>
  <si>
    <t>Portugal</t>
  </si>
  <si>
    <t>Juventus</t>
  </si>
  <si>
    <t>Right</t>
  </si>
  <si>
    <t>C. Ronaldo</t>
  </si>
  <si>
    <t>ST</t>
  </si>
  <si>
    <t>6'2</t>
  </si>
  <si>
    <t>Neymar Jr</t>
  </si>
  <si>
    <t>Brazil</t>
  </si>
  <si>
    <t>Paris Saint-Germain</t>
  </si>
  <si>
    <t>Neymar</t>
  </si>
  <si>
    <t>LW</t>
  </si>
  <si>
    <t>5'9</t>
  </si>
  <si>
    <t>De Gea</t>
  </si>
  <si>
    <t>Spain</t>
  </si>
  <si>
    <t>Manchester United</t>
  </si>
  <si>
    <t>Lean</t>
  </si>
  <si>
    <t>GK</t>
  </si>
  <si>
    <t>6'4</t>
  </si>
  <si>
    <t>K. De Bruyne</t>
  </si>
  <si>
    <t>Belgium</t>
  </si>
  <si>
    <t>Manchester City</t>
  </si>
  <si>
    <t>Normal</t>
  </si>
  <si>
    <t>RCM</t>
  </si>
  <si>
    <t>5'11</t>
  </si>
  <si>
    <t>E. Hazard</t>
  </si>
  <si>
    <t>Chelsea</t>
  </si>
  <si>
    <t>LF</t>
  </si>
  <si>
    <t>5'8</t>
  </si>
  <si>
    <t>L. Modrić</t>
  </si>
  <si>
    <t>Croatia</t>
  </si>
  <si>
    <t>Real Madrid</t>
  </si>
  <si>
    <t>L. Suárez</t>
  </si>
  <si>
    <t>Uruguay</t>
  </si>
  <si>
    <t>RS</t>
  </si>
  <si>
    <t>6'0</t>
  </si>
  <si>
    <t>Sergio Ramos</t>
  </si>
  <si>
    <t>RCB</t>
  </si>
  <si>
    <t>J. Oblak</t>
  </si>
  <si>
    <t>Slovenia</t>
  </si>
  <si>
    <t>Atlético Madrid</t>
  </si>
  <si>
    <t>R. Lewandowski</t>
  </si>
  <si>
    <t>Poland</t>
  </si>
  <si>
    <t>FC Bayern München</t>
  </si>
  <si>
    <t>T. Kroos</t>
  </si>
  <si>
    <t>Germany</t>
  </si>
  <si>
    <t>LCM</t>
  </si>
  <si>
    <t>D. Godín</t>
  </si>
  <si>
    <t>CB</t>
  </si>
  <si>
    <t>David Silva</t>
  </si>
  <si>
    <t>N. Kanté</t>
  </si>
  <si>
    <t>France</t>
  </si>
  <si>
    <t>LDM</t>
  </si>
  <si>
    <t>5'6</t>
  </si>
  <si>
    <t>P. Dybala</t>
  </si>
  <si>
    <t>5'10</t>
  </si>
  <si>
    <t>H. Kane</t>
  </si>
  <si>
    <t>England</t>
  </si>
  <si>
    <t>Tottenham Hotspur</t>
  </si>
  <si>
    <t>A. Griezmann</t>
  </si>
  <si>
    <t>CAM</t>
  </si>
  <si>
    <t>M. ter Stegen</t>
  </si>
  <si>
    <t>T. Courtois</t>
  </si>
  <si>
    <t>Courtois</t>
  </si>
  <si>
    <t>6'6</t>
  </si>
  <si>
    <t>Sergio Busquets</t>
  </si>
  <si>
    <t>CDM</t>
  </si>
  <si>
    <t>E. Cavani</t>
  </si>
  <si>
    <t>LS</t>
  </si>
  <si>
    <t>6'1</t>
  </si>
  <si>
    <t>M. Neuer</t>
  </si>
  <si>
    <t>S. Agüero</t>
  </si>
  <si>
    <t>Stocky</t>
  </si>
  <si>
    <t>G. Chiellini</t>
  </si>
  <si>
    <t>Italy</t>
  </si>
  <si>
    <t>LCB</t>
  </si>
  <si>
    <t>K. Mbappé</t>
  </si>
  <si>
    <t>RM</t>
  </si>
  <si>
    <t>M. Salah</t>
  </si>
  <si>
    <t>Egypt</t>
  </si>
  <si>
    <t>Liverpool</t>
  </si>
  <si>
    <t>Casemiro</t>
  </si>
  <si>
    <t>J. Rodríguez</t>
  </si>
  <si>
    <t>Colombia</t>
  </si>
  <si>
    <t>LAM</t>
  </si>
  <si>
    <t>L. Insigne</t>
  </si>
  <si>
    <t>Napoli</t>
  </si>
  <si>
    <t>5'4</t>
  </si>
  <si>
    <t>Isco</t>
  </si>
  <si>
    <t>C. Eriksen</t>
  </si>
  <si>
    <t>Denmark</t>
  </si>
  <si>
    <t>Coutinho</t>
  </si>
  <si>
    <t>P. Aubameyang</t>
  </si>
  <si>
    <t>Gabon</t>
  </si>
  <si>
    <t>Arsenal</t>
  </si>
  <si>
    <t>LM</t>
  </si>
  <si>
    <t>M. Hummels</t>
  </si>
  <si>
    <t>6'3</t>
  </si>
  <si>
    <t>Marcelo</t>
  </si>
  <si>
    <t>LB</t>
  </si>
  <si>
    <t>G. Bale</t>
  </si>
  <si>
    <t>Wales</t>
  </si>
  <si>
    <t>H. Lloris</t>
  </si>
  <si>
    <t>G. Higuaín</t>
  </si>
  <si>
    <t>Milan</t>
  </si>
  <si>
    <t>Thiago Silva</t>
  </si>
  <si>
    <t>S. Handanovič</t>
  </si>
  <si>
    <t>Inter</t>
  </si>
  <si>
    <t>G. Buffon</t>
  </si>
  <si>
    <t>S. Umtiti</t>
  </si>
  <si>
    <t>M. Icardi</t>
  </si>
  <si>
    <t>K. Koulibaly</t>
  </si>
  <si>
    <t>Senegal</t>
  </si>
  <si>
    <t>P. Pogba</t>
  </si>
  <si>
    <t>RDM</t>
  </si>
  <si>
    <t>K. Navas</t>
  </si>
  <si>
    <t>Costa Rica</t>
  </si>
  <si>
    <t>R. Lukaku</t>
  </si>
  <si>
    <t>C. Immobile</t>
  </si>
  <si>
    <t>Lazio</t>
  </si>
  <si>
    <t>Jordi Alba</t>
  </si>
  <si>
    <t>D. Mertens</t>
  </si>
  <si>
    <t>J. Vertonghen</t>
  </si>
  <si>
    <t>M. Hamšík</t>
  </si>
  <si>
    <t>Slovakia</t>
  </si>
  <si>
    <t>I. Rakitić</t>
  </si>
  <si>
    <t>Piqué</t>
  </si>
  <si>
    <t>L. Sané</t>
  </si>
  <si>
    <t>Bernardo Silva</t>
  </si>
  <si>
    <t>RW</t>
  </si>
  <si>
    <t>Ederson</t>
  </si>
  <si>
    <t>S. Mané</t>
  </si>
  <si>
    <t>V. van Dijk</t>
  </si>
  <si>
    <t>Netherlands</t>
  </si>
  <si>
    <t>R. Sterling</t>
  </si>
  <si>
    <t>Roberto Firmino</t>
  </si>
  <si>
    <t>R. Varane</t>
  </si>
  <si>
    <t>M. Verratti</t>
  </si>
  <si>
    <t>5'5</t>
  </si>
  <si>
    <t>Alex Sandro</t>
  </si>
  <si>
    <t>Douglas Costa</t>
  </si>
  <si>
    <t>T. Müller</t>
  </si>
  <si>
    <t>Thiago</t>
  </si>
  <si>
    <t>CM</t>
  </si>
  <si>
    <t>M. Reus</t>
  </si>
  <si>
    <t>Borussia Dortmund</t>
  </si>
  <si>
    <t>Azpilicueta</t>
  </si>
  <si>
    <t>RB</t>
  </si>
  <si>
    <t>L. Bonucci</t>
  </si>
  <si>
    <t>T. Alderweireld</t>
  </si>
  <si>
    <t>M. Pjanić</t>
  </si>
  <si>
    <t>Bosnia Herzegovina</t>
  </si>
  <si>
    <t>M. Benatia</t>
  </si>
  <si>
    <t>Morocco</t>
  </si>
  <si>
    <t>M. Özil</t>
  </si>
  <si>
    <t>Fernandinho</t>
  </si>
  <si>
    <t>Iniesta</t>
  </si>
  <si>
    <t>Vissel Kobe</t>
  </si>
  <si>
    <t>M. Škriniar</t>
  </si>
  <si>
    <t>S. Milinković-Savić</t>
  </si>
  <si>
    <t>Serbia</t>
  </si>
  <si>
    <t>Marco Asensio</t>
  </si>
  <si>
    <t>N. Fekir</t>
  </si>
  <si>
    <t>Olympique Lyonnais</t>
  </si>
  <si>
    <t>Alisson</t>
  </si>
  <si>
    <t>J. Kimmich</t>
  </si>
  <si>
    <t>Saúl</t>
  </si>
  <si>
    <t>R. Mahrez</t>
  </si>
  <si>
    <t>Algeria</t>
  </si>
  <si>
    <t>D. Alaba</t>
  </si>
  <si>
    <t>Austria</t>
  </si>
  <si>
    <t>Koke</t>
  </si>
  <si>
    <t>A. Lacazette</t>
  </si>
  <si>
    <t>K. Manolas</t>
  </si>
  <si>
    <t>Greece</t>
  </si>
  <si>
    <t>Roma</t>
  </si>
  <si>
    <t>N. Otamendi</t>
  </si>
  <si>
    <t>Parejo</t>
  </si>
  <si>
    <t>Valencia CF</t>
  </si>
  <si>
    <t>Paulinho</t>
  </si>
  <si>
    <t>Guangzhou Evergrande Taobao FC</t>
  </si>
  <si>
    <t>W. Szczęsny</t>
  </si>
  <si>
    <t>6'5</t>
  </si>
  <si>
    <t>A. Sánchez</t>
  </si>
  <si>
    <t>Chile</t>
  </si>
  <si>
    <t>Y. Brahimi</t>
  </si>
  <si>
    <t>FC Porto</t>
  </si>
  <si>
    <t>J. Boateng</t>
  </si>
  <si>
    <t>A. Vidal</t>
  </si>
  <si>
    <t>I. Perišić</t>
  </si>
  <si>
    <t>E. Džeko</t>
  </si>
  <si>
    <t>S. Khedira</t>
  </si>
  <si>
    <t>Diego Costa</t>
  </si>
  <si>
    <t>R. Nainggolan</t>
  </si>
  <si>
    <t>Naldo</t>
  </si>
  <si>
    <t>FC Schalke 04</t>
  </si>
  <si>
    <t>B. Matuidi</t>
  </si>
  <si>
    <t>Miranda</t>
  </si>
  <si>
    <t>K. Benzema</t>
  </si>
  <si>
    <t>Filipe Luís</t>
  </si>
  <si>
    <t>V. Kompany</t>
  </si>
  <si>
    <t>Pepe</t>
  </si>
  <si>
    <t>Beşiktaş JK</t>
  </si>
  <si>
    <t>Z. Ibrahimović</t>
  </si>
  <si>
    <t>Sweden</t>
  </si>
  <si>
    <t>LA Galaxy</t>
  </si>
  <si>
    <t>D. Sánchez</t>
  </si>
  <si>
    <t>J. Giménez</t>
  </si>
  <si>
    <t>Alex Telles</t>
  </si>
  <si>
    <t>A. Laporte</t>
  </si>
  <si>
    <t>Bruno Fernandes</t>
  </si>
  <si>
    <t>Sporting CP</t>
  </si>
  <si>
    <t>N. Süle</t>
  </si>
  <si>
    <t>A. Martial</t>
  </si>
  <si>
    <t>D. Alli</t>
  </si>
  <si>
    <t>Fabinho</t>
  </si>
  <si>
    <t>Marquinhos</t>
  </si>
  <si>
    <t>William Carvalho</t>
  </si>
  <si>
    <t>Real Betis</t>
  </si>
  <si>
    <t>Jorginho</t>
  </si>
  <si>
    <t>F. Thauvin</t>
  </si>
  <si>
    <t>Olympique de Marseille</t>
  </si>
  <si>
    <t>Carvajal</t>
  </si>
  <si>
    <t>M. Depay</t>
  </si>
  <si>
    <t>H. Son</t>
  </si>
  <si>
    <t>Korea Republic</t>
  </si>
  <si>
    <t>A. Lopes</t>
  </si>
  <si>
    <t>S. de Vrij</t>
  </si>
  <si>
    <t>M. Perin</t>
  </si>
  <si>
    <t>J. Cuadrado</t>
  </si>
  <si>
    <t>RAM</t>
  </si>
  <si>
    <t>Iago Aspas</t>
  </si>
  <si>
    <t>RC Celta</t>
  </si>
  <si>
    <t>B. Leno</t>
  </si>
  <si>
    <t>N. Matić</t>
  </si>
  <si>
    <t>L. Hrádecký</t>
  </si>
  <si>
    <t>Finland</t>
  </si>
  <si>
    <t>Bayer 04 Leverkusen</t>
  </si>
  <si>
    <t>Illarramendi</t>
  </si>
  <si>
    <t>Real Sociedad</t>
  </si>
  <si>
    <t>K. Walker</t>
  </si>
  <si>
    <t>I. Gündoğan</t>
  </si>
  <si>
    <t>José Callejón</t>
  </si>
  <si>
    <t>A. Di María</t>
  </si>
  <si>
    <t>M. Mandžukić</t>
  </si>
  <si>
    <t>Willian</t>
  </si>
  <si>
    <t>Sergio Asenjo</t>
  </si>
  <si>
    <t>Villarreal CF</t>
  </si>
  <si>
    <t>E. Banega</t>
  </si>
  <si>
    <t>Sevilla FC</t>
  </si>
  <si>
    <t>A. Witsel</t>
  </si>
  <si>
    <t>D. Payet</t>
  </si>
  <si>
    <t>Jonas</t>
  </si>
  <si>
    <t>SL Benfica</t>
  </si>
  <si>
    <t>Sokratis</t>
  </si>
  <si>
    <t>S. Ruffier</t>
  </si>
  <si>
    <t>AS Saint-Étienne</t>
  </si>
  <si>
    <t>Falcao</t>
  </si>
  <si>
    <t>AS Monaco</t>
  </si>
  <si>
    <t>K. Schmeichel</t>
  </si>
  <si>
    <t>Leicester City</t>
  </si>
  <si>
    <t>Raúl Albiol</t>
  </si>
  <si>
    <t>A. Gómez</t>
  </si>
  <si>
    <t>Atalanta</t>
  </si>
  <si>
    <t>A. Barzagli</t>
  </si>
  <si>
    <t>Quaresma</t>
  </si>
  <si>
    <t>A. Robben</t>
  </si>
  <si>
    <t>O. Dembélé</t>
  </si>
  <si>
    <t>Gabriel Jesus</t>
  </si>
  <si>
    <t>Ronaldo Cabrais</t>
  </si>
  <si>
    <t>Grêmio</t>
  </si>
  <si>
    <t>Josué Chiamulera</t>
  </si>
  <si>
    <t>Louri Beretta</t>
  </si>
  <si>
    <t>Atlético Mineiro</t>
  </si>
  <si>
    <t>P. Kimpembe</t>
  </si>
  <si>
    <t>N. Keïta</t>
  </si>
  <si>
    <t>Guinea</t>
  </si>
  <si>
    <t>C. Tolisso</t>
  </si>
  <si>
    <t>T. Lemar</t>
  </si>
  <si>
    <t>K. Coman</t>
  </si>
  <si>
    <t>J. Tah</t>
  </si>
  <si>
    <t>Anderson Talisca</t>
  </si>
  <si>
    <t>T. Werner</t>
  </si>
  <si>
    <t>RB Leipzig</t>
  </si>
  <si>
    <t>A. Rabiot</t>
  </si>
  <si>
    <t>L. Goretzka</t>
  </si>
  <si>
    <t>Q. Promes</t>
  </si>
  <si>
    <t>H. Ziyech</t>
  </si>
  <si>
    <t>Ajax</t>
  </si>
  <si>
    <t>Lucas Vázquez</t>
  </si>
  <si>
    <t>Y. Carrasco</t>
  </si>
  <si>
    <t>Dalian YiFang FC</t>
  </si>
  <si>
    <t>Gerard Moreno</t>
  </si>
  <si>
    <t>Felipe</t>
  </si>
  <si>
    <t>M. Kovačić</t>
  </si>
  <si>
    <t>Kepa</t>
  </si>
  <si>
    <t>Manu Trigueros</t>
  </si>
  <si>
    <t>S. Gnabry</t>
  </si>
  <si>
    <t>J. Pickford</t>
  </si>
  <si>
    <t>Everton</t>
  </si>
  <si>
    <t>S. Savić</t>
  </si>
  <si>
    <t>Montenegro</t>
  </si>
  <si>
    <t>J. Stones</t>
  </si>
  <si>
    <t>Suso</t>
  </si>
  <si>
    <t>J. Draxler</t>
  </si>
  <si>
    <t>Felipe Anderson</t>
  </si>
  <si>
    <t>West Ham United</t>
  </si>
  <si>
    <t>Lucas Moura</t>
  </si>
  <si>
    <t>Danilo Pereira</t>
  </si>
  <si>
    <t>Nacho Fernández</t>
  </si>
  <si>
    <t>T. Horn</t>
  </si>
  <si>
    <t>1. FC Köln</t>
  </si>
  <si>
    <t>Allan</t>
  </si>
  <si>
    <t>F. Acerbi</t>
  </si>
  <si>
    <t>Sergi Roberto</t>
  </si>
  <si>
    <t>Rodrigo</t>
  </si>
  <si>
    <t>Pizzi</t>
  </si>
  <si>
    <t>K. Kampl</t>
  </si>
  <si>
    <t>Neto</t>
  </si>
  <si>
    <t>O. Baumann</t>
  </si>
  <si>
    <t>TSG 1899 Hoffenheim</t>
  </si>
  <si>
    <t>I. Gueye</t>
  </si>
  <si>
    <t>H. Mkhitaryan</t>
  </si>
  <si>
    <t>Armenia</t>
  </si>
  <si>
    <t>Marcos Alonso</t>
  </si>
  <si>
    <t>D. Subašić</t>
  </si>
  <si>
    <t>K. Glik</t>
  </si>
  <si>
    <t>K. Strootman</t>
  </si>
  <si>
    <t>B. Dost</t>
  </si>
  <si>
    <t>Oscar</t>
  </si>
  <si>
    <t>Shanghai SIPG FC</t>
  </si>
  <si>
    <t>M. Balotelli</t>
  </si>
  <si>
    <t>OGC Nice</t>
  </si>
  <si>
    <t>Luiz Gustavo</t>
  </si>
  <si>
    <t>Giuliano</t>
  </si>
  <si>
    <t>Al Nassr</t>
  </si>
  <si>
    <t>David Luiz</t>
  </si>
  <si>
    <t>R. Fährmann</t>
  </si>
  <si>
    <t>Juan Mata</t>
  </si>
  <si>
    <t>Adán</t>
  </si>
  <si>
    <t>Rui Patrício</t>
  </si>
  <si>
    <t>Wolverhampton Wanderers</t>
  </si>
  <si>
    <t>Y. Sommer</t>
  </si>
  <si>
    <t>Switzerland</t>
  </si>
  <si>
    <t>Borussia Mönchengladbach</t>
  </si>
  <si>
    <t>Javi Martínez</t>
  </si>
  <si>
    <t>L. Bender</t>
  </si>
  <si>
    <t>Lucas Leiva</t>
  </si>
  <si>
    <t>S. Mandanda</t>
  </si>
  <si>
    <t>Cesc Fàbregas</t>
  </si>
  <si>
    <t>M. Dembélé</t>
  </si>
  <si>
    <t>F. Ribéry</t>
  </si>
  <si>
    <t>R. Jarstein</t>
  </si>
  <si>
    <t>Norway</t>
  </si>
  <si>
    <t>Hertha BSC</t>
  </si>
  <si>
    <t>D. De Rossi</t>
  </si>
  <si>
    <t>Pepe Reina</t>
  </si>
  <si>
    <t>J. Pavlenka</t>
  </si>
  <si>
    <t>Czech Republic</t>
  </si>
  <si>
    <t>SV Werder Bremen</t>
  </si>
  <si>
    <t>M. de Ligt</t>
  </si>
  <si>
    <t>Rodri</t>
  </si>
  <si>
    <t>Arthur</t>
  </si>
  <si>
    <t>G. Donnarumma</t>
  </si>
  <si>
    <t>Rosberto Dourado</t>
  </si>
  <si>
    <t>Juiano Mestres</t>
  </si>
  <si>
    <t>Cruzeiro</t>
  </si>
  <si>
    <t>Raphaelito Anjos</t>
  </si>
  <si>
    <t>Gelson Martins</t>
  </si>
  <si>
    <t>Gonçalo Guedes</t>
  </si>
  <si>
    <t>L. Torreira</t>
  </si>
  <si>
    <t>Malcom</t>
  </si>
  <si>
    <t>Pau López</t>
  </si>
  <si>
    <t>L. Hernández</t>
  </si>
  <si>
    <t>C. Lenglet</t>
  </si>
  <si>
    <t>A. Kramarić</t>
  </si>
  <si>
    <t>A. Robertson</t>
  </si>
  <si>
    <t>Scotland</t>
  </si>
  <si>
    <t>Dani García</t>
  </si>
  <si>
    <t>Athletic Club de Bilbao</t>
  </si>
  <si>
    <t>F. Bernardeschi</t>
  </si>
  <si>
    <t>J. Brandt</t>
  </si>
  <si>
    <t>D. Rugani</t>
  </si>
  <si>
    <t>Samu Castillejo</t>
  </si>
  <si>
    <t>João Cancelo</t>
  </si>
  <si>
    <t>A. Romagnoli</t>
  </si>
  <si>
    <t>T. Partey</t>
  </si>
  <si>
    <t>Ghana</t>
  </si>
  <si>
    <t>Fred</t>
  </si>
  <si>
    <t>J. Vardy</t>
  </si>
  <si>
    <t>A. Belotti</t>
  </si>
  <si>
    <t>Torino</t>
  </si>
  <si>
    <t>E. Forsberg</t>
  </si>
  <si>
    <t>J. Lingard</t>
  </si>
  <si>
    <t>F. Vázquez</t>
  </si>
  <si>
    <t>E. Višća</t>
  </si>
  <si>
    <t>Medipol Başakşehir FK</t>
  </si>
  <si>
    <t>A. Rüdiger</t>
  </si>
  <si>
    <t>A. Florenzi</t>
  </si>
  <si>
    <t>H. Maguire</t>
  </si>
  <si>
    <t>T. Meunier</t>
  </si>
  <si>
    <t>S. Sané</t>
  </si>
  <si>
    <t>G. Kondogbia</t>
  </si>
  <si>
    <t>Central African Rep.</t>
  </si>
  <si>
    <t>Rafinha</t>
  </si>
  <si>
    <t>Gabriel Paulista</t>
  </si>
  <si>
    <t>Morata</t>
  </si>
  <si>
    <t>J. Cillessen</t>
  </si>
  <si>
    <t>W. Ben Yedder</t>
  </si>
  <si>
    <t>C. Bakambu</t>
  </si>
  <si>
    <t>DR Congo</t>
  </si>
  <si>
    <t>Beijing Sinobo Guoan FC</t>
  </si>
  <si>
    <t>Pablo Sarabia</t>
  </si>
  <si>
    <t>W. Zaha</t>
  </si>
  <si>
    <t>Ivory Coast</t>
  </si>
  <si>
    <t>Crystal Palace</t>
  </si>
  <si>
    <t>Luis Alberto</t>
  </si>
  <si>
    <t>CF</t>
  </si>
  <si>
    <t>Jonathan Viera</t>
  </si>
  <si>
    <t>Bartra</t>
  </si>
  <si>
    <t>S. Coates</t>
  </si>
  <si>
    <t>Willian José</t>
  </si>
  <si>
    <t>Mário Fernandes</t>
  </si>
  <si>
    <t>Russia</t>
  </si>
  <si>
    <t>PFC CSKA Moscow</t>
  </si>
  <si>
    <t>Víctor Ruiz</t>
  </si>
  <si>
    <t>T. Delaney</t>
  </si>
  <si>
    <t>K. Casteels</t>
  </si>
  <si>
    <t>VfL Wolfsburg</t>
  </si>
  <si>
    <t>M. Götze</t>
  </si>
  <si>
    <t>S. Mustafi</t>
  </si>
  <si>
    <t>J. Pastore</t>
  </si>
  <si>
    <t>Pedro</t>
  </si>
  <si>
    <t>G. Bonaventura</t>
  </si>
  <si>
    <t>R. Bürki</t>
  </si>
  <si>
    <t>Taison</t>
  </si>
  <si>
    <t>Shakhtar Donetsk</t>
  </si>
  <si>
    <t>S. Nzonzi</t>
  </si>
  <si>
    <t>Marlos</t>
  </si>
  <si>
    <t>Ukraine</t>
  </si>
  <si>
    <t>A. Ramsey</t>
  </si>
  <si>
    <t>K. Trippier</t>
  </si>
  <si>
    <t>A. Kolarov</t>
  </si>
  <si>
    <t>G. Sigurðsson</t>
  </si>
  <si>
    <t>Iceland</t>
  </si>
  <si>
    <t>S. Giovinco</t>
  </si>
  <si>
    <t>Toronto FC</t>
  </si>
  <si>
    <t>M. Arnautović</t>
  </si>
  <si>
    <t>N. Gaitán</t>
  </si>
  <si>
    <t>J. Henderson</t>
  </si>
  <si>
    <t>M. Kruse</t>
  </si>
  <si>
    <t>M. Parolo</t>
  </si>
  <si>
    <t>L. Fejsa</t>
  </si>
  <si>
    <t>A. Rami</t>
  </si>
  <si>
    <t>V. Ćorluka</t>
  </si>
  <si>
    <t>Lokomotiv Moscow</t>
  </si>
  <si>
    <t>G. Wijnaldum</t>
  </si>
  <si>
    <t>F. Fazio</t>
  </si>
  <si>
    <t>O. Giroud</t>
  </si>
  <si>
    <t>Marcano</t>
  </si>
  <si>
    <t>A. Guardado</t>
  </si>
  <si>
    <t>Mexico</t>
  </si>
  <si>
    <t>E. Garay</t>
  </si>
  <si>
    <t>Jardel</t>
  </si>
  <si>
    <t>S. Sirigu</t>
  </si>
  <si>
    <t>E. Viviano</t>
  </si>
  <si>
    <t>L. Koscielny</t>
  </si>
  <si>
    <t>A. Consigli</t>
  </si>
  <si>
    <t>Sassuolo</t>
  </si>
  <si>
    <t>L. Biglia</t>
  </si>
  <si>
    <t>Dani Alves</t>
  </si>
  <si>
    <t>David Villa</t>
  </si>
  <si>
    <t>New York City FC</t>
  </si>
  <si>
    <t>Aduriz</t>
  </si>
  <si>
    <t>P. Čech</t>
  </si>
  <si>
    <t>Casillas</t>
  </si>
  <si>
    <t>M. Rashford</t>
  </si>
  <si>
    <t>Laure Santeiro</t>
  </si>
  <si>
    <t>Fluminense</t>
  </si>
  <si>
    <t>L. Bailey</t>
  </si>
  <si>
    <t>Jamaica</t>
  </si>
  <si>
    <t>M. Akanji</t>
  </si>
  <si>
    <t>F. de Jong</t>
  </si>
  <si>
    <t>Nélson Semedo</t>
  </si>
  <si>
    <t>Pablo Fornals</t>
  </si>
  <si>
    <t>Fabián</t>
  </si>
  <si>
    <t>E. Bailly</t>
  </si>
  <si>
    <t>Dani Ceballos</t>
  </si>
  <si>
    <t>H. Lozano</t>
  </si>
  <si>
    <t>PSV</t>
  </si>
  <si>
    <t>Morales</t>
  </si>
  <si>
    <t>Levante UD</t>
  </si>
  <si>
    <t>J. Seri</t>
  </si>
  <si>
    <t>Fulham</t>
  </si>
  <si>
    <t>M. Politano</t>
  </si>
  <si>
    <t>M. Brozović</t>
  </si>
  <si>
    <t>Williams</t>
  </si>
  <si>
    <t>A. Correa</t>
  </si>
  <si>
    <t>A. Christensen</t>
  </si>
  <si>
    <t>João Mário</t>
  </si>
  <si>
    <t>T. Strakosha</t>
  </si>
  <si>
    <t>Albania</t>
  </si>
  <si>
    <t>E. Hysaj</t>
  </si>
  <si>
    <t>P. Zieliński</t>
  </si>
  <si>
    <t>Ricardo Pereira</t>
  </si>
  <si>
    <t>Grimaldo</t>
  </si>
  <si>
    <t>R. Guerreiro</t>
  </si>
  <si>
    <t>A. Doucouré</t>
  </si>
  <si>
    <t>Watford</t>
  </si>
  <si>
    <t>J. Martínez</t>
  </si>
  <si>
    <t>Venezuela</t>
  </si>
  <si>
    <t>Atlanta United</t>
  </si>
  <si>
    <t>C. Bacca</t>
  </si>
  <si>
    <t>A. Plea</t>
  </si>
  <si>
    <t>B. Davies</t>
  </si>
  <si>
    <t>M. Nastasić</t>
  </si>
  <si>
    <t>A. Milik</t>
  </si>
  <si>
    <t>M. Sabitzer</t>
  </si>
  <si>
    <t>B. Mendy</t>
  </si>
  <si>
    <t>C. Kramer</t>
  </si>
  <si>
    <t>S. Vrsaljko</t>
  </si>
  <si>
    <t>T. Hazard</t>
  </si>
  <si>
    <t>K. Bellarabi</t>
  </si>
  <si>
    <t>S. Zaza</t>
  </si>
  <si>
    <t>F. Ghoulam</t>
  </si>
  <si>
    <t>B. Lecomte</t>
  </si>
  <si>
    <t>Montpellier HSC</t>
  </si>
  <si>
    <t>J. Iličić</t>
  </si>
  <si>
    <t>K. Volland</t>
  </si>
  <si>
    <t>Paco Alcácer</t>
  </si>
  <si>
    <t>Vitolo</t>
  </si>
  <si>
    <t>G. Xhaka</t>
  </si>
  <si>
    <t>D. Tadić</t>
  </si>
  <si>
    <t>C. Aránguiz</t>
  </si>
  <si>
    <t>S. Verdi</t>
  </si>
  <si>
    <t>D. Lovren</t>
  </si>
  <si>
    <t>G. Medel</t>
  </si>
  <si>
    <t>X. Shaqiri</t>
  </si>
  <si>
    <t>Shaqiri</t>
  </si>
  <si>
    <t>J. Corona</t>
  </si>
  <si>
    <t>A. Areola</t>
  </si>
  <si>
    <t>K. Vogt</t>
  </si>
  <si>
    <t>Ander Herrera</t>
  </si>
  <si>
    <t>E. Salvio</t>
  </si>
  <si>
    <t>S. El Shaarawy</t>
  </si>
  <si>
    <t>C. Smalling</t>
  </si>
  <si>
    <t>Hulk</t>
  </si>
  <si>
    <t>S. Kagawa</t>
  </si>
  <si>
    <t>Japan</t>
  </si>
  <si>
    <t>M. Lanzini</t>
  </si>
  <si>
    <t>F. Smolov</t>
  </si>
  <si>
    <t>L. Stindl</t>
  </si>
  <si>
    <t>O. Toprak</t>
  </si>
  <si>
    <t>Turkey</t>
  </si>
  <si>
    <t>D. Perotti</t>
  </si>
  <si>
    <t>F. Muslera</t>
  </si>
  <si>
    <t>Galatasaray SK</t>
  </si>
  <si>
    <t>B. Höwedes</t>
  </si>
  <si>
    <t>S. Kjær</t>
  </si>
  <si>
    <t>S. Bender</t>
  </si>
  <si>
    <t>M. Valbuena</t>
  </si>
  <si>
    <t>Fenerbahçe SK</t>
  </si>
  <si>
    <t>Pedro León</t>
  </si>
  <si>
    <t>SD Eibar</t>
  </si>
  <si>
    <t>K. Boateng</t>
  </si>
  <si>
    <t>L. Piszczek</t>
  </si>
  <si>
    <t>A. Candreva</t>
  </si>
  <si>
    <t>D. Wass</t>
  </si>
  <si>
    <t>E. Lamela</t>
  </si>
  <si>
    <t>D. Rose</t>
  </si>
  <si>
    <t>C. Vela</t>
  </si>
  <si>
    <t>Los Angeles FC</t>
  </si>
  <si>
    <t>Renato Augusto</t>
  </si>
  <si>
    <t>A. Valencia</t>
  </si>
  <si>
    <t>Ecuador</t>
  </si>
  <si>
    <t>L. Fabiański</t>
  </si>
  <si>
    <t>João Moutinho</t>
  </si>
  <si>
    <t>Borja Valero</t>
  </si>
  <si>
    <t>F. Quagliarella</t>
  </si>
  <si>
    <t>Sampdoria</t>
  </si>
  <si>
    <t>B. Gomis</t>
  </si>
  <si>
    <t>Al Hilal</t>
  </si>
  <si>
    <t>Manuel Fernandes</t>
  </si>
  <si>
    <t>H. Herrera</t>
  </si>
  <si>
    <t>Raffael</t>
  </si>
  <si>
    <t>Nani</t>
  </si>
  <si>
    <t>J. Milner</t>
  </si>
  <si>
    <t>J. Mathieu</t>
  </si>
  <si>
    <t>Joaquín</t>
  </si>
  <si>
    <t>M. Gómez</t>
  </si>
  <si>
    <t>K. Havertz</t>
  </si>
  <si>
    <t>T. Ndombele</t>
  </si>
  <si>
    <t>H. Aouar</t>
  </si>
  <si>
    <t>Carlos Soler</t>
  </si>
  <si>
    <t>Odriozola</t>
  </si>
  <si>
    <t>M. Almirón</t>
  </si>
  <si>
    <t>Paraguay</t>
  </si>
  <si>
    <t>Welington Dano</t>
  </si>
  <si>
    <t>Everton Andrão</t>
  </si>
  <si>
    <t>Oyarzabal</t>
  </si>
  <si>
    <t>F. Balbuena</t>
  </si>
  <si>
    <t>M. Marega</t>
  </si>
  <si>
    <t>Mali</t>
  </si>
  <si>
    <t>B. Pavard</t>
  </si>
  <si>
    <t>VfB Stuttgart</t>
  </si>
  <si>
    <t>W. Ndidi</t>
  </si>
  <si>
    <t>Nigeria</t>
  </si>
  <si>
    <t>A. Onana</t>
  </si>
  <si>
    <t>Cameroon</t>
  </si>
  <si>
    <t>G. Lo Celso</t>
  </si>
  <si>
    <t>M. Acuña</t>
  </si>
  <si>
    <t>Rúben Neves</t>
  </si>
  <si>
    <t>Mariano</t>
  </si>
  <si>
    <t>Dominican Republic</t>
  </si>
  <si>
    <t>Raúl</t>
  </si>
  <si>
    <t>SC Braga</t>
  </si>
  <si>
    <t>M. Caldara</t>
  </si>
  <si>
    <t>M. Vecino</t>
  </si>
  <si>
    <t>T. Bakayoko</t>
  </si>
  <si>
    <t>M. Dahoud</t>
  </si>
  <si>
    <t>Rafa</t>
  </si>
  <si>
    <t>K. Baldé</t>
  </si>
  <si>
    <t>G. Rulli</t>
  </si>
  <si>
    <t>F. Armani</t>
  </si>
  <si>
    <t>River Plate</t>
  </si>
  <si>
    <t>Rony Lopes</t>
  </si>
  <si>
    <t>Santi Mina</t>
  </si>
  <si>
    <t>K. Demirbay</t>
  </si>
  <si>
    <t>Gayà</t>
  </si>
  <si>
    <t>André Gomes</t>
  </si>
  <si>
    <t>N. Tagliafico</t>
  </si>
  <si>
    <t>M. Sanson</t>
  </si>
  <si>
    <t>Pacheco</t>
  </si>
  <si>
    <t>Deportivo Alavés</t>
  </si>
  <si>
    <t>E. Can</t>
  </si>
  <si>
    <t>H. Çalhanoğlu</t>
  </si>
  <si>
    <t>M. Ginter</t>
  </si>
  <si>
    <t>RWB</t>
  </si>
  <si>
    <t>M. Keane</t>
  </si>
  <si>
    <t>T. Stepanenko</t>
  </si>
  <si>
    <t>L. Shaw</t>
  </si>
  <si>
    <t>Z. Feddal</t>
  </si>
  <si>
    <t>S. Haller</t>
  </si>
  <si>
    <t>Eintracht Frankfurt</t>
  </si>
  <si>
    <t>Bernard</t>
  </si>
  <si>
    <t>T. Inui</t>
  </si>
  <si>
    <t>Portu</t>
  </si>
  <si>
    <t>Girona FC</t>
  </si>
  <si>
    <t>M. Batshuayi</t>
  </si>
  <si>
    <t>E. Zahavi</t>
  </si>
  <si>
    <t>Israel</t>
  </si>
  <si>
    <t>Guangzhou R&amp;F; FC</t>
  </si>
  <si>
    <t>T. Vaclík</t>
  </si>
  <si>
    <t>N. Pope</t>
  </si>
  <si>
    <t>Burnley</t>
  </si>
  <si>
    <t>6'7</t>
  </si>
  <si>
    <t>Héctor Bellerín</t>
  </si>
  <si>
    <t>P. Kadeřábek</t>
  </si>
  <si>
    <t>J. Butland</t>
  </si>
  <si>
    <t>Stoke City</t>
  </si>
  <si>
    <t>J. Vestergaard</t>
  </si>
  <si>
    <t>Southampton</t>
  </si>
  <si>
    <t>J. Tarkowski</t>
  </si>
  <si>
    <t>Deulofeu</t>
  </si>
  <si>
    <t>E. Dier</t>
  </si>
  <si>
    <t>J. Murillo</t>
  </si>
  <si>
    <t>M. Badelj</t>
  </si>
  <si>
    <t>Ismaily</t>
  </si>
  <si>
    <t>N. Schulz</t>
  </si>
  <si>
    <t>LWB</t>
  </si>
  <si>
    <t>L. Digne</t>
  </si>
  <si>
    <t>M. Uth</t>
  </si>
  <si>
    <t>Cristian Tello</t>
  </si>
  <si>
    <t>D. Vida</t>
  </si>
  <si>
    <t>L. Muriel</t>
  </si>
  <si>
    <t>V. Aboubakar</t>
  </si>
  <si>
    <t>A. Oxlade-Chamberlain</t>
  </si>
  <si>
    <t>S. Aurier</t>
  </si>
  <si>
    <t>J. Matip</t>
  </si>
  <si>
    <t>Y. Rakitskyi</t>
  </si>
  <si>
    <t>Sergi Enrich</t>
  </si>
  <si>
    <t>A. Yarmolenko</t>
  </si>
  <si>
    <t>Hugo Mallo</t>
  </si>
  <si>
    <t>André Almeida</t>
  </si>
  <si>
    <t>D. Didavi</t>
  </si>
  <si>
    <t>R. Rodríguez</t>
  </si>
  <si>
    <t>R. Pereyra</t>
  </si>
  <si>
    <t>Mario Gaspar</t>
  </si>
  <si>
    <t>Maicon</t>
  </si>
  <si>
    <t>D. Blind</t>
  </si>
  <si>
    <t>J. Zoet</t>
  </si>
  <si>
    <t>A. Ljajić</t>
  </si>
  <si>
    <t>Canales</t>
  </si>
  <si>
    <t>Iago Falqué</t>
  </si>
  <si>
    <t>L. de Jong</t>
  </si>
  <si>
    <t>Guaita</t>
  </si>
  <si>
    <t>Muniain</t>
  </si>
  <si>
    <t>Susaeta</t>
  </si>
  <si>
    <t>S. Rudy</t>
  </si>
  <si>
    <t>K. Trapp</t>
  </si>
  <si>
    <t>V. Wanyama</t>
  </si>
  <si>
    <t>Kenya</t>
  </si>
  <si>
    <t>N. Nkoulou</t>
  </si>
  <si>
    <t>R. Boudebouz</t>
  </si>
  <si>
    <t>Camacho</t>
  </si>
  <si>
    <t>S. Ulreich</t>
  </si>
  <si>
    <t>M. Musacchio</t>
  </si>
  <si>
    <t>C. Stuani</t>
  </si>
  <si>
    <t>P. Gulácsi</t>
  </si>
  <si>
    <t>Hungary</t>
  </si>
  <si>
    <t>Bruno</t>
  </si>
  <si>
    <t>F. Delph</t>
  </si>
  <si>
    <t>A. Lallana</t>
  </si>
  <si>
    <t>S. Coleman</t>
  </si>
  <si>
    <t>Republic of Ireland</t>
  </si>
  <si>
    <t>Alexandre Pato</t>
  </si>
  <si>
    <t>Tianjin Quanjian FC</t>
  </si>
  <si>
    <t>Antunes</t>
  </si>
  <si>
    <t>Getafe CF</t>
  </si>
  <si>
    <t>Nacho Monreal</t>
  </si>
  <si>
    <t>Beñat</t>
  </si>
  <si>
    <t>A. Fernández</t>
  </si>
  <si>
    <t>Beijing Renhe FC</t>
  </si>
  <si>
    <t>K. Gameiro</t>
  </si>
  <si>
    <t>I. Piatti</t>
  </si>
  <si>
    <t>Montreal Impact</t>
  </si>
  <si>
    <t>V. Birsa</t>
  </si>
  <si>
    <t>Chievo Verona</t>
  </si>
  <si>
    <t>S. Romero</t>
  </si>
  <si>
    <t>D. Criscito</t>
  </si>
  <si>
    <t>Genoa</t>
  </si>
  <si>
    <t>D. Valeri</t>
  </si>
  <si>
    <t>Portland Timbers</t>
  </si>
  <si>
    <t>D. Sturridge</t>
  </si>
  <si>
    <t>Raúl García</t>
  </si>
  <si>
    <t>S. Defour</t>
  </si>
  <si>
    <t>M. Škrtel</t>
  </si>
  <si>
    <t>S. Radu</t>
  </si>
  <si>
    <t>Romania</t>
  </si>
  <si>
    <t>G. Cahill</t>
  </si>
  <si>
    <t>L. Diarra</t>
  </si>
  <si>
    <t>L. Perrin</t>
  </si>
  <si>
    <t>Dante</t>
  </si>
  <si>
    <t>A. Gignac</t>
  </si>
  <si>
    <t>Tigres U.A.N.L.</t>
  </si>
  <si>
    <t>I. Akinfeev</t>
  </si>
  <si>
    <t>I. Denisov</t>
  </si>
  <si>
    <t>Juanfran</t>
  </si>
  <si>
    <t>Diego López</t>
  </si>
  <si>
    <t>RCD Espanyol</t>
  </si>
  <si>
    <t>Santi Cazorla</t>
  </si>
  <si>
    <t>Jesús Navas</t>
  </si>
  <si>
    <t>J. Mascherano</t>
  </si>
  <si>
    <t>Hebei China Fortune FC</t>
  </si>
  <si>
    <t>A. Mirante</t>
  </si>
  <si>
    <t>D. Srna</t>
  </si>
  <si>
    <t>Cagliari</t>
  </si>
  <si>
    <t>B. Schweinsteiger</t>
  </si>
  <si>
    <t>Chicago Fire</t>
  </si>
  <si>
    <t>Moyá</t>
  </si>
  <si>
    <t>W. Rooney</t>
  </si>
  <si>
    <t>DC United</t>
  </si>
  <si>
    <t>Fernando Torres</t>
  </si>
  <si>
    <t>Sagan Tosu</t>
  </si>
  <si>
    <t>S. Sorrentino</t>
  </si>
  <si>
    <t>V. Tsygankov</t>
  </si>
  <si>
    <t>Dynamo Kyiv</t>
  </si>
  <si>
    <t>Rúben Dias</t>
  </si>
  <si>
    <t>David Neres</t>
  </si>
  <si>
    <t>Raphinha</t>
  </si>
  <si>
    <t>A. Harit</t>
  </si>
  <si>
    <t>Richarlison</t>
  </si>
  <si>
    <t>L. Martínez</t>
  </si>
  <si>
    <t>F. Kessié</t>
  </si>
  <si>
    <t>Luimo Boas Santos</t>
  </si>
  <si>
    <t>Santos</t>
  </si>
  <si>
    <t>Gabri Prestão</t>
  </si>
  <si>
    <t>Internacional</t>
  </si>
  <si>
    <t>Melvin Parrela</t>
  </si>
  <si>
    <t>América FC (Minas Gerais)</t>
  </si>
  <si>
    <t>Antônio Chiamuloira</t>
  </si>
  <si>
    <t>Maikel Catarino</t>
  </si>
  <si>
    <t>André Silva</t>
  </si>
  <si>
    <t>C. Pulisic</t>
  </si>
  <si>
    <t>United States</t>
  </si>
  <si>
    <t>M. Dmitrović</t>
  </si>
  <si>
    <t>L. Tousart</t>
  </si>
  <si>
    <t>Marcos Llorente</t>
  </si>
  <si>
    <t>B. Verbič</t>
  </si>
  <si>
    <t>S. Bergwijn</t>
  </si>
  <si>
    <t>A. Diallo</t>
  </si>
  <si>
    <t>A. Golovin</t>
  </si>
  <si>
    <t>M. Campaña</t>
  </si>
  <si>
    <t>Independiente</t>
  </si>
  <si>
    <t>C. Pavón</t>
  </si>
  <si>
    <t>Boca Juniors</t>
  </si>
  <si>
    <t>K. Toko-Ekambi</t>
  </si>
  <si>
    <t>Granell</t>
  </si>
  <si>
    <t>F. Cervi</t>
  </si>
  <si>
    <t>J. Weigl</t>
  </si>
  <si>
    <t>V. Lindelöf</t>
  </si>
  <si>
    <t>A. Rebić</t>
  </si>
  <si>
    <t>A. Sanabria</t>
  </si>
  <si>
    <t>R. Battaglia</t>
  </si>
  <si>
    <t>M. Philipp</t>
  </si>
  <si>
    <t>A. Saint-Maximin</t>
  </si>
  <si>
    <t>D. Zappacosta</t>
  </si>
  <si>
    <t>L. Alario</t>
  </si>
  <si>
    <t>D. Benedetto</t>
  </si>
  <si>
    <t>I. Marcone</t>
  </si>
  <si>
    <t>Cruz Azul</t>
  </si>
  <si>
    <t>J. Gbamin</t>
  </si>
  <si>
    <t>1. FSV Mainz 05</t>
  </si>
  <si>
    <t>J. Lerma</t>
  </si>
  <si>
    <t>Bournemouth</t>
  </si>
  <si>
    <t>Ricardo Horta</t>
  </si>
  <si>
    <t>R. Zobnin</t>
  </si>
  <si>
    <t>Spartak Moscow</t>
  </si>
  <si>
    <t>M. Meyer</t>
  </si>
  <si>
    <t>Bruma</t>
  </si>
  <si>
    <t>R. Centurión</t>
  </si>
  <si>
    <t>Racing Club</t>
  </si>
  <si>
    <t>Jonny</t>
  </si>
  <si>
    <t>Otávio</t>
  </si>
  <si>
    <t>J. Hofmann</t>
  </si>
  <si>
    <t>N. Aké</t>
  </si>
  <si>
    <t>J. Hector</t>
  </si>
  <si>
    <t>S. Kolašinac</t>
  </si>
  <si>
    <t>G. Pizarro</t>
  </si>
  <si>
    <t>Roger</t>
  </si>
  <si>
    <t>Sergio Rico</t>
  </si>
  <si>
    <t>L. Milivojević</t>
  </si>
  <si>
    <t>D. Baselli</t>
  </si>
  <si>
    <t>K. Rekik</t>
  </si>
  <si>
    <t>Denis Suárez</t>
  </si>
  <si>
    <t>W. Orban</t>
  </si>
  <si>
    <t>Mário Rui</t>
  </si>
  <si>
    <t>Iñigo Martínez</t>
  </si>
  <si>
    <t>K. Zouma</t>
  </si>
  <si>
    <t>Roque Mesa</t>
  </si>
  <si>
    <t>J. Brooks</t>
  </si>
  <si>
    <t>L. Karius</t>
  </si>
  <si>
    <t>Zé Luís</t>
  </si>
  <si>
    <t>Cape Verde</t>
  </si>
  <si>
    <t>D. Klaassen</t>
  </si>
  <si>
    <t>M. Elyounoussi</t>
  </si>
  <si>
    <t>L. Bittencourt</t>
  </si>
  <si>
    <t>Sergi Darder</t>
  </si>
  <si>
    <t>J. Roussillon</t>
  </si>
  <si>
    <t>D. Demme</t>
  </si>
  <si>
    <t>J. Gouweleeuw</t>
  </si>
  <si>
    <t>FC Augsburg</t>
  </si>
  <si>
    <t>M. Rojo</t>
  </si>
  <si>
    <t>J. Veretout</t>
  </si>
  <si>
    <t>Fiorentina</t>
  </si>
  <si>
    <t>L. Kurzawa</t>
  </si>
  <si>
    <t>G. Ramírez</t>
  </si>
  <si>
    <t>David López</t>
  </si>
  <si>
    <t>C. Tătăruşanu</t>
  </si>
  <si>
    <t>FC Nantes</t>
  </si>
  <si>
    <t>A. Mandi</t>
  </si>
  <si>
    <t>D. Sidibé</t>
  </si>
  <si>
    <t>Y. Konoplyanka</t>
  </si>
  <si>
    <t>S. Berghuis</t>
  </si>
  <si>
    <t>Feyenoord</t>
  </si>
  <si>
    <t>H. Vanaken</t>
  </si>
  <si>
    <t>Club Brugge KV</t>
  </si>
  <si>
    <t>Campaña</t>
  </si>
  <si>
    <t>M. van Ginkel</t>
  </si>
  <si>
    <t>Nolito</t>
  </si>
  <si>
    <t>M. Gregoritsch</t>
  </si>
  <si>
    <t>Ibai Gómez</t>
  </si>
  <si>
    <t>Danilo</t>
  </si>
  <si>
    <t>R. Barkley</t>
  </si>
  <si>
    <t>M. Ryan</t>
  </si>
  <si>
    <t>Australia</t>
  </si>
  <si>
    <t>Brighton &amp; Hove Albion</t>
  </si>
  <si>
    <t>Sergio León</t>
  </si>
  <si>
    <t>B. Stambouli</t>
  </si>
  <si>
    <t>J. Guilavogui</t>
  </si>
  <si>
    <t>Sérgio Oliveira</t>
  </si>
  <si>
    <t>D. Caligiuri</t>
  </si>
  <si>
    <t>C. Wilson</t>
  </si>
  <si>
    <t>P. Jones</t>
  </si>
  <si>
    <t>Borja García</t>
  </si>
  <si>
    <t>Y. Belhanda</t>
  </si>
  <si>
    <t>G. Pezzella</t>
  </si>
  <si>
    <t>Jaume Costa</t>
  </si>
  <si>
    <t>C. Tosun</t>
  </si>
  <si>
    <t>Escudero</t>
  </si>
  <si>
    <t>Kike García</t>
  </si>
  <si>
    <t>Elkeson</t>
  </si>
  <si>
    <t>Ricardo Goulart</t>
  </si>
  <si>
    <t>J. Guðmundsson</t>
  </si>
  <si>
    <t>N. Clyne</t>
  </si>
  <si>
    <t>M. Hitz</t>
  </si>
  <si>
    <t>De Marcos</t>
  </si>
  <si>
    <t>B. Mee</t>
  </si>
  <si>
    <t>Rafael</t>
  </si>
  <si>
    <t>Iborra</t>
  </si>
  <si>
    <t>J. Wilshere</t>
  </si>
  <si>
    <t>B. Hübner</t>
  </si>
  <si>
    <t>Souza</t>
  </si>
  <si>
    <t>Al Ahli</t>
  </si>
  <si>
    <t>F. Coquelin</t>
  </si>
  <si>
    <t>Alex Teixeira</t>
  </si>
  <si>
    <t>Jiangsu Suning FC</t>
  </si>
  <si>
    <t>A. Dzagoev</t>
  </si>
  <si>
    <t>Y. M'Vila</t>
  </si>
  <si>
    <t>K. Asamoah</t>
  </si>
  <si>
    <t>R. Zieler</t>
  </si>
  <si>
    <t>D. Drinkwater</t>
  </si>
  <si>
    <t>N. Kalinić</t>
  </si>
  <si>
    <t>S. Feghouli</t>
  </si>
  <si>
    <t>Adrien Silva</t>
  </si>
  <si>
    <t>Fernando</t>
  </si>
  <si>
    <t>I. Traoré</t>
  </si>
  <si>
    <t>G. Mercado</t>
  </si>
  <si>
    <t>N. Petersen</t>
  </si>
  <si>
    <t>SC Freiburg</t>
  </si>
  <si>
    <t>O. Karnezis</t>
  </si>
  <si>
    <t>M. Sakho</t>
  </si>
  <si>
    <t>Sidnei</t>
  </si>
  <si>
    <t>S. Jovetić</t>
  </si>
  <si>
    <t>Eder</t>
  </si>
  <si>
    <t>J. Hernández</t>
  </si>
  <si>
    <t>Fabricio</t>
  </si>
  <si>
    <t>Kiko Casilla</t>
  </si>
  <si>
    <t>Ángel</t>
  </si>
  <si>
    <t>M. Schneiderlin</t>
  </si>
  <si>
    <t>M. Fellaini</t>
  </si>
  <si>
    <t>P. Wernbloom</t>
  </si>
  <si>
    <t>PAOK</t>
  </si>
  <si>
    <t>D. Ospina</t>
  </si>
  <si>
    <t>S. Mignolet</t>
  </si>
  <si>
    <t>A. Begović</t>
  </si>
  <si>
    <t>N. Şahin</t>
  </si>
  <si>
    <t>R. Bertrand</t>
  </si>
  <si>
    <t>A. Masiello</t>
  </si>
  <si>
    <t>T. Walcott</t>
  </si>
  <si>
    <t>Charles</t>
  </si>
  <si>
    <t>T. Heaton</t>
  </si>
  <si>
    <t>H. Ben Arfa</t>
  </si>
  <si>
    <t>Stade Rennais FC</t>
  </si>
  <si>
    <t>D. Abraham</t>
  </si>
  <si>
    <t>E. Lavezzi</t>
  </si>
  <si>
    <t>S. Kalou</t>
  </si>
  <si>
    <t>J. Farfán</t>
  </si>
  <si>
    <t>Peru</t>
  </si>
  <si>
    <t>R. Babel</t>
  </si>
  <si>
    <t>A. Young</t>
  </si>
  <si>
    <t>J. Hart</t>
  </si>
  <si>
    <t>L. López</t>
  </si>
  <si>
    <t>D. Baier</t>
  </si>
  <si>
    <t>B. Yılmaz</t>
  </si>
  <si>
    <t>Trabzonspor</t>
  </si>
  <si>
    <t>R. Adler</t>
  </si>
  <si>
    <t>S. Lichtsteiner</t>
  </si>
  <si>
    <t>E. Adebayor</t>
  </si>
  <si>
    <t>Togo</t>
  </si>
  <si>
    <t>E. Belözoğlu</t>
  </si>
  <si>
    <t>Loren</t>
  </si>
  <si>
    <t>Éder Militão</t>
  </si>
  <si>
    <t>F. Chiesa</t>
  </si>
  <si>
    <t>M. Lazzari</t>
  </si>
  <si>
    <t>SPAL</t>
  </si>
  <si>
    <t>A. Hakimi</t>
  </si>
  <si>
    <t>S. Nakajima</t>
  </si>
  <si>
    <t>Portimonense SC</t>
  </si>
  <si>
    <t>L. Jović</t>
  </si>
  <si>
    <t>S. Ascacíbar</t>
  </si>
  <si>
    <t>A. Lafont</t>
  </si>
  <si>
    <t>T. Alexander-Arnold</t>
  </si>
  <si>
    <t>F. Krovinović</t>
  </si>
  <si>
    <t>Sidney Pessinho</t>
  </si>
  <si>
    <t>Everticinho</t>
  </si>
  <si>
    <t>Claudio Coíntra</t>
  </si>
  <si>
    <t>Ronaldo Esler</t>
  </si>
  <si>
    <t>P. Lees-Melou</t>
  </si>
  <si>
    <t>B. Chilwell</t>
  </si>
  <si>
    <t>João Novais</t>
  </si>
  <si>
    <t>D. Calabria</t>
  </si>
  <si>
    <t>F. Mendy</t>
  </si>
  <si>
    <t>L. Pellegrini</t>
  </si>
  <si>
    <t>Soares</t>
  </si>
  <si>
    <t>Daniel Podence</t>
  </si>
  <si>
    <t>Olympiacos CFP</t>
  </si>
  <si>
    <t>M. Díaz</t>
  </si>
  <si>
    <t>Club Atlético Huracán</t>
  </si>
  <si>
    <t>G. Martínez</t>
  </si>
  <si>
    <t>M. Eggestein</t>
  </si>
  <si>
    <t>Trezeguet</t>
  </si>
  <si>
    <t>Kasimpaşa SK</t>
  </si>
  <si>
    <t>N. Amiri</t>
  </si>
  <si>
    <t>Vallejo</t>
  </si>
  <si>
    <t>J. Gomez</t>
  </si>
  <si>
    <t>Diogo Jota</t>
  </si>
  <si>
    <t>Joan Jordán</t>
  </si>
  <si>
    <t>Dyego Sousa</t>
  </si>
  <si>
    <t>A. Marušić</t>
  </si>
  <si>
    <t>David Soria</t>
  </si>
  <si>
    <t>V. Rongier</t>
  </si>
  <si>
    <t>W. Weghorst</t>
  </si>
  <si>
    <t>O. Al Soma</t>
  </si>
  <si>
    <t>Syria</t>
  </si>
  <si>
    <t>M. Nakamba</t>
  </si>
  <si>
    <t>Zimbabwe</t>
  </si>
  <si>
    <t>Petros</t>
  </si>
  <si>
    <t>Pablo Maffeo</t>
  </si>
  <si>
    <t>Y. Mina</t>
  </si>
  <si>
    <t>M. Dúbravka</t>
  </si>
  <si>
    <t>Newcastle United</t>
  </si>
  <si>
    <t>Diego Carlos</t>
  </si>
  <si>
    <t>D. Djené</t>
  </si>
  <si>
    <t>G. Simeone</t>
  </si>
  <si>
    <t>M. Meza</t>
  </si>
  <si>
    <t>Bastos</t>
  </si>
  <si>
    <t>Angola</t>
  </si>
  <si>
    <t>S. Lobotka</t>
  </si>
  <si>
    <t>Y. Tielemans</t>
  </si>
  <si>
    <t>Marcelo Goiano</t>
  </si>
  <si>
    <t>K. Tete</t>
  </si>
  <si>
    <t>Capa</t>
  </si>
  <si>
    <t>M. Sportiello</t>
  </si>
  <si>
    <t>Frosinone</t>
  </si>
  <si>
    <t>Jemerson</t>
  </si>
  <si>
    <t>N. Maksimović</t>
  </si>
  <si>
    <t>D. Zapata</t>
  </si>
  <si>
    <t>J. Correa</t>
  </si>
  <si>
    <t>E. Rigoni</t>
  </si>
  <si>
    <t>C. Izquierdoz</t>
  </si>
  <si>
    <t>W. Barrios</t>
  </si>
  <si>
    <t>J. Mojica</t>
  </si>
  <si>
    <t>A. Selikhov</t>
  </si>
  <si>
    <t>A. Iwobi</t>
  </si>
  <si>
    <t>D. Laxalt</t>
  </si>
  <si>
    <t>N. Bentaleb</t>
  </si>
  <si>
    <t>N. Stark</t>
  </si>
  <si>
    <t>M. Lemina</t>
  </si>
  <si>
    <t>L. Dendoncker</t>
  </si>
  <si>
    <t>Ricardo Esgaio</t>
  </si>
  <si>
    <t>P. Sisto</t>
  </si>
  <si>
    <t>P. Max</t>
  </si>
  <si>
    <t>R. Gagliardini</t>
  </si>
  <si>
    <t>Pere Pons</t>
  </si>
  <si>
    <t>D. Berardi</t>
  </si>
  <si>
    <t>M. Halstenberg</t>
  </si>
  <si>
    <t>J. Quintero</t>
  </si>
  <si>
    <t>Tiago Volpi</t>
  </si>
  <si>
    <t>Querétaro</t>
  </si>
  <si>
    <t>Óliver Torres</t>
  </si>
  <si>
    <t>Omar Mascarell</t>
  </si>
  <si>
    <t>H. Sakai</t>
  </si>
  <si>
    <t>Andreas Pereira</t>
  </si>
  <si>
    <t>A. Januzaj</t>
  </si>
  <si>
    <t>B. Cristante</t>
  </si>
  <si>
    <t>Matheus</t>
  </si>
  <si>
    <t>B. Traoré</t>
  </si>
  <si>
    <t>Burkina Faso</t>
  </si>
  <si>
    <t>Y. Poulsen</t>
  </si>
  <si>
    <t>L. Trossard</t>
  </si>
  <si>
    <t>KRC Genk</t>
  </si>
  <si>
    <t>M. Arnold</t>
  </si>
  <si>
    <t>M. De Sciglio</t>
  </si>
  <si>
    <t>Leo Baptistao</t>
  </si>
  <si>
    <t>V. Chiricheş</t>
  </si>
  <si>
    <t>L. Pavoletti</t>
  </si>
  <si>
    <t>A. Cragno</t>
  </si>
  <si>
    <t>L. Castro</t>
  </si>
  <si>
    <t>N. Füllkrug</t>
  </si>
  <si>
    <t>Hannover 96</t>
  </si>
  <si>
    <t>F. Fajr</t>
  </si>
  <si>
    <t>Stade Malherbe Caen</t>
  </si>
  <si>
    <t>R. Jiménez</t>
  </si>
  <si>
    <t>E. Sala</t>
  </si>
  <si>
    <t>S. García</t>
  </si>
  <si>
    <t>Godoy Cruz</t>
  </si>
  <si>
    <t>S. Arias</t>
  </si>
  <si>
    <t>B. Reynet</t>
  </si>
  <si>
    <t>Toulouse Football Club</t>
  </si>
  <si>
    <t>Pozuelo</t>
  </si>
  <si>
    <t>A. Trebel</t>
  </si>
  <si>
    <t>RSC Anderlecht</t>
  </si>
  <si>
    <t>J. Lascelles</t>
  </si>
  <si>
    <t>T. Kongolo</t>
  </si>
  <si>
    <t>Huddersfield Town</t>
  </si>
  <si>
    <t>A. Carrillo</t>
  </si>
  <si>
    <t>Álvaro</t>
  </si>
  <si>
    <t>G. Defrel</t>
  </si>
  <si>
    <t>V. Darida</t>
  </si>
  <si>
    <t>R. Saponara</t>
  </si>
  <si>
    <t>Pedro Mendes</t>
  </si>
  <si>
    <t>C. Schindler</t>
  </si>
  <si>
    <t>N. Chadli</t>
  </si>
  <si>
    <t>Arbilla</t>
  </si>
  <si>
    <t>L. Dunk</t>
  </si>
  <si>
    <t>P. Hernández</t>
  </si>
  <si>
    <t>J. Guidetti</t>
  </si>
  <si>
    <t>Sergi Gómez</t>
  </si>
  <si>
    <t>Oriol Romeu</t>
  </si>
  <si>
    <t>Lucas Pérez</t>
  </si>
  <si>
    <t>B. Natcho</t>
  </si>
  <si>
    <t>Cláudio Ramos</t>
  </si>
  <si>
    <t>CD Tondela</t>
  </si>
  <si>
    <t>F. Lejeune</t>
  </si>
  <si>
    <t>G. Krychowiak</t>
  </si>
  <si>
    <t>N. Lodeiro</t>
  </si>
  <si>
    <t>Seattle Sounders FC</t>
  </si>
  <si>
    <t>O. Özyakup</t>
  </si>
  <si>
    <t>C. Tévez</t>
  </si>
  <si>
    <t>K. Papadopoulos</t>
  </si>
  <si>
    <t>Hamburger SV</t>
  </si>
  <si>
    <t>M. Gradel</t>
  </si>
  <si>
    <t>M. Debuchy</t>
  </si>
  <si>
    <t>V. Moses</t>
  </si>
  <si>
    <t>Z. Junuzović</t>
  </si>
  <si>
    <t>FC Red Bull Salzburg</t>
  </si>
  <si>
    <t>Granero</t>
  </si>
  <si>
    <t>J. Baumgartlinger</t>
  </si>
  <si>
    <t>Fábio Coentrão</t>
  </si>
  <si>
    <t>Rio Ave FC</t>
  </si>
  <si>
    <t>B. Costil</t>
  </si>
  <si>
    <t>FC Girondins de Bordeaux</t>
  </si>
  <si>
    <t>Hilton</t>
  </si>
  <si>
    <t>N. Gudelj</t>
  </si>
  <si>
    <t>L. Pratto</t>
  </si>
  <si>
    <t>E. Hernández</t>
  </si>
  <si>
    <t>Jurado</t>
  </si>
  <si>
    <t>R. Cabella</t>
  </si>
  <si>
    <t>Rafael Tolói</t>
  </si>
  <si>
    <t>C. Bravo</t>
  </si>
  <si>
    <t>Hernanes</t>
  </si>
  <si>
    <t>K. Honda</t>
  </si>
  <si>
    <t>Melbourne Victory</t>
  </si>
  <si>
    <t>J. Holebas</t>
  </si>
  <si>
    <t>Javi García</t>
  </si>
  <si>
    <t>Sergio</t>
  </si>
  <si>
    <t>M. Cáceres</t>
  </si>
  <si>
    <t>Daniel Carriço</t>
  </si>
  <si>
    <t>J. Cork</t>
  </si>
  <si>
    <t>J. Tomkins</t>
  </si>
  <si>
    <t>Guilherme</t>
  </si>
  <si>
    <t>Gervinho</t>
  </si>
  <si>
    <t>Parma</t>
  </si>
  <si>
    <t>J. Shelvey</t>
  </si>
  <si>
    <t>R. Eremenko</t>
  </si>
  <si>
    <t>R. Vormer</t>
  </si>
  <si>
    <t>J. Lens</t>
  </si>
  <si>
    <t>Adriano</t>
  </si>
  <si>
    <t>S. Cook</t>
  </si>
  <si>
    <t>L. Podolski</t>
  </si>
  <si>
    <t>C. Ansaldi</t>
  </si>
  <si>
    <t>Manu García</t>
  </si>
  <si>
    <t>R. Alessandrini</t>
  </si>
  <si>
    <t>J. Ward-Prowse</t>
  </si>
  <si>
    <t>M. Harnik</t>
  </si>
  <si>
    <t>B. Moukandjo</t>
  </si>
  <si>
    <t>G. Pereiro</t>
  </si>
  <si>
    <t>G. Castro</t>
  </si>
  <si>
    <t>Aarón Martín</t>
  </si>
  <si>
    <t>F. Johnson</t>
  </si>
  <si>
    <t>M. Dossevi</t>
  </si>
  <si>
    <t>Caiuby</t>
  </si>
  <si>
    <t>Gabriel</t>
  </si>
  <si>
    <t>Iván Ramis</t>
  </si>
  <si>
    <t>M. Suchý</t>
  </si>
  <si>
    <t>FC Basel 1893</t>
  </si>
  <si>
    <t>T. Vilhena</t>
  </si>
  <si>
    <t>E. Çolak</t>
  </si>
  <si>
    <t>Al Wehda</t>
  </si>
  <si>
    <t>V. Germain</t>
  </si>
  <si>
    <t>G. Hoarau</t>
  </si>
  <si>
    <t>BSC Young Boys</t>
  </si>
  <si>
    <t>Sergio García</t>
  </si>
  <si>
    <t>E. Choupo-Moting</t>
  </si>
  <si>
    <t>J. Pinola</t>
  </si>
  <si>
    <t>J. Hendrix</t>
  </si>
  <si>
    <t>J. Izquierdo</t>
  </si>
  <si>
    <t>S. Sydorchuk</t>
  </si>
  <si>
    <t>C. Grenier</t>
  </si>
  <si>
    <t>T. Strobl</t>
  </si>
  <si>
    <t>V. Odjidja-Ofoe</t>
  </si>
  <si>
    <t>KAA Gent</t>
  </si>
  <si>
    <t>N. Guzmán</t>
  </si>
  <si>
    <t>F. Fabra</t>
  </si>
  <si>
    <t>J. Maddison</t>
  </si>
  <si>
    <t>K. El Ahmadi</t>
  </si>
  <si>
    <t>Al Ittihad</t>
  </si>
  <si>
    <t>M. Carcela-González</t>
  </si>
  <si>
    <t>Standard de Liège</t>
  </si>
  <si>
    <t>M. Gabbiadini</t>
  </si>
  <si>
    <t>Gomes</t>
  </si>
  <si>
    <t>M. Ritchie</t>
  </si>
  <si>
    <t>G. Bou</t>
  </si>
  <si>
    <t>Javi Fuego</t>
  </si>
  <si>
    <t>E. Akbaba</t>
  </si>
  <si>
    <t>J. Amavi</t>
  </si>
  <si>
    <t>R. Malinovskyi</t>
  </si>
  <si>
    <t>D. Welbeck</t>
  </si>
  <si>
    <t>G. Conti</t>
  </si>
  <si>
    <t>Garry Rodrigues</t>
  </si>
  <si>
    <t>A. Schwolow</t>
  </si>
  <si>
    <t>L. Cook</t>
  </si>
  <si>
    <t>P. Pérez</t>
  </si>
  <si>
    <t>Gazzolisco</t>
  </si>
  <si>
    <t>Jonatan Soriano</t>
  </si>
  <si>
    <t>Rubén Peña</t>
  </si>
  <si>
    <t>Mikel San José</t>
  </si>
  <si>
    <t>P. Groß</t>
  </si>
  <si>
    <t>L. Baines</t>
  </si>
  <si>
    <t>A. Ogbonna</t>
  </si>
  <si>
    <t>Juan Jesus</t>
  </si>
  <si>
    <t>N. Elvedi</t>
  </si>
  <si>
    <t>G. Moreno</t>
  </si>
  <si>
    <t>Shanghai Greenland Shenhua FC</t>
  </si>
  <si>
    <t>J. Valdivia</t>
  </si>
  <si>
    <t>Colo-Colo</t>
  </si>
  <si>
    <t>A. Carroll</t>
  </si>
  <si>
    <t>A. Pyatov</t>
  </si>
  <si>
    <t>T. Gutiérrez</t>
  </si>
  <si>
    <t>Junior FC</t>
  </si>
  <si>
    <t>Álex Remiro</t>
  </si>
  <si>
    <t>Wilson Eduardo</t>
  </si>
  <si>
    <t>Jorge Meré</t>
  </si>
  <si>
    <t>M. Elneny</t>
  </si>
  <si>
    <t>D. Torres</t>
  </si>
  <si>
    <t>Y. Bounou</t>
  </si>
  <si>
    <t>A. Prijović</t>
  </si>
  <si>
    <t>A. Jahanbakhsh</t>
  </si>
  <si>
    <t>Iran</t>
  </si>
  <si>
    <t>J. Calleri</t>
  </si>
  <si>
    <t>Simão Acunha</t>
  </si>
  <si>
    <t>N. Müller</t>
  </si>
  <si>
    <t>L. Ocampos</t>
  </si>
  <si>
    <t>J. Rodriguez</t>
  </si>
  <si>
    <t>West Bromwich Albion</t>
  </si>
  <si>
    <t>V. Ibišević</t>
  </si>
  <si>
    <t>S. Rondón</t>
  </si>
  <si>
    <t>Victor Sánchez</t>
  </si>
  <si>
    <t>D. Suárez</t>
  </si>
  <si>
    <t>K. Huntelaar</t>
  </si>
  <si>
    <t>L. Dubois</t>
  </si>
  <si>
    <t>André Pinto</t>
  </si>
  <si>
    <t>K. Lala</t>
  </si>
  <si>
    <t>RC Strasbourg Alsace</t>
  </si>
  <si>
    <t>O. Kıvrak</t>
  </si>
  <si>
    <t>A. Bertolacci</t>
  </si>
  <si>
    <t>E. Giaccherini</t>
  </si>
  <si>
    <t>A. Živković</t>
  </si>
  <si>
    <t>R. Ábila</t>
  </si>
  <si>
    <t>P. Diop</t>
  </si>
  <si>
    <t>D. Garmash</t>
  </si>
  <si>
    <t>T. Chandler</t>
  </si>
  <si>
    <t>R. Klavan</t>
  </si>
  <si>
    <t>Estonia</t>
  </si>
  <si>
    <t>A. Miranchuk</t>
  </si>
  <si>
    <t>D. Da Silva</t>
  </si>
  <si>
    <t>D. Benaglio</t>
  </si>
  <si>
    <t>T. Rincón</t>
  </si>
  <si>
    <t>M. Pereira</t>
  </si>
  <si>
    <t>C. Borges</t>
  </si>
  <si>
    <t>Göztepe SK</t>
  </si>
  <si>
    <t>J. Sand</t>
  </si>
  <si>
    <t>Deportivo Cali</t>
  </si>
  <si>
    <t>Markel Bergara</t>
  </si>
  <si>
    <t>Vágner Love</t>
  </si>
  <si>
    <t>B. Bourigeaud</t>
  </si>
  <si>
    <t>Description</t>
  </si>
  <si>
    <t>Central Attacking Midfielder</t>
  </si>
  <si>
    <t>Central Back</t>
  </si>
  <si>
    <t>Central Defensive Midfielder</t>
  </si>
  <si>
    <t>Center Forward</t>
  </si>
  <si>
    <t>Central Midfielder</t>
  </si>
  <si>
    <t>Goalkeeper</t>
  </si>
  <si>
    <t>Left Attacking Midfielder</t>
  </si>
  <si>
    <t>Left Back</t>
  </si>
  <si>
    <t>Left center-back</t>
  </si>
  <si>
    <t>Left (off-centre) Centre Midfielder</t>
  </si>
  <si>
    <t>Left Center Midfielder</t>
  </si>
  <si>
    <t>Left Forward</t>
  </si>
  <si>
    <t>Left Midfielder</t>
  </si>
  <si>
    <t>Left Striker</t>
  </si>
  <si>
    <t>Left Winger</t>
  </si>
  <si>
    <t>Left Winger Back</t>
  </si>
  <si>
    <t>Right Attacking Midfielder</t>
  </si>
  <si>
    <t>Right Back</t>
  </si>
  <si>
    <t>Right Central Center Back</t>
  </si>
  <si>
    <t>Right (off-centre) Centre Midfielder</t>
  </si>
  <si>
    <t>Right Center Midfielder</t>
  </si>
  <si>
    <t>Right Forward</t>
  </si>
  <si>
    <t>Right Midfielder</t>
  </si>
  <si>
    <t>Right Striker</t>
  </si>
  <si>
    <t>Right Wing</t>
  </si>
  <si>
    <t>Right Wing Back</t>
  </si>
  <si>
    <t>Striker</t>
  </si>
  <si>
    <t>Height in Decimals</t>
  </si>
  <si>
    <t>Row Labels</t>
  </si>
  <si>
    <t>Grand Total</t>
  </si>
  <si>
    <t>Sum of #</t>
  </si>
  <si>
    <t>(All)</t>
  </si>
  <si>
    <t>Column Labels</t>
  </si>
  <si>
    <t>Count of Name</t>
  </si>
  <si>
    <t xml:space="preserve">Average of Wage </t>
  </si>
  <si>
    <t>Average of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</si>
</sst>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_-[$€-2]\ * #,##0.00_-;\-[$€-2]\ * #,##0.00_-;_-[$€-2]\ * &quot;-&quot;??_-;_-@_-"/>
    <numFmt numFmtId="165" formatCode="##0&quot; lbs&quot;"/>
    <numFmt numFmtId="166" formatCode=";;;"/>
    <numFmt numFmtId="167" formatCode="0.0"/>
  </numFmts>
  <fonts count="14" x14ac:knownFonts="1">
    <font>
      <sz val="11"/>
      <color theme="1"/>
      <name val="Calibri"/>
      <scheme val="minor"/>
    </font>
    <font>
      <sz val="11"/>
      <color theme="1"/>
      <name val="Calibri"/>
      <family val="2"/>
      <scheme val="minor"/>
    </font>
    <font>
      <sz val="11"/>
      <color theme="1"/>
      <name val="Calibri"/>
      <family val="2"/>
    </font>
    <font>
      <b/>
      <sz val="15"/>
      <color theme="0"/>
      <name val="Calibri"/>
      <family val="2"/>
    </font>
    <font>
      <b/>
      <sz val="26"/>
      <color rgb="FF0070C0"/>
      <name val="Calibri"/>
      <family val="2"/>
    </font>
    <font>
      <sz val="11"/>
      <name val="Calibri"/>
      <family val="2"/>
    </font>
    <font>
      <i/>
      <sz val="11"/>
      <color theme="1"/>
      <name val="Calibri"/>
      <family val="2"/>
    </font>
    <font>
      <b/>
      <sz val="11"/>
      <color theme="0"/>
      <name val="Calibri"/>
      <family val="2"/>
    </font>
    <font>
      <b/>
      <sz val="11"/>
      <color theme="1"/>
      <name val="Calibri"/>
      <family val="2"/>
    </font>
    <font>
      <b/>
      <i/>
      <sz val="11"/>
      <color theme="1"/>
      <name val="Calibri"/>
      <family val="2"/>
    </font>
    <font>
      <sz val="11"/>
      <color theme="1"/>
      <name val="Calibri"/>
      <family val="2"/>
      <scheme val="minor"/>
    </font>
    <font>
      <sz val="11"/>
      <color theme="1"/>
      <name val="Calibri"/>
      <family val="2"/>
      <scheme val="minor"/>
    </font>
    <font>
      <sz val="9"/>
      <color rgb="FF000000"/>
      <name val="Segoe UI"/>
      <family val="2"/>
    </font>
    <font>
      <i/>
      <sz val="11"/>
      <name val="Calibri"/>
      <family val="2"/>
    </font>
  </fonts>
  <fills count="6">
    <fill>
      <patternFill patternType="none"/>
    </fill>
    <fill>
      <patternFill patternType="gray125"/>
    </fill>
    <fill>
      <patternFill patternType="solid">
        <fgColor rgb="FFF4D5F5"/>
        <bgColor rgb="FFF4D5F5"/>
      </patternFill>
    </fill>
    <fill>
      <patternFill patternType="solid">
        <fgColor rgb="FFDAE3FA"/>
        <bgColor rgb="FFDAE3FA"/>
      </patternFill>
    </fill>
    <fill>
      <patternFill patternType="solid">
        <fgColor rgb="FF4F2CD1"/>
        <bgColor rgb="FF4F2CD1"/>
      </patternFill>
    </fill>
    <fill>
      <patternFill patternType="solid">
        <fgColor theme="6" tint="-0.249977111117893"/>
        <bgColor indexed="6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44" fontId="11" fillId="0" borderId="0" applyFont="0" applyFill="0" applyBorder="0" applyAlignment="0" applyProtection="0"/>
  </cellStyleXfs>
  <cellXfs count="40">
    <xf numFmtId="0" fontId="0" fillId="0" borderId="0" xfId="0"/>
    <xf numFmtId="0" fontId="2" fillId="2" borderId="1" xfId="0" applyFont="1" applyFill="1" applyBorder="1"/>
    <xf numFmtId="0" fontId="2" fillId="3" borderId="1" xfId="0" applyFont="1" applyFill="1" applyBorder="1"/>
    <xf numFmtId="0" fontId="2" fillId="0" borderId="0" xfId="0" applyFont="1"/>
    <xf numFmtId="0" fontId="3" fillId="2" borderId="1" xfId="0" applyFont="1" applyFill="1" applyBorder="1"/>
    <xf numFmtId="0" fontId="4" fillId="2" borderId="1" xfId="0" applyFont="1" applyFill="1" applyBorder="1" applyAlignment="1">
      <alignment vertical="center" wrapText="1"/>
    </xf>
    <xf numFmtId="0" fontId="6" fillId="0" borderId="0" xfId="0" applyFont="1"/>
    <xf numFmtId="0" fontId="7" fillId="4" borderId="1" xfId="0" applyFont="1" applyFill="1" applyBorder="1"/>
    <xf numFmtId="0" fontId="8" fillId="0" borderId="0" xfId="0" applyFont="1"/>
    <xf numFmtId="0" fontId="9" fillId="0" borderId="0" xfId="0" quotePrefix="1" applyFont="1" applyAlignment="1">
      <alignment horizontal="right"/>
    </xf>
    <xf numFmtId="0" fontId="9" fillId="0" borderId="0" xfId="0" applyFont="1"/>
    <xf numFmtId="0" fontId="10" fillId="0" borderId="0" xfId="0" applyFont="1"/>
    <xf numFmtId="0" fontId="9" fillId="0" borderId="0" xfId="0" applyFont="1" applyAlignment="1">
      <alignment horizontal="right"/>
    </xf>
    <xf numFmtId="16" fontId="2" fillId="0" borderId="0" xfId="0" applyNumberFormat="1" applyFont="1"/>
    <xf numFmtId="164" fontId="2" fillId="0" borderId="0" xfId="0" applyNumberFormat="1" applyFont="1"/>
    <xf numFmtId="165" fontId="2" fillId="0" borderId="0" xfId="0" applyNumberFormat="1" applyFont="1"/>
    <xf numFmtId="2" fontId="2" fillId="0" borderId="0" xfId="0" applyNumberFormat="1" applyFont="1"/>
    <xf numFmtId="2" fontId="12" fillId="0" borderId="0" xfId="0" applyNumberFormat="1" applyFont="1"/>
    <xf numFmtId="166" fontId="1" fillId="0" borderId="0" xfId="0" applyNumberFormat="1" applyFont="1"/>
    <xf numFmtId="166" fontId="0" fillId="0" borderId="0" xfId="0" applyNumberFormat="1"/>
    <xf numFmtId="0" fontId="13" fillId="0" borderId="0" xfId="0" applyFont="1"/>
    <xf numFmtId="0" fontId="13" fillId="0" borderId="0" xfId="0" applyFont="1" applyAlignment="1">
      <alignment horizontal="right"/>
    </xf>
    <xf numFmtId="44" fontId="13" fillId="0" borderId="0" xfId="1" applyFont="1"/>
    <xf numFmtId="0" fontId="0" fillId="0" borderId="0" xfId="0" pivotButton="1"/>
    <xf numFmtId="0" fontId="0" fillId="0" borderId="0" xfId="0" applyAlignment="1">
      <alignment horizontal="left"/>
    </xf>
    <xf numFmtId="10" fontId="0" fillId="0" borderId="0" xfId="0" applyNumberFormat="1"/>
    <xf numFmtId="44" fontId="0" fillId="0" borderId="0" xfId="0" applyNumberFormat="1"/>
    <xf numFmtId="167" fontId="0" fillId="0" borderId="0" xfId="0" applyNumberFormat="1"/>
    <xf numFmtId="0" fontId="4" fillId="2"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5" xfId="0" applyFont="1" applyBorder="1"/>
    <xf numFmtId="0" fontId="0" fillId="0" borderId="0" xfId="0"/>
    <xf numFmtId="0" fontId="5" fillId="0" borderId="6" xfId="0" applyFont="1" applyBorder="1"/>
    <xf numFmtId="0" fontId="5" fillId="0" borderId="7" xfId="0" applyFont="1" applyBorder="1"/>
    <xf numFmtId="0" fontId="5" fillId="0" borderId="8" xfId="0" applyFont="1" applyBorder="1"/>
    <xf numFmtId="0" fontId="5" fillId="0" borderId="9" xfId="0" applyFont="1" applyBorder="1"/>
    <xf numFmtId="0" fontId="2" fillId="0" borderId="0" xfId="0" applyFont="1" applyAlignment="1">
      <alignment horizontal="center"/>
    </xf>
    <xf numFmtId="0" fontId="2" fillId="5" borderId="0" xfId="0" applyFont="1" applyFill="1" applyAlignment="1">
      <alignment horizontal="center"/>
    </xf>
    <xf numFmtId="0" fontId="0" fillId="0" borderId="0" xfId="0" applyNumberFormat="1"/>
  </cellXfs>
  <cellStyles count="2">
    <cellStyle name="Currency" xfId="1" builtinId="4"/>
    <cellStyle name="Normal" xfId="0" builtinId="0"/>
  </cellStyles>
  <dxfs count="38">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34" formatCode="_-&quot;$&quot;* #,##0.00_-;\-&quot;$&quot;* #,##0.00_-;_-&quot;$&quot;* &quot;-&quot;??_-;_-@_-"/>
    </dxf>
    <dxf>
      <numFmt numFmtId="167" formatCode="0.0"/>
    </dxf>
    <dxf>
      <numFmt numFmtId="167" formatCode="0.0"/>
    </dxf>
    <dxf>
      <numFmt numFmtId="34" formatCode="_-&quot;$&quot;* #,##0.00_-;\-&quot;$&quot;* #,##0.00_-;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Data.xlsx]Preferred Foot!PivotTable2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Foot'!$B$3:$B$4</c:f>
              <c:strCache>
                <c:ptCount val="1"/>
                <c:pt idx="0">
                  <c:v>Left</c:v>
                </c:pt>
              </c:strCache>
            </c:strRef>
          </c:tx>
          <c:spPr>
            <a:solidFill>
              <a:schemeClr val="accent1"/>
            </a:solidFill>
            <a:ln>
              <a:noFill/>
            </a:ln>
            <a:effectLst/>
          </c:spPr>
          <c:invertIfNegative val="0"/>
          <c:cat>
            <c:strRef>
              <c:f>'Preferred Foot'!$A$5</c:f>
              <c:strCache>
                <c:ptCount val="1"/>
                <c:pt idx="0">
                  <c:v>Total</c:v>
                </c:pt>
              </c:strCache>
            </c:strRef>
          </c:cat>
          <c:val>
            <c:numRef>
              <c:f>'Preferred Foot'!$B$5</c:f>
              <c:numCache>
                <c:formatCode>0.00%</c:formatCode>
                <c:ptCount val="1"/>
                <c:pt idx="0">
                  <c:v>0.22336584818925889</c:v>
                </c:pt>
              </c:numCache>
            </c:numRef>
          </c:val>
          <c:extLst>
            <c:ext xmlns:c16="http://schemas.microsoft.com/office/drawing/2014/chart" uri="{C3380CC4-5D6E-409C-BE32-E72D297353CC}">
              <c16:uniqueId val="{00000000-A176-49A8-BD6F-D0ABD3FCF29D}"/>
            </c:ext>
          </c:extLst>
        </c:ser>
        <c:ser>
          <c:idx val="1"/>
          <c:order val="1"/>
          <c:tx>
            <c:strRef>
              <c:f>'Preferred Foot'!$C$3:$C$4</c:f>
              <c:strCache>
                <c:ptCount val="1"/>
                <c:pt idx="0">
                  <c:v>Right</c:v>
                </c:pt>
              </c:strCache>
            </c:strRef>
          </c:tx>
          <c:spPr>
            <a:solidFill>
              <a:schemeClr val="accent2"/>
            </a:solidFill>
            <a:ln>
              <a:noFill/>
            </a:ln>
            <a:effectLst/>
          </c:spPr>
          <c:invertIfNegative val="0"/>
          <c:cat>
            <c:strRef>
              <c:f>'Preferred Foot'!$A$5</c:f>
              <c:strCache>
                <c:ptCount val="1"/>
                <c:pt idx="0">
                  <c:v>Total</c:v>
                </c:pt>
              </c:strCache>
            </c:strRef>
          </c:cat>
          <c:val>
            <c:numRef>
              <c:f>'Preferred Foot'!$C$5</c:f>
              <c:numCache>
                <c:formatCode>0.00%</c:formatCode>
                <c:ptCount val="1"/>
                <c:pt idx="0">
                  <c:v>0.77663415181074114</c:v>
                </c:pt>
              </c:numCache>
            </c:numRef>
          </c:val>
          <c:extLst>
            <c:ext xmlns:c16="http://schemas.microsoft.com/office/drawing/2014/chart" uri="{C3380CC4-5D6E-409C-BE32-E72D297353CC}">
              <c16:uniqueId val="{00000009-6D05-484E-977C-F6172F2C5040}"/>
            </c:ext>
          </c:extLst>
        </c:ser>
        <c:dLbls>
          <c:showLegendKey val="0"/>
          <c:showVal val="0"/>
          <c:showCatName val="0"/>
          <c:showSerName val="0"/>
          <c:showPercent val="0"/>
          <c:showBubbleSize val="0"/>
        </c:dLbls>
        <c:gapWidth val="219"/>
        <c:overlap val="-27"/>
        <c:axId val="1270824816"/>
        <c:axId val="1270829136"/>
      </c:barChart>
      <c:catAx>
        <c:axId val="127082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9136"/>
        <c:crosses val="autoZero"/>
        <c:auto val="1"/>
        <c:lblAlgn val="ctr"/>
        <c:lblOffset val="100"/>
        <c:noMultiLvlLbl val="0"/>
      </c:catAx>
      <c:valAx>
        <c:axId val="1270829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Data.xlsx]Top 15 countries!PivotTable3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15 countries'!$B$3</c:f>
              <c:strCache>
                <c:ptCount val="1"/>
                <c:pt idx="0">
                  <c:v>Total</c:v>
                </c:pt>
              </c:strCache>
            </c:strRef>
          </c:tx>
          <c:spPr>
            <a:solidFill>
              <a:schemeClr val="accent1"/>
            </a:solidFill>
            <a:ln>
              <a:noFill/>
            </a:ln>
            <a:effectLst/>
          </c:spPr>
          <c:invertIfNegative val="0"/>
          <c:cat>
            <c:strRef>
              <c:f>'Top 15 countries'!$A$4:$A$23</c:f>
              <c:strCache>
                <c:ptCount val="19"/>
                <c:pt idx="0">
                  <c:v>Spain</c:v>
                </c:pt>
                <c:pt idx="1">
                  <c:v>Brazil</c:v>
                </c:pt>
                <c:pt idx="2">
                  <c:v>France</c:v>
                </c:pt>
                <c:pt idx="3">
                  <c:v>Germany</c:v>
                </c:pt>
                <c:pt idx="4">
                  <c:v>Argentina</c:v>
                </c:pt>
                <c:pt idx="5">
                  <c:v>England</c:v>
                </c:pt>
                <c:pt idx="6">
                  <c:v>Italy</c:v>
                </c:pt>
                <c:pt idx="7">
                  <c:v>Portugal</c:v>
                </c:pt>
                <c:pt idx="8">
                  <c:v>Netherlands</c:v>
                </c:pt>
                <c:pt idx="9">
                  <c:v>Belgium</c:v>
                </c:pt>
                <c:pt idx="10">
                  <c:v>Colombia</c:v>
                </c:pt>
                <c:pt idx="11">
                  <c:v>Uruguay</c:v>
                </c:pt>
                <c:pt idx="12">
                  <c:v>Croatia</c:v>
                </c:pt>
                <c:pt idx="13">
                  <c:v>Serbia</c:v>
                </c:pt>
                <c:pt idx="14">
                  <c:v>Switzerland</c:v>
                </c:pt>
                <c:pt idx="15">
                  <c:v>Turkey</c:v>
                </c:pt>
                <c:pt idx="16">
                  <c:v>Ukraine</c:v>
                </c:pt>
                <c:pt idx="17">
                  <c:v>Russia</c:v>
                </c:pt>
                <c:pt idx="18">
                  <c:v>Morocco</c:v>
                </c:pt>
              </c:strCache>
            </c:strRef>
          </c:cat>
          <c:val>
            <c:numRef>
              <c:f>'Top 15 countries'!$B$4:$B$23</c:f>
              <c:numCache>
                <c:formatCode>General</c:formatCode>
                <c:ptCount val="19"/>
                <c:pt idx="0">
                  <c:v>146</c:v>
                </c:pt>
                <c:pt idx="1">
                  <c:v>106</c:v>
                </c:pt>
                <c:pt idx="2">
                  <c:v>85</c:v>
                </c:pt>
                <c:pt idx="3">
                  <c:v>75</c:v>
                </c:pt>
                <c:pt idx="4">
                  <c:v>70</c:v>
                </c:pt>
                <c:pt idx="5">
                  <c:v>55</c:v>
                </c:pt>
                <c:pt idx="6">
                  <c:v>55</c:v>
                </c:pt>
                <c:pt idx="7">
                  <c:v>43</c:v>
                </c:pt>
                <c:pt idx="8">
                  <c:v>30</c:v>
                </c:pt>
                <c:pt idx="9">
                  <c:v>26</c:v>
                </c:pt>
                <c:pt idx="10">
                  <c:v>21</c:v>
                </c:pt>
                <c:pt idx="11">
                  <c:v>19</c:v>
                </c:pt>
                <c:pt idx="12">
                  <c:v>17</c:v>
                </c:pt>
                <c:pt idx="13">
                  <c:v>14</c:v>
                </c:pt>
                <c:pt idx="14">
                  <c:v>10</c:v>
                </c:pt>
                <c:pt idx="15">
                  <c:v>10</c:v>
                </c:pt>
                <c:pt idx="16">
                  <c:v>10</c:v>
                </c:pt>
                <c:pt idx="17">
                  <c:v>10</c:v>
                </c:pt>
                <c:pt idx="18">
                  <c:v>10</c:v>
                </c:pt>
              </c:numCache>
            </c:numRef>
          </c:val>
          <c:extLst>
            <c:ext xmlns:c16="http://schemas.microsoft.com/office/drawing/2014/chart" uri="{C3380CC4-5D6E-409C-BE32-E72D297353CC}">
              <c16:uniqueId val="{00000000-CEDC-40EA-8645-92F11152FFEB}"/>
            </c:ext>
          </c:extLst>
        </c:ser>
        <c:dLbls>
          <c:showLegendKey val="0"/>
          <c:showVal val="0"/>
          <c:showCatName val="0"/>
          <c:showSerName val="0"/>
          <c:showPercent val="0"/>
          <c:showBubbleSize val="0"/>
        </c:dLbls>
        <c:gapWidth val="219"/>
        <c:overlap val="-27"/>
        <c:axId val="1270819536"/>
        <c:axId val="1270823376"/>
      </c:barChart>
      <c:catAx>
        <c:axId val="127081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3376"/>
        <c:crosses val="autoZero"/>
        <c:auto val="1"/>
        <c:lblAlgn val="ctr"/>
        <c:lblOffset val="100"/>
        <c:noMultiLvlLbl val="0"/>
      </c:catAx>
      <c:valAx>
        <c:axId val="127082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Data.xlsx]Average Wage by Position!PivotTable4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Average Wage</a:t>
            </a:r>
            <a:r>
              <a:rPr lang="en-CA" b="1" baseline="0"/>
              <a:t> of Field Position</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Wage by Position'!$B$1</c:f>
              <c:strCache>
                <c:ptCount val="1"/>
                <c:pt idx="0">
                  <c:v>Total</c:v>
                </c:pt>
              </c:strCache>
            </c:strRef>
          </c:tx>
          <c:spPr>
            <a:solidFill>
              <a:schemeClr val="accent1"/>
            </a:solidFill>
            <a:ln>
              <a:noFill/>
            </a:ln>
            <a:effectLst/>
          </c:spPr>
          <c:invertIfNegative val="0"/>
          <c:cat>
            <c:strRef>
              <c:f>'Average Wage by Position'!$A$2:$A$29</c:f>
              <c:strCache>
                <c:ptCount val="27"/>
                <c:pt idx="0">
                  <c:v>CAM</c:v>
                </c:pt>
                <c:pt idx="1">
                  <c:v>CB</c:v>
                </c:pt>
                <c:pt idx="2">
                  <c:v>CDM</c:v>
                </c:pt>
                <c:pt idx="3">
                  <c:v>CF</c:v>
                </c:pt>
                <c:pt idx="4">
                  <c:v>CM</c:v>
                </c:pt>
                <c:pt idx="5">
                  <c:v>GK</c:v>
                </c:pt>
                <c:pt idx="6">
                  <c:v>LAM</c:v>
                </c:pt>
                <c:pt idx="7">
                  <c:v>LB</c:v>
                </c:pt>
                <c:pt idx="8">
                  <c:v>LCB</c:v>
                </c:pt>
                <c:pt idx="9">
                  <c:v>LCM</c:v>
                </c:pt>
                <c:pt idx="10">
                  <c:v>LDM</c:v>
                </c:pt>
                <c:pt idx="11">
                  <c:v>LF</c:v>
                </c:pt>
                <c:pt idx="12">
                  <c:v>LM</c:v>
                </c:pt>
                <c:pt idx="13">
                  <c:v>LS</c:v>
                </c:pt>
                <c:pt idx="14">
                  <c:v>LW</c:v>
                </c:pt>
                <c:pt idx="15">
                  <c:v>LWB</c:v>
                </c:pt>
                <c:pt idx="16">
                  <c:v>RAM</c:v>
                </c:pt>
                <c:pt idx="17">
                  <c:v>RB</c:v>
                </c:pt>
                <c:pt idx="18">
                  <c:v>RCB</c:v>
                </c:pt>
                <c:pt idx="19">
                  <c:v>RCM</c:v>
                </c:pt>
                <c:pt idx="20">
                  <c:v>RDM</c:v>
                </c:pt>
                <c:pt idx="21">
                  <c:v>RF</c:v>
                </c:pt>
                <c:pt idx="22">
                  <c:v>RM</c:v>
                </c:pt>
                <c:pt idx="23">
                  <c:v>RS</c:v>
                </c:pt>
                <c:pt idx="24">
                  <c:v>RW</c:v>
                </c:pt>
                <c:pt idx="25">
                  <c:v>RWB</c:v>
                </c:pt>
                <c:pt idx="26">
                  <c:v>ST</c:v>
                </c:pt>
              </c:strCache>
            </c:strRef>
          </c:cat>
          <c:val>
            <c:numRef>
              <c:f>'Average Wage by Position'!$B$2:$B$29</c:f>
              <c:numCache>
                <c:formatCode>_("$"* #,##0.00_);_("$"* \(#,##0.00\);_("$"* "-"??_);_(@_)</c:formatCode>
                <c:ptCount val="27"/>
                <c:pt idx="0">
                  <c:v>60544.117647058825</c:v>
                </c:pt>
                <c:pt idx="1">
                  <c:v>65030.769230769234</c:v>
                </c:pt>
                <c:pt idx="2">
                  <c:v>62943.396226415098</c:v>
                </c:pt>
                <c:pt idx="3">
                  <c:v>43666.666666666664</c:v>
                </c:pt>
                <c:pt idx="4">
                  <c:v>64032.258064516129</c:v>
                </c:pt>
                <c:pt idx="5">
                  <c:v>53064.814814814818</c:v>
                </c:pt>
                <c:pt idx="6">
                  <c:v>170500</c:v>
                </c:pt>
                <c:pt idx="7">
                  <c:v>69583.333333333328</c:v>
                </c:pt>
                <c:pt idx="8">
                  <c:v>63869.565217391304</c:v>
                </c:pt>
                <c:pt idx="9">
                  <c:v>70694.444444444438</c:v>
                </c:pt>
                <c:pt idx="10">
                  <c:v>72368.421052631573</c:v>
                </c:pt>
                <c:pt idx="11">
                  <c:v>149250</c:v>
                </c:pt>
                <c:pt idx="12">
                  <c:v>58983.050847457627</c:v>
                </c:pt>
                <c:pt idx="13">
                  <c:v>52093.75</c:v>
                </c:pt>
                <c:pt idx="14">
                  <c:v>93173.913043478256</c:v>
                </c:pt>
                <c:pt idx="15">
                  <c:v>32166.666666666668</c:v>
                </c:pt>
                <c:pt idx="16">
                  <c:v>89000</c:v>
                </c:pt>
                <c:pt idx="17">
                  <c:v>64408.163265306124</c:v>
                </c:pt>
                <c:pt idx="18">
                  <c:v>73235.294117647063</c:v>
                </c:pt>
                <c:pt idx="19">
                  <c:v>79281.25</c:v>
                </c:pt>
                <c:pt idx="20">
                  <c:v>55375</c:v>
                </c:pt>
                <c:pt idx="21">
                  <c:v>180750</c:v>
                </c:pt>
                <c:pt idx="22">
                  <c:v>59625</c:v>
                </c:pt>
                <c:pt idx="23">
                  <c:v>56090.909090909088</c:v>
                </c:pt>
                <c:pt idx="24">
                  <c:v>88870.967741935485</c:v>
                </c:pt>
                <c:pt idx="25">
                  <c:v>40000</c:v>
                </c:pt>
                <c:pt idx="26">
                  <c:v>74940.476190476184</c:v>
                </c:pt>
              </c:numCache>
            </c:numRef>
          </c:val>
          <c:extLst>
            <c:ext xmlns:c16="http://schemas.microsoft.com/office/drawing/2014/chart" uri="{C3380CC4-5D6E-409C-BE32-E72D297353CC}">
              <c16:uniqueId val="{00000000-F0E2-4118-AD89-6BCB711EBA31}"/>
            </c:ext>
          </c:extLst>
        </c:ser>
        <c:dLbls>
          <c:showLegendKey val="0"/>
          <c:showVal val="0"/>
          <c:showCatName val="0"/>
          <c:showSerName val="0"/>
          <c:showPercent val="0"/>
          <c:showBubbleSize val="0"/>
        </c:dLbls>
        <c:gapWidth val="219"/>
        <c:overlap val="-27"/>
        <c:axId val="849486528"/>
        <c:axId val="849490368"/>
      </c:barChart>
      <c:catAx>
        <c:axId val="84948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90368"/>
        <c:crosses val="autoZero"/>
        <c:auto val="1"/>
        <c:lblAlgn val="ctr"/>
        <c:lblOffset val="100"/>
        <c:noMultiLvlLbl val="0"/>
      </c:catAx>
      <c:valAx>
        <c:axId val="8494903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8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Data.xlsx]Age vs. Body Type vs. Portentia!PivotTable5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Body Type vs. Portentia'!$B$4:$B$5</c:f>
              <c:strCache>
                <c:ptCount val="1"/>
                <c:pt idx="0">
                  <c:v>Lean</c:v>
                </c:pt>
              </c:strCache>
            </c:strRef>
          </c:tx>
          <c:spPr>
            <a:solidFill>
              <a:schemeClr val="accent1"/>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Portentia'!$B$6:$B$28</c:f>
              <c:numCache>
                <c:formatCode>0.0</c:formatCode>
                <c:ptCount val="22"/>
                <c:pt idx="1">
                  <c:v>89.8</c:v>
                </c:pt>
                <c:pt idx="2">
                  <c:v>87.5</c:v>
                </c:pt>
                <c:pt idx="3">
                  <c:v>86.5</c:v>
                </c:pt>
                <c:pt idx="4">
                  <c:v>86.473684210526315</c:v>
                </c:pt>
                <c:pt idx="5">
                  <c:v>85.78378378378379</c:v>
                </c:pt>
                <c:pt idx="6">
                  <c:v>84.935483870967744</c:v>
                </c:pt>
                <c:pt idx="7">
                  <c:v>82.75</c:v>
                </c:pt>
                <c:pt idx="8">
                  <c:v>83.035714285714292</c:v>
                </c:pt>
                <c:pt idx="9">
                  <c:v>82.481481481481481</c:v>
                </c:pt>
                <c:pt idx="10">
                  <c:v>80.964285714285708</c:v>
                </c:pt>
                <c:pt idx="11">
                  <c:v>82.068965517241381</c:v>
                </c:pt>
                <c:pt idx="12">
                  <c:v>80.333333333333329</c:v>
                </c:pt>
                <c:pt idx="13">
                  <c:v>81.666666666666671</c:v>
                </c:pt>
                <c:pt idx="14">
                  <c:v>82</c:v>
                </c:pt>
                <c:pt idx="15">
                  <c:v>82.333333333333329</c:v>
                </c:pt>
                <c:pt idx="16">
                  <c:v>79.142857142857139</c:v>
                </c:pt>
                <c:pt idx="17">
                  <c:v>85</c:v>
                </c:pt>
                <c:pt idx="18">
                  <c:v>80</c:v>
                </c:pt>
                <c:pt idx="19">
                  <c:v>77</c:v>
                </c:pt>
              </c:numCache>
            </c:numRef>
          </c:val>
          <c:extLst>
            <c:ext xmlns:c16="http://schemas.microsoft.com/office/drawing/2014/chart" uri="{C3380CC4-5D6E-409C-BE32-E72D297353CC}">
              <c16:uniqueId val="{00000000-6A33-4FF0-9F62-6D41AB925E1C}"/>
            </c:ext>
          </c:extLst>
        </c:ser>
        <c:ser>
          <c:idx val="1"/>
          <c:order val="1"/>
          <c:tx>
            <c:strRef>
              <c:f>'Age vs. Body Type vs. Portentia'!$C$4:$C$5</c:f>
              <c:strCache>
                <c:ptCount val="1"/>
                <c:pt idx="0">
                  <c:v>Normal</c:v>
                </c:pt>
              </c:strCache>
            </c:strRef>
          </c:tx>
          <c:spPr>
            <a:solidFill>
              <a:schemeClr val="accent2"/>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Portentia'!$C$6:$C$28</c:f>
              <c:numCache>
                <c:formatCode>0.0</c:formatCode>
                <c:ptCount val="22"/>
                <c:pt idx="0">
                  <c:v>91</c:v>
                </c:pt>
                <c:pt idx="1">
                  <c:v>89.5</c:v>
                </c:pt>
                <c:pt idx="2">
                  <c:v>87</c:v>
                </c:pt>
                <c:pt idx="3">
                  <c:v>86.5</c:v>
                </c:pt>
                <c:pt idx="4">
                  <c:v>86.304347826086953</c:v>
                </c:pt>
                <c:pt idx="5">
                  <c:v>84.791666666666671</c:v>
                </c:pt>
                <c:pt idx="6">
                  <c:v>84.666666666666671</c:v>
                </c:pt>
                <c:pt idx="7">
                  <c:v>83.534883720930239</c:v>
                </c:pt>
                <c:pt idx="8">
                  <c:v>82.696428571428569</c:v>
                </c:pt>
                <c:pt idx="9">
                  <c:v>81.428571428571431</c:v>
                </c:pt>
                <c:pt idx="10">
                  <c:v>80.33898305084746</c:v>
                </c:pt>
                <c:pt idx="11">
                  <c:v>80.826086956521735</c:v>
                </c:pt>
                <c:pt idx="12">
                  <c:v>80.38297872340425</c:v>
                </c:pt>
                <c:pt idx="13">
                  <c:v>81.340425531914889</c:v>
                </c:pt>
                <c:pt idx="14">
                  <c:v>80.59375</c:v>
                </c:pt>
                <c:pt idx="15">
                  <c:v>80.652173913043484</c:v>
                </c:pt>
                <c:pt idx="16">
                  <c:v>80</c:v>
                </c:pt>
                <c:pt idx="17">
                  <c:v>80</c:v>
                </c:pt>
                <c:pt idx="18">
                  <c:v>82</c:v>
                </c:pt>
                <c:pt idx="19">
                  <c:v>81.25</c:v>
                </c:pt>
                <c:pt idx="20">
                  <c:v>80</c:v>
                </c:pt>
                <c:pt idx="21">
                  <c:v>83</c:v>
                </c:pt>
              </c:numCache>
            </c:numRef>
          </c:val>
          <c:extLst>
            <c:ext xmlns:c16="http://schemas.microsoft.com/office/drawing/2014/chart" uri="{C3380CC4-5D6E-409C-BE32-E72D297353CC}">
              <c16:uniqueId val="{0000000B-6A33-4FF0-9F62-6D41AB925E1C}"/>
            </c:ext>
          </c:extLst>
        </c:ser>
        <c:ser>
          <c:idx val="2"/>
          <c:order val="2"/>
          <c:tx>
            <c:strRef>
              <c:f>'Age vs. Body Type vs. Portentia'!$D$4:$D$5</c:f>
              <c:strCache>
                <c:ptCount val="1"/>
                <c:pt idx="0">
                  <c:v>Stocky</c:v>
                </c:pt>
              </c:strCache>
            </c:strRef>
          </c:tx>
          <c:spPr>
            <a:solidFill>
              <a:schemeClr val="accent3"/>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Portentia'!$D$6:$D$28</c:f>
              <c:numCache>
                <c:formatCode>0.0</c:formatCode>
                <c:ptCount val="22"/>
                <c:pt idx="2">
                  <c:v>86</c:v>
                </c:pt>
                <c:pt idx="3">
                  <c:v>85</c:v>
                </c:pt>
                <c:pt idx="4">
                  <c:v>86.6</c:v>
                </c:pt>
                <c:pt idx="5">
                  <c:v>81</c:v>
                </c:pt>
                <c:pt idx="6">
                  <c:v>87.666666666666671</c:v>
                </c:pt>
                <c:pt idx="7">
                  <c:v>83.375</c:v>
                </c:pt>
                <c:pt idx="8">
                  <c:v>81.666666666666671</c:v>
                </c:pt>
                <c:pt idx="9">
                  <c:v>79.666666666666671</c:v>
                </c:pt>
                <c:pt idx="10">
                  <c:v>79.666666666666671</c:v>
                </c:pt>
                <c:pt idx="11">
                  <c:v>81</c:v>
                </c:pt>
                <c:pt idx="12">
                  <c:v>81.333333333333329</c:v>
                </c:pt>
                <c:pt idx="13">
                  <c:v>82</c:v>
                </c:pt>
                <c:pt idx="14">
                  <c:v>80.333333333333329</c:v>
                </c:pt>
                <c:pt idx="15">
                  <c:v>78.666666666666671</c:v>
                </c:pt>
                <c:pt idx="16">
                  <c:v>78.333333333333329</c:v>
                </c:pt>
                <c:pt idx="19">
                  <c:v>79</c:v>
                </c:pt>
              </c:numCache>
            </c:numRef>
          </c:val>
          <c:extLst>
            <c:ext xmlns:c16="http://schemas.microsoft.com/office/drawing/2014/chart" uri="{C3380CC4-5D6E-409C-BE32-E72D297353CC}">
              <c16:uniqueId val="{0000000C-6A33-4FF0-9F62-6D41AB925E1C}"/>
            </c:ext>
          </c:extLst>
        </c:ser>
        <c:dLbls>
          <c:showLegendKey val="0"/>
          <c:showVal val="0"/>
          <c:showCatName val="0"/>
          <c:showSerName val="0"/>
          <c:showPercent val="0"/>
          <c:showBubbleSize val="0"/>
        </c:dLbls>
        <c:gapWidth val="219"/>
        <c:overlap val="-27"/>
        <c:axId val="1662533888"/>
        <c:axId val="1662536288"/>
      </c:barChart>
      <c:catAx>
        <c:axId val="166253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36288"/>
        <c:crosses val="autoZero"/>
        <c:auto val="1"/>
        <c:lblAlgn val="ctr"/>
        <c:lblOffset val="100"/>
        <c:noMultiLvlLbl val="0"/>
      </c:catAx>
      <c:valAx>
        <c:axId val="16625362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3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Data.xlsx]Average Wage by Position!PivotTable4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Avg</a:t>
            </a:r>
            <a:r>
              <a:rPr lang="en-CA" b="1" baseline="0"/>
              <a:t> Salary by Field Position</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Wage by Position'!$B$1</c:f>
              <c:strCache>
                <c:ptCount val="1"/>
                <c:pt idx="0">
                  <c:v>Total</c:v>
                </c:pt>
              </c:strCache>
            </c:strRef>
          </c:tx>
          <c:spPr>
            <a:solidFill>
              <a:schemeClr val="accent1"/>
            </a:solidFill>
            <a:ln>
              <a:noFill/>
            </a:ln>
            <a:effectLst/>
          </c:spPr>
          <c:invertIfNegative val="0"/>
          <c:cat>
            <c:strRef>
              <c:f>'Average Wage by Position'!$A$2:$A$29</c:f>
              <c:strCache>
                <c:ptCount val="27"/>
                <c:pt idx="0">
                  <c:v>CAM</c:v>
                </c:pt>
                <c:pt idx="1">
                  <c:v>CB</c:v>
                </c:pt>
                <c:pt idx="2">
                  <c:v>CDM</c:v>
                </c:pt>
                <c:pt idx="3">
                  <c:v>CF</c:v>
                </c:pt>
                <c:pt idx="4">
                  <c:v>CM</c:v>
                </c:pt>
                <c:pt idx="5">
                  <c:v>GK</c:v>
                </c:pt>
                <c:pt idx="6">
                  <c:v>LAM</c:v>
                </c:pt>
                <c:pt idx="7">
                  <c:v>LB</c:v>
                </c:pt>
                <c:pt idx="8">
                  <c:v>LCB</c:v>
                </c:pt>
                <c:pt idx="9">
                  <c:v>LCM</c:v>
                </c:pt>
                <c:pt idx="10">
                  <c:v>LDM</c:v>
                </c:pt>
                <c:pt idx="11">
                  <c:v>LF</c:v>
                </c:pt>
                <c:pt idx="12">
                  <c:v>LM</c:v>
                </c:pt>
                <c:pt idx="13">
                  <c:v>LS</c:v>
                </c:pt>
                <c:pt idx="14">
                  <c:v>LW</c:v>
                </c:pt>
                <c:pt idx="15">
                  <c:v>LWB</c:v>
                </c:pt>
                <c:pt idx="16">
                  <c:v>RAM</c:v>
                </c:pt>
                <c:pt idx="17">
                  <c:v>RB</c:v>
                </c:pt>
                <c:pt idx="18">
                  <c:v>RCB</c:v>
                </c:pt>
                <c:pt idx="19">
                  <c:v>RCM</c:v>
                </c:pt>
                <c:pt idx="20">
                  <c:v>RDM</c:v>
                </c:pt>
                <c:pt idx="21">
                  <c:v>RF</c:v>
                </c:pt>
                <c:pt idx="22">
                  <c:v>RM</c:v>
                </c:pt>
                <c:pt idx="23">
                  <c:v>RS</c:v>
                </c:pt>
                <c:pt idx="24">
                  <c:v>RW</c:v>
                </c:pt>
                <c:pt idx="25">
                  <c:v>RWB</c:v>
                </c:pt>
                <c:pt idx="26">
                  <c:v>ST</c:v>
                </c:pt>
              </c:strCache>
            </c:strRef>
          </c:cat>
          <c:val>
            <c:numRef>
              <c:f>'Average Wage by Position'!$B$2:$B$29</c:f>
              <c:numCache>
                <c:formatCode>_("$"* #,##0.00_);_("$"* \(#,##0.00\);_("$"* "-"??_);_(@_)</c:formatCode>
                <c:ptCount val="27"/>
                <c:pt idx="0">
                  <c:v>60544.117647058825</c:v>
                </c:pt>
                <c:pt idx="1">
                  <c:v>65030.769230769234</c:v>
                </c:pt>
                <c:pt idx="2">
                  <c:v>62943.396226415098</c:v>
                </c:pt>
                <c:pt idx="3">
                  <c:v>43666.666666666664</c:v>
                </c:pt>
                <c:pt idx="4">
                  <c:v>64032.258064516129</c:v>
                </c:pt>
                <c:pt idx="5">
                  <c:v>53064.814814814818</c:v>
                </c:pt>
                <c:pt idx="6">
                  <c:v>170500</c:v>
                </c:pt>
                <c:pt idx="7">
                  <c:v>69583.333333333328</c:v>
                </c:pt>
                <c:pt idx="8">
                  <c:v>63869.565217391304</c:v>
                </c:pt>
                <c:pt idx="9">
                  <c:v>70694.444444444438</c:v>
                </c:pt>
                <c:pt idx="10">
                  <c:v>72368.421052631573</c:v>
                </c:pt>
                <c:pt idx="11">
                  <c:v>149250</c:v>
                </c:pt>
                <c:pt idx="12">
                  <c:v>58983.050847457627</c:v>
                </c:pt>
                <c:pt idx="13">
                  <c:v>52093.75</c:v>
                </c:pt>
                <c:pt idx="14">
                  <c:v>93173.913043478256</c:v>
                </c:pt>
                <c:pt idx="15">
                  <c:v>32166.666666666668</c:v>
                </c:pt>
                <c:pt idx="16">
                  <c:v>89000</c:v>
                </c:pt>
                <c:pt idx="17">
                  <c:v>64408.163265306124</c:v>
                </c:pt>
                <c:pt idx="18">
                  <c:v>73235.294117647063</c:v>
                </c:pt>
                <c:pt idx="19">
                  <c:v>79281.25</c:v>
                </c:pt>
                <c:pt idx="20">
                  <c:v>55375</c:v>
                </c:pt>
                <c:pt idx="21">
                  <c:v>180750</c:v>
                </c:pt>
                <c:pt idx="22">
                  <c:v>59625</c:v>
                </c:pt>
                <c:pt idx="23">
                  <c:v>56090.909090909088</c:v>
                </c:pt>
                <c:pt idx="24">
                  <c:v>88870.967741935485</c:v>
                </c:pt>
                <c:pt idx="25">
                  <c:v>40000</c:v>
                </c:pt>
                <c:pt idx="26">
                  <c:v>74940.476190476184</c:v>
                </c:pt>
              </c:numCache>
            </c:numRef>
          </c:val>
          <c:extLst>
            <c:ext xmlns:c16="http://schemas.microsoft.com/office/drawing/2014/chart" uri="{C3380CC4-5D6E-409C-BE32-E72D297353CC}">
              <c16:uniqueId val="{00000000-D32F-470F-87F7-FDE4921AE4E5}"/>
            </c:ext>
          </c:extLst>
        </c:ser>
        <c:dLbls>
          <c:showLegendKey val="0"/>
          <c:showVal val="0"/>
          <c:showCatName val="0"/>
          <c:showSerName val="0"/>
          <c:showPercent val="0"/>
          <c:showBubbleSize val="0"/>
        </c:dLbls>
        <c:gapWidth val="219"/>
        <c:overlap val="-27"/>
        <c:axId val="849486528"/>
        <c:axId val="849490368"/>
      </c:barChart>
      <c:catAx>
        <c:axId val="849486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Field</a:t>
                </a:r>
                <a:r>
                  <a:rPr lang="en-CA" baseline="0"/>
                  <a:t> Position</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90368"/>
        <c:crosses val="autoZero"/>
        <c:auto val="1"/>
        <c:lblAlgn val="ctr"/>
        <c:lblOffset val="100"/>
        <c:noMultiLvlLbl val="0"/>
      </c:catAx>
      <c:valAx>
        <c:axId val="849490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486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Data.xlsx]Top 15 countries!PivotTable3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Top 15 Countries by Number</a:t>
            </a:r>
            <a:r>
              <a:rPr lang="en-CA" b="1" baseline="0"/>
              <a:t> of Players Represented</a:t>
            </a:r>
            <a:endParaRPr lang="en-CA" b="1"/>
          </a:p>
        </c:rich>
      </c:tx>
      <c:layout>
        <c:manualLayout>
          <c:xMode val="edge"/>
          <c:yMode val="edge"/>
          <c:x val="0.18495822397200348"/>
          <c:y val="4.88845144356955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22101414406532513"/>
          <c:w val="0.83741907261592308"/>
          <c:h val="0.44756342957130357"/>
        </c:manualLayout>
      </c:layout>
      <c:barChart>
        <c:barDir val="col"/>
        <c:grouping val="clustered"/>
        <c:varyColors val="0"/>
        <c:ser>
          <c:idx val="0"/>
          <c:order val="0"/>
          <c:tx>
            <c:strRef>
              <c:f>'Top 15 countries'!$B$3</c:f>
              <c:strCache>
                <c:ptCount val="1"/>
                <c:pt idx="0">
                  <c:v>Total</c:v>
                </c:pt>
              </c:strCache>
            </c:strRef>
          </c:tx>
          <c:spPr>
            <a:solidFill>
              <a:schemeClr val="accent1"/>
            </a:solidFill>
            <a:ln>
              <a:noFill/>
            </a:ln>
            <a:effectLst/>
          </c:spPr>
          <c:invertIfNegative val="0"/>
          <c:cat>
            <c:strRef>
              <c:f>'Top 15 countries'!$A$4:$A$23</c:f>
              <c:strCache>
                <c:ptCount val="19"/>
                <c:pt idx="0">
                  <c:v>Spain</c:v>
                </c:pt>
                <c:pt idx="1">
                  <c:v>Brazil</c:v>
                </c:pt>
                <c:pt idx="2">
                  <c:v>France</c:v>
                </c:pt>
                <c:pt idx="3">
                  <c:v>Germany</c:v>
                </c:pt>
                <c:pt idx="4">
                  <c:v>Argentina</c:v>
                </c:pt>
                <c:pt idx="5">
                  <c:v>England</c:v>
                </c:pt>
                <c:pt idx="6">
                  <c:v>Italy</c:v>
                </c:pt>
                <c:pt idx="7">
                  <c:v>Portugal</c:v>
                </c:pt>
                <c:pt idx="8">
                  <c:v>Netherlands</c:v>
                </c:pt>
                <c:pt idx="9">
                  <c:v>Belgium</c:v>
                </c:pt>
                <c:pt idx="10">
                  <c:v>Colombia</c:v>
                </c:pt>
                <c:pt idx="11">
                  <c:v>Uruguay</c:v>
                </c:pt>
                <c:pt idx="12">
                  <c:v>Croatia</c:v>
                </c:pt>
                <c:pt idx="13">
                  <c:v>Serbia</c:v>
                </c:pt>
                <c:pt idx="14">
                  <c:v>Switzerland</c:v>
                </c:pt>
                <c:pt idx="15">
                  <c:v>Turkey</c:v>
                </c:pt>
                <c:pt idx="16">
                  <c:v>Ukraine</c:v>
                </c:pt>
                <c:pt idx="17">
                  <c:v>Russia</c:v>
                </c:pt>
                <c:pt idx="18">
                  <c:v>Morocco</c:v>
                </c:pt>
              </c:strCache>
            </c:strRef>
          </c:cat>
          <c:val>
            <c:numRef>
              <c:f>'Top 15 countries'!$B$4:$B$23</c:f>
              <c:numCache>
                <c:formatCode>General</c:formatCode>
                <c:ptCount val="19"/>
                <c:pt idx="0">
                  <c:v>146</c:v>
                </c:pt>
                <c:pt idx="1">
                  <c:v>106</c:v>
                </c:pt>
                <c:pt idx="2">
                  <c:v>85</c:v>
                </c:pt>
                <c:pt idx="3">
                  <c:v>75</c:v>
                </c:pt>
                <c:pt idx="4">
                  <c:v>70</c:v>
                </c:pt>
                <c:pt idx="5">
                  <c:v>55</c:v>
                </c:pt>
                <c:pt idx="6">
                  <c:v>55</c:v>
                </c:pt>
                <c:pt idx="7">
                  <c:v>43</c:v>
                </c:pt>
                <c:pt idx="8">
                  <c:v>30</c:v>
                </c:pt>
                <c:pt idx="9">
                  <c:v>26</c:v>
                </c:pt>
                <c:pt idx="10">
                  <c:v>21</c:v>
                </c:pt>
                <c:pt idx="11">
                  <c:v>19</c:v>
                </c:pt>
                <c:pt idx="12">
                  <c:v>17</c:v>
                </c:pt>
                <c:pt idx="13">
                  <c:v>14</c:v>
                </c:pt>
                <c:pt idx="14">
                  <c:v>10</c:v>
                </c:pt>
                <c:pt idx="15">
                  <c:v>10</c:v>
                </c:pt>
                <c:pt idx="16">
                  <c:v>10</c:v>
                </c:pt>
                <c:pt idx="17">
                  <c:v>10</c:v>
                </c:pt>
                <c:pt idx="18">
                  <c:v>10</c:v>
                </c:pt>
              </c:numCache>
            </c:numRef>
          </c:val>
          <c:extLst>
            <c:ext xmlns:c16="http://schemas.microsoft.com/office/drawing/2014/chart" uri="{C3380CC4-5D6E-409C-BE32-E72D297353CC}">
              <c16:uniqueId val="{00000000-9277-4CC8-BBF5-B4A0C3DE5E45}"/>
            </c:ext>
          </c:extLst>
        </c:ser>
        <c:dLbls>
          <c:showLegendKey val="0"/>
          <c:showVal val="0"/>
          <c:showCatName val="0"/>
          <c:showSerName val="0"/>
          <c:showPercent val="0"/>
          <c:showBubbleSize val="0"/>
        </c:dLbls>
        <c:gapWidth val="219"/>
        <c:overlap val="-27"/>
        <c:axId val="1270819536"/>
        <c:axId val="1270823376"/>
      </c:barChart>
      <c:catAx>
        <c:axId val="1270819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Nationality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3376"/>
        <c:crosses val="autoZero"/>
        <c:auto val="1"/>
        <c:lblAlgn val="ctr"/>
        <c:lblOffset val="100"/>
        <c:noMultiLvlLbl val="0"/>
      </c:catAx>
      <c:valAx>
        <c:axId val="1270823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a:t>
                </a:r>
                <a:r>
                  <a:rPr lang="en-CA" baseline="0"/>
                  <a:t> of Players</a:t>
                </a:r>
              </a:p>
              <a:p>
                <a:pPr>
                  <a:defRPr/>
                </a:pPr>
                <a:endParaRPr lang="en-CA"/>
              </a:p>
            </c:rich>
          </c:tx>
          <c:layout>
            <c:manualLayout>
              <c:xMode val="edge"/>
              <c:yMode val="edge"/>
              <c:x val="1.3888888888888888E-2"/>
              <c:y val="0.256358267716535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Data.xlsx]Preferred Foot!PivotTable2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Preferred</a:t>
            </a:r>
            <a:r>
              <a:rPr lang="en-CA" b="1" baseline="0"/>
              <a:t> Playing Foot</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'Preferred Foot'!$B$3:$B$4</c:f>
              <c:strCache>
                <c:ptCount val="1"/>
                <c:pt idx="0">
                  <c:v>Left</c:v>
                </c:pt>
              </c:strCache>
            </c:strRef>
          </c:tx>
          <c:spPr>
            <a:solidFill>
              <a:schemeClr val="accent1"/>
            </a:solidFill>
            <a:ln>
              <a:noFill/>
            </a:ln>
            <a:effectLst/>
          </c:spPr>
          <c:invertIfNegative val="0"/>
          <c:cat>
            <c:strRef>
              <c:f>'Preferred Foot'!$A$5</c:f>
              <c:strCache>
                <c:ptCount val="1"/>
                <c:pt idx="0">
                  <c:v>Total</c:v>
                </c:pt>
              </c:strCache>
            </c:strRef>
          </c:cat>
          <c:val>
            <c:numRef>
              <c:f>'Preferred Foot'!$B$5</c:f>
              <c:numCache>
                <c:formatCode>0.00%</c:formatCode>
                <c:ptCount val="1"/>
                <c:pt idx="0">
                  <c:v>0.22336584818925889</c:v>
                </c:pt>
              </c:numCache>
            </c:numRef>
          </c:val>
          <c:extLst>
            <c:ext xmlns:c16="http://schemas.microsoft.com/office/drawing/2014/chart" uri="{C3380CC4-5D6E-409C-BE32-E72D297353CC}">
              <c16:uniqueId val="{00000000-2410-497C-81E3-E167EA12E9C4}"/>
            </c:ext>
          </c:extLst>
        </c:ser>
        <c:ser>
          <c:idx val="1"/>
          <c:order val="1"/>
          <c:tx>
            <c:strRef>
              <c:f>'Preferred Foot'!$C$3:$C$4</c:f>
              <c:strCache>
                <c:ptCount val="1"/>
                <c:pt idx="0">
                  <c:v>Right</c:v>
                </c:pt>
              </c:strCache>
            </c:strRef>
          </c:tx>
          <c:spPr>
            <a:solidFill>
              <a:schemeClr val="accent2"/>
            </a:solidFill>
            <a:ln>
              <a:noFill/>
            </a:ln>
            <a:effectLst/>
          </c:spPr>
          <c:invertIfNegative val="0"/>
          <c:cat>
            <c:strRef>
              <c:f>'Preferred Foot'!$A$5</c:f>
              <c:strCache>
                <c:ptCount val="1"/>
                <c:pt idx="0">
                  <c:v>Total</c:v>
                </c:pt>
              </c:strCache>
            </c:strRef>
          </c:cat>
          <c:val>
            <c:numRef>
              <c:f>'Preferred Foot'!$C$5</c:f>
              <c:numCache>
                <c:formatCode>0.00%</c:formatCode>
                <c:ptCount val="1"/>
                <c:pt idx="0">
                  <c:v>0.77663415181074114</c:v>
                </c:pt>
              </c:numCache>
            </c:numRef>
          </c:val>
          <c:extLst>
            <c:ext xmlns:c16="http://schemas.microsoft.com/office/drawing/2014/chart" uri="{C3380CC4-5D6E-409C-BE32-E72D297353CC}">
              <c16:uniqueId val="{0000000B-2410-497C-81E3-E167EA12E9C4}"/>
            </c:ext>
          </c:extLst>
        </c:ser>
        <c:dLbls>
          <c:showLegendKey val="0"/>
          <c:showVal val="0"/>
          <c:showCatName val="0"/>
          <c:showSerName val="0"/>
          <c:showPercent val="0"/>
          <c:showBubbleSize val="0"/>
        </c:dLbls>
        <c:gapWidth val="219"/>
        <c:overlap val="-27"/>
        <c:axId val="1270824816"/>
        <c:axId val="1270829136"/>
      </c:barChart>
      <c:catAx>
        <c:axId val="1270824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Preferred</a:t>
                </a:r>
                <a:r>
                  <a:rPr lang="en-CA" baseline="0"/>
                  <a:t> Foot</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9136"/>
        <c:crosses val="autoZero"/>
        <c:auto val="1"/>
        <c:lblAlgn val="ctr"/>
        <c:lblOffset val="100"/>
        <c:noMultiLvlLbl val="0"/>
      </c:catAx>
      <c:valAx>
        <c:axId val="12708291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82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[_Excel Business Fundamentals Challenge-Analysis of FIFA Data.xlsx]Age vs. Body Type vs. Portentia!PivotTable5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t>Age and Body Type Effect on Percent</a:t>
            </a:r>
            <a:r>
              <a:rPr lang="en-CA" b="1" baseline="0"/>
              <a:t> Potential</a:t>
            </a:r>
            <a:endParaRPr lang="en-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vs. Body Type vs. Portentia'!$B$4:$B$5</c:f>
              <c:strCache>
                <c:ptCount val="1"/>
                <c:pt idx="0">
                  <c:v>Lean</c:v>
                </c:pt>
              </c:strCache>
            </c:strRef>
          </c:tx>
          <c:spPr>
            <a:solidFill>
              <a:schemeClr val="accent1"/>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Portentia'!$B$6:$B$28</c:f>
              <c:numCache>
                <c:formatCode>0.0</c:formatCode>
                <c:ptCount val="22"/>
                <c:pt idx="1">
                  <c:v>89.8</c:v>
                </c:pt>
                <c:pt idx="2">
                  <c:v>87.5</c:v>
                </c:pt>
                <c:pt idx="3">
                  <c:v>86.5</c:v>
                </c:pt>
                <c:pt idx="4">
                  <c:v>86.473684210526315</c:v>
                </c:pt>
                <c:pt idx="5">
                  <c:v>85.78378378378379</c:v>
                </c:pt>
                <c:pt idx="6">
                  <c:v>84.935483870967744</c:v>
                </c:pt>
                <c:pt idx="7">
                  <c:v>82.75</c:v>
                </c:pt>
                <c:pt idx="8">
                  <c:v>83.035714285714292</c:v>
                </c:pt>
                <c:pt idx="9">
                  <c:v>82.481481481481481</c:v>
                </c:pt>
                <c:pt idx="10">
                  <c:v>80.964285714285708</c:v>
                </c:pt>
                <c:pt idx="11">
                  <c:v>82.068965517241381</c:v>
                </c:pt>
                <c:pt idx="12">
                  <c:v>80.333333333333329</c:v>
                </c:pt>
                <c:pt idx="13">
                  <c:v>81.666666666666671</c:v>
                </c:pt>
                <c:pt idx="14">
                  <c:v>82</c:v>
                </c:pt>
                <c:pt idx="15">
                  <c:v>82.333333333333329</c:v>
                </c:pt>
                <c:pt idx="16">
                  <c:v>79.142857142857139</c:v>
                </c:pt>
                <c:pt idx="17">
                  <c:v>85</c:v>
                </c:pt>
                <c:pt idx="18">
                  <c:v>80</c:v>
                </c:pt>
                <c:pt idx="19">
                  <c:v>77</c:v>
                </c:pt>
              </c:numCache>
            </c:numRef>
          </c:val>
          <c:extLst>
            <c:ext xmlns:c16="http://schemas.microsoft.com/office/drawing/2014/chart" uri="{C3380CC4-5D6E-409C-BE32-E72D297353CC}">
              <c16:uniqueId val="{00000000-E627-4344-BD4B-7B781526604E}"/>
            </c:ext>
          </c:extLst>
        </c:ser>
        <c:ser>
          <c:idx val="1"/>
          <c:order val="1"/>
          <c:tx>
            <c:strRef>
              <c:f>'Age vs. Body Type vs. Portentia'!$C$4:$C$5</c:f>
              <c:strCache>
                <c:ptCount val="1"/>
                <c:pt idx="0">
                  <c:v>Normal</c:v>
                </c:pt>
              </c:strCache>
            </c:strRef>
          </c:tx>
          <c:spPr>
            <a:solidFill>
              <a:schemeClr val="accent2"/>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Portentia'!$C$6:$C$28</c:f>
              <c:numCache>
                <c:formatCode>0.0</c:formatCode>
                <c:ptCount val="22"/>
                <c:pt idx="0">
                  <c:v>91</c:v>
                </c:pt>
                <c:pt idx="1">
                  <c:v>89.5</c:v>
                </c:pt>
                <c:pt idx="2">
                  <c:v>87</c:v>
                </c:pt>
                <c:pt idx="3">
                  <c:v>86.5</c:v>
                </c:pt>
                <c:pt idx="4">
                  <c:v>86.304347826086953</c:v>
                </c:pt>
                <c:pt idx="5">
                  <c:v>84.791666666666671</c:v>
                </c:pt>
                <c:pt idx="6">
                  <c:v>84.666666666666671</c:v>
                </c:pt>
                <c:pt idx="7">
                  <c:v>83.534883720930239</c:v>
                </c:pt>
                <c:pt idx="8">
                  <c:v>82.696428571428569</c:v>
                </c:pt>
                <c:pt idx="9">
                  <c:v>81.428571428571431</c:v>
                </c:pt>
                <c:pt idx="10">
                  <c:v>80.33898305084746</c:v>
                </c:pt>
                <c:pt idx="11">
                  <c:v>80.826086956521735</c:v>
                </c:pt>
                <c:pt idx="12">
                  <c:v>80.38297872340425</c:v>
                </c:pt>
                <c:pt idx="13">
                  <c:v>81.340425531914889</c:v>
                </c:pt>
                <c:pt idx="14">
                  <c:v>80.59375</c:v>
                </c:pt>
                <c:pt idx="15">
                  <c:v>80.652173913043484</c:v>
                </c:pt>
                <c:pt idx="16">
                  <c:v>80</c:v>
                </c:pt>
                <c:pt idx="17">
                  <c:v>80</c:v>
                </c:pt>
                <c:pt idx="18">
                  <c:v>82</c:v>
                </c:pt>
                <c:pt idx="19">
                  <c:v>81.25</c:v>
                </c:pt>
                <c:pt idx="20">
                  <c:v>80</c:v>
                </c:pt>
                <c:pt idx="21">
                  <c:v>83</c:v>
                </c:pt>
              </c:numCache>
            </c:numRef>
          </c:val>
          <c:extLst>
            <c:ext xmlns:c16="http://schemas.microsoft.com/office/drawing/2014/chart" uri="{C3380CC4-5D6E-409C-BE32-E72D297353CC}">
              <c16:uniqueId val="{0000000B-E627-4344-BD4B-7B781526604E}"/>
            </c:ext>
          </c:extLst>
        </c:ser>
        <c:ser>
          <c:idx val="2"/>
          <c:order val="2"/>
          <c:tx>
            <c:strRef>
              <c:f>'Age vs. Body Type vs. Portentia'!$D$4:$D$5</c:f>
              <c:strCache>
                <c:ptCount val="1"/>
                <c:pt idx="0">
                  <c:v>Stocky</c:v>
                </c:pt>
              </c:strCache>
            </c:strRef>
          </c:tx>
          <c:spPr>
            <a:solidFill>
              <a:schemeClr val="accent3"/>
            </a:solidFill>
            <a:ln>
              <a:noFill/>
            </a:ln>
            <a:effectLst/>
          </c:spPr>
          <c:invertIfNegative val="0"/>
          <c:cat>
            <c:strRef>
              <c:f>'Age vs. Body Type vs. Portentia'!$A$6:$A$28</c:f>
              <c:strCache>
                <c:ptCount val="22"/>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39</c:v>
                </c:pt>
                <c:pt idx="21">
                  <c:v>40</c:v>
                </c:pt>
              </c:strCache>
            </c:strRef>
          </c:cat>
          <c:val>
            <c:numRef>
              <c:f>'Age vs. Body Type vs. Portentia'!$D$6:$D$28</c:f>
              <c:numCache>
                <c:formatCode>0.0</c:formatCode>
                <c:ptCount val="22"/>
                <c:pt idx="2">
                  <c:v>86</c:v>
                </c:pt>
                <c:pt idx="3">
                  <c:v>85</c:v>
                </c:pt>
                <c:pt idx="4">
                  <c:v>86.6</c:v>
                </c:pt>
                <c:pt idx="5">
                  <c:v>81</c:v>
                </c:pt>
                <c:pt idx="6">
                  <c:v>87.666666666666671</c:v>
                </c:pt>
                <c:pt idx="7">
                  <c:v>83.375</c:v>
                </c:pt>
                <c:pt idx="8">
                  <c:v>81.666666666666671</c:v>
                </c:pt>
                <c:pt idx="9">
                  <c:v>79.666666666666671</c:v>
                </c:pt>
                <c:pt idx="10">
                  <c:v>79.666666666666671</c:v>
                </c:pt>
                <c:pt idx="11">
                  <c:v>81</c:v>
                </c:pt>
                <c:pt idx="12">
                  <c:v>81.333333333333329</c:v>
                </c:pt>
                <c:pt idx="13">
                  <c:v>82</c:v>
                </c:pt>
                <c:pt idx="14">
                  <c:v>80.333333333333329</c:v>
                </c:pt>
                <c:pt idx="15">
                  <c:v>78.666666666666671</c:v>
                </c:pt>
                <c:pt idx="16">
                  <c:v>78.333333333333329</c:v>
                </c:pt>
                <c:pt idx="19">
                  <c:v>79</c:v>
                </c:pt>
              </c:numCache>
            </c:numRef>
          </c:val>
          <c:extLst>
            <c:ext xmlns:c16="http://schemas.microsoft.com/office/drawing/2014/chart" uri="{C3380CC4-5D6E-409C-BE32-E72D297353CC}">
              <c16:uniqueId val="{0000000C-E627-4344-BD4B-7B781526604E}"/>
            </c:ext>
          </c:extLst>
        </c:ser>
        <c:dLbls>
          <c:showLegendKey val="0"/>
          <c:showVal val="0"/>
          <c:showCatName val="0"/>
          <c:showSerName val="0"/>
          <c:showPercent val="0"/>
          <c:showBubbleSize val="0"/>
        </c:dLbls>
        <c:gapWidth val="219"/>
        <c:overlap val="-27"/>
        <c:axId val="1662533888"/>
        <c:axId val="1662536288"/>
      </c:barChart>
      <c:catAx>
        <c:axId val="1662533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36288"/>
        <c:crosses val="autoZero"/>
        <c:auto val="1"/>
        <c:lblAlgn val="ctr"/>
        <c:lblOffset val="100"/>
        <c:noMultiLvlLbl val="0"/>
      </c:catAx>
      <c:valAx>
        <c:axId val="1662536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Percent Potential</a:t>
                </a:r>
                <a:r>
                  <a:rPr lang="en-CA" baseline="0"/>
                  <a:t> (%)</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3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0</xdr:rowOff>
    </xdr:from>
    <xdr:ext cx="2190750" cy="25431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457200</xdr:colOff>
      <xdr:row>5</xdr:row>
      <xdr:rowOff>57150</xdr:rowOff>
    </xdr:from>
    <xdr:ext cx="2133600" cy="22288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276225</xdr:colOff>
      <xdr:row>1</xdr:row>
      <xdr:rowOff>0</xdr:rowOff>
    </xdr:from>
    <xdr:ext cx="6076950" cy="714375"/>
    <xdr:sp macro="" textlink="">
      <xdr:nvSpPr>
        <xdr:cNvPr id="3" name="Shape 3">
          <a:extLst>
            <a:ext uri="{FF2B5EF4-FFF2-40B4-BE49-F238E27FC236}">
              <a16:creationId xmlns:a16="http://schemas.microsoft.com/office/drawing/2014/main" id="{00000000-0008-0000-0100-000003000000}"/>
            </a:ext>
          </a:extLst>
        </xdr:cNvPr>
        <xdr:cNvSpPr txBox="1"/>
      </xdr:nvSpPr>
      <xdr:spPr>
        <a:xfrm>
          <a:off x="2312288" y="3422813"/>
          <a:ext cx="6067425" cy="7143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800" b="1">
              <a:solidFill>
                <a:schemeClr val="lt1"/>
              </a:solidFill>
              <a:latin typeface="Calibri"/>
              <a:ea typeface="Calibri"/>
              <a:cs typeface="Calibri"/>
              <a:sym typeface="Calibri"/>
            </a:rPr>
            <a:t>FIFA 19</a:t>
          </a:r>
          <a:endParaRPr sz="4800" b="1">
            <a:solidFill>
              <a:schemeClr val="lt1"/>
            </a:solidFill>
          </a:endParaRPr>
        </a:p>
      </xdr:txBody>
    </xdr:sp>
    <xdr:clientData fLocksWithSheet="0"/>
  </xdr:oneCellAnchor>
  <xdr:oneCellAnchor>
    <xdr:from>
      <xdr:col>9</xdr:col>
      <xdr:colOff>590550</xdr:colOff>
      <xdr:row>6</xdr:row>
      <xdr:rowOff>9525</xdr:rowOff>
    </xdr:from>
    <xdr:ext cx="3609975" cy="2228850"/>
    <xdr:pic>
      <xdr:nvPicPr>
        <xdr:cNvPr id="2" name="image3.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4</xdr:col>
      <xdr:colOff>167640</xdr:colOff>
      <xdr:row>0</xdr:row>
      <xdr:rowOff>64770</xdr:rowOff>
    </xdr:from>
    <xdr:to>
      <xdr:col>17</xdr:col>
      <xdr:colOff>60960</xdr:colOff>
      <xdr:row>16</xdr:row>
      <xdr:rowOff>3810</xdr:rowOff>
    </xdr:to>
    <xdr:graphicFrame macro="">
      <xdr:nvGraphicFramePr>
        <xdr:cNvPr id="2" name="Chart 1">
          <a:extLst>
            <a:ext uri="{FF2B5EF4-FFF2-40B4-BE49-F238E27FC236}">
              <a16:creationId xmlns:a16="http://schemas.microsoft.com/office/drawing/2014/main" id="{63C6389B-A9A4-D813-A62F-876EA2DF3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655320</xdr:colOff>
      <xdr:row>6</xdr:row>
      <xdr:rowOff>87630</xdr:rowOff>
    </xdr:from>
    <xdr:to>
      <xdr:col>10</xdr:col>
      <xdr:colOff>289560</xdr:colOff>
      <xdr:row>22</xdr:row>
      <xdr:rowOff>26670</xdr:rowOff>
    </xdr:to>
    <xdr:graphicFrame macro="">
      <xdr:nvGraphicFramePr>
        <xdr:cNvPr id="2" name="Chart 1">
          <a:extLst>
            <a:ext uri="{FF2B5EF4-FFF2-40B4-BE49-F238E27FC236}">
              <a16:creationId xmlns:a16="http://schemas.microsoft.com/office/drawing/2014/main" id="{A0BB9787-49E5-7F63-1BAD-C94A17A18F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312420</xdr:colOff>
      <xdr:row>6</xdr:row>
      <xdr:rowOff>87630</xdr:rowOff>
    </xdr:from>
    <xdr:to>
      <xdr:col>12</xdr:col>
      <xdr:colOff>99060</xdr:colOff>
      <xdr:row>22</xdr:row>
      <xdr:rowOff>26670</xdr:rowOff>
    </xdr:to>
    <xdr:graphicFrame macro="">
      <xdr:nvGraphicFramePr>
        <xdr:cNvPr id="2" name="Chart 1">
          <a:extLst>
            <a:ext uri="{FF2B5EF4-FFF2-40B4-BE49-F238E27FC236}">
              <a16:creationId xmlns:a16="http://schemas.microsoft.com/office/drawing/2014/main" id="{8921F615-2A62-16FB-F6F3-25D1AE5EE7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815340</xdr:colOff>
      <xdr:row>5</xdr:row>
      <xdr:rowOff>148590</xdr:rowOff>
    </xdr:from>
    <xdr:to>
      <xdr:col>11</xdr:col>
      <xdr:colOff>449580</xdr:colOff>
      <xdr:row>21</xdr:row>
      <xdr:rowOff>87630</xdr:rowOff>
    </xdr:to>
    <xdr:graphicFrame macro="">
      <xdr:nvGraphicFramePr>
        <xdr:cNvPr id="2" name="Chart 1">
          <a:extLst>
            <a:ext uri="{FF2B5EF4-FFF2-40B4-BE49-F238E27FC236}">
              <a16:creationId xmlns:a16="http://schemas.microsoft.com/office/drawing/2014/main" id="{7D0B7EB0-2486-F72B-B2FA-5EB5E3E21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xdr:col>
      <xdr:colOff>421005</xdr:colOff>
      <xdr:row>0</xdr:row>
      <xdr:rowOff>127635</xdr:rowOff>
    </xdr:from>
    <xdr:ext cx="5981700" cy="466725"/>
    <xdr:sp macro="" textlink="">
      <xdr:nvSpPr>
        <xdr:cNvPr id="4" name="Shape 4">
          <a:extLst>
            <a:ext uri="{FF2B5EF4-FFF2-40B4-BE49-F238E27FC236}">
              <a16:creationId xmlns:a16="http://schemas.microsoft.com/office/drawing/2014/main" id="{00000000-0008-0000-0800-000004000000}"/>
            </a:ext>
          </a:extLst>
        </xdr:cNvPr>
        <xdr:cNvSpPr txBox="1"/>
      </xdr:nvSpPr>
      <xdr:spPr>
        <a:xfrm>
          <a:off x="2204085" y="127635"/>
          <a:ext cx="5981700" cy="46672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1">
              <a:solidFill>
                <a:schemeClr val="lt1"/>
              </a:solidFill>
              <a:latin typeface="Calibri"/>
              <a:ea typeface="Calibri"/>
              <a:cs typeface="Calibri"/>
              <a:sym typeface="Calibri"/>
            </a:rPr>
            <a:t>FIFA </a:t>
          </a:r>
          <a:r>
            <a:rPr lang="en-US" sz="2400" b="1">
              <a:solidFill>
                <a:sysClr val="windowText" lastClr="000000"/>
              </a:solidFill>
              <a:latin typeface="Calibri"/>
              <a:ea typeface="Calibri"/>
              <a:cs typeface="Calibri"/>
              <a:sym typeface="Calibri"/>
            </a:rPr>
            <a:t>Dashboard</a:t>
          </a:r>
          <a:r>
            <a:rPr lang="en-US" sz="2400" b="1" baseline="0">
              <a:solidFill>
                <a:sysClr val="windowText" lastClr="000000"/>
              </a:solidFill>
              <a:latin typeface="Calibri"/>
              <a:ea typeface="Calibri"/>
              <a:cs typeface="Calibri"/>
              <a:sym typeface="Calibri"/>
            </a:rPr>
            <a:t> 2023</a:t>
          </a:r>
          <a:r>
            <a:rPr lang="en-US" sz="2400" b="1">
              <a:solidFill>
                <a:schemeClr val="lt1"/>
              </a:solidFill>
              <a:latin typeface="Calibri"/>
              <a:ea typeface="Calibri"/>
              <a:cs typeface="Calibri"/>
              <a:sym typeface="Calibri"/>
            </a:rPr>
            <a:t> Analysis</a:t>
          </a:r>
          <a:endParaRPr sz="1400"/>
        </a:p>
        <a:p>
          <a:pPr marL="0" lvl="0" indent="0" algn="l" rtl="0">
            <a:spcBef>
              <a:spcPts val="0"/>
            </a:spcBef>
            <a:spcAft>
              <a:spcPts val="0"/>
            </a:spcAft>
            <a:buNone/>
          </a:pPr>
          <a:endParaRPr sz="1100"/>
        </a:p>
      </xdr:txBody>
    </xdr:sp>
    <xdr:clientData fLocksWithSheet="0"/>
  </xdr:oneCellAnchor>
  <xdr:twoCellAnchor>
    <xdr:from>
      <xdr:col>0</xdr:col>
      <xdr:colOff>15240</xdr:colOff>
      <xdr:row>5</xdr:row>
      <xdr:rowOff>7620</xdr:rowOff>
    </xdr:from>
    <xdr:to>
      <xdr:col>7</xdr:col>
      <xdr:colOff>426720</xdr:colOff>
      <xdr:row>20</xdr:row>
      <xdr:rowOff>121920</xdr:rowOff>
    </xdr:to>
    <xdr:graphicFrame macro="">
      <xdr:nvGraphicFramePr>
        <xdr:cNvPr id="3" name="Chart 2">
          <a:extLst>
            <a:ext uri="{FF2B5EF4-FFF2-40B4-BE49-F238E27FC236}">
              <a16:creationId xmlns:a16="http://schemas.microsoft.com/office/drawing/2014/main" id="{E6878F3F-BB4D-48F9-85A5-06B4BC50C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563880</xdr:colOff>
      <xdr:row>5</xdr:row>
      <xdr:rowOff>0</xdr:rowOff>
    </xdr:from>
    <xdr:to>
      <xdr:col>15</xdr:col>
      <xdr:colOff>381000</xdr:colOff>
      <xdr:row>20</xdr:row>
      <xdr:rowOff>114300</xdr:rowOff>
    </xdr:to>
    <xdr:graphicFrame macro="">
      <xdr:nvGraphicFramePr>
        <xdr:cNvPr id="6" name="Chart 5">
          <a:extLst>
            <a:ext uri="{FF2B5EF4-FFF2-40B4-BE49-F238E27FC236}">
              <a16:creationId xmlns:a16="http://schemas.microsoft.com/office/drawing/2014/main" id="{CA85F9D1-DD47-48B7-834E-60BEF2A6B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xdr:colOff>
      <xdr:row>21</xdr:row>
      <xdr:rowOff>129540</xdr:rowOff>
    </xdr:from>
    <xdr:to>
      <xdr:col>7</xdr:col>
      <xdr:colOff>426720</xdr:colOff>
      <xdr:row>37</xdr:row>
      <xdr:rowOff>68580</xdr:rowOff>
    </xdr:to>
    <xdr:graphicFrame macro="">
      <xdr:nvGraphicFramePr>
        <xdr:cNvPr id="7" name="Chart 6">
          <a:extLst>
            <a:ext uri="{FF2B5EF4-FFF2-40B4-BE49-F238E27FC236}">
              <a16:creationId xmlns:a16="http://schemas.microsoft.com/office/drawing/2014/main" id="{1547EC0F-2054-4FFC-8DDF-5299A7A42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472440</xdr:colOff>
      <xdr:row>4</xdr:row>
      <xdr:rowOff>160020</xdr:rowOff>
    </xdr:from>
    <xdr:to>
      <xdr:col>18</xdr:col>
      <xdr:colOff>518160</xdr:colOff>
      <xdr:row>18</xdr:row>
      <xdr:rowOff>173355</xdr:rowOff>
    </xdr:to>
    <mc:AlternateContent xmlns:mc="http://schemas.openxmlformats.org/markup-compatibility/2006">
      <mc:Choice xmlns:a14="http://schemas.microsoft.com/office/drawing/2010/main" Requires="a14">
        <xdr:graphicFrame macro="">
          <xdr:nvGraphicFramePr>
            <xdr:cNvPr id="12" name="Club">
              <a:extLst>
                <a:ext uri="{FF2B5EF4-FFF2-40B4-BE49-F238E27FC236}">
                  <a16:creationId xmlns:a16="http://schemas.microsoft.com/office/drawing/2014/main" id="{CB843D72-46A9-4715-DB6B-61987A8BF523}"/>
                </a:ext>
              </a:extLst>
            </xdr:cNvPr>
            <xdr:cNvGraphicFramePr/>
          </xdr:nvGraphicFramePr>
          <xdr:xfrm>
            <a:off x="0" y="0"/>
            <a:ext cx="0" cy="0"/>
          </xdr:xfrm>
          <a:graphic>
            <a:graphicData uri="http://schemas.microsoft.com/office/drawing/2010/slicer">
              <sle:slicer xmlns:sle="http://schemas.microsoft.com/office/drawing/2010/slicer" name="Club"/>
            </a:graphicData>
          </a:graphic>
        </xdr:graphicFrame>
      </mc:Choice>
      <mc:Fallback>
        <xdr:sp macro="" textlink="">
          <xdr:nvSpPr>
            <xdr:cNvPr id="0" name=""/>
            <xdr:cNvSpPr>
              <a:spLocks noTextEdit="1"/>
            </xdr:cNvSpPr>
          </xdr:nvSpPr>
          <xdr:spPr>
            <a:xfrm>
              <a:off x="9387840" y="861060"/>
              <a:ext cx="1828800" cy="24669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579120</xdr:colOff>
      <xdr:row>21</xdr:row>
      <xdr:rowOff>137160</xdr:rowOff>
    </xdr:from>
    <xdr:to>
      <xdr:col>15</xdr:col>
      <xdr:colOff>396240</xdr:colOff>
      <xdr:row>37</xdr:row>
      <xdr:rowOff>76200</xdr:rowOff>
    </xdr:to>
    <xdr:graphicFrame macro="">
      <xdr:nvGraphicFramePr>
        <xdr:cNvPr id="13" name="Chart 12">
          <a:extLst>
            <a:ext uri="{FF2B5EF4-FFF2-40B4-BE49-F238E27FC236}">
              <a16:creationId xmlns:a16="http://schemas.microsoft.com/office/drawing/2014/main" id="{1C9AEE3F-57F5-42DE-BF15-C66037555F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don Duong" refreshedDate="45105.941156712965" createdVersion="8" refreshedVersion="8" minRefreshableVersion="3" recordCount="990" xr:uid="{C5715E3F-7E94-49CB-8681-DE4A4EAF8E6A}">
  <cacheSource type="worksheet">
    <worksheetSource ref="A8:O998" sheet="FIFA "/>
  </cacheSource>
  <cacheFields count="15">
    <cacheField name="#" numFmtId="0">
      <sharedItems containsSemiMixedTypes="0" containsString="0" containsNumber="1" containsInteger="1" minValue="1" maxValue="990" count="99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sharedItems>
    </cacheField>
    <cacheField name="Name" numFmtId="0">
      <sharedItems count="983">
        <s v="L. Messi"/>
        <s v="Cristiano Ronaldo"/>
        <s v="Neymar Jr"/>
        <s v="De Gea"/>
        <s v="K. De Bruyne"/>
        <s v="E. Hazard"/>
        <s v="L. Modrić"/>
        <s v="L. Suárez"/>
        <s v="Sergio Ramos"/>
        <s v="J. Oblak"/>
        <s v="R. Lewandowski"/>
        <s v="T. Kroos"/>
        <s v="D. Godín"/>
        <s v="David Silva"/>
        <s v="N. Kanté"/>
        <s v="P. Dybala"/>
        <s v="H. Kane"/>
        <s v="A. Griezmann"/>
        <s v="M. ter Stegen"/>
        <s v="T. Courtois"/>
        <s v="Sergio Busquets"/>
        <s v="E. Cavani"/>
        <s v="M. Neuer"/>
        <s v="S. Agüero"/>
        <s v="G. Chiellini"/>
        <s v="K. Mbappé"/>
        <s v="M. Salah"/>
        <s v="Casemiro"/>
        <s v="J. Rodríguez"/>
        <s v="L. Insigne"/>
        <s v="Isco"/>
        <s v="C. Eriksen"/>
        <s v="Coutinho"/>
        <s v="P. Aubameyang"/>
        <s v="M. Hummels"/>
        <s v="Marcelo"/>
        <s v="G. Bale"/>
        <s v="H. Lloris"/>
        <s v="G. Higuaín"/>
        <s v="Thiago Silva"/>
        <s v="S. Handanovič"/>
        <s v="G. Buffon"/>
        <s v="S. Umtiti"/>
        <s v="M. Icardi"/>
        <s v="K. Koulibaly"/>
        <s v="P. Pogba"/>
        <s v="K. Navas"/>
        <s v="R. Lukaku"/>
        <s v="C. Immobile"/>
        <s v="Jordi Alba"/>
        <s v="D. Mertens"/>
        <s v="J. Vertonghen"/>
        <s v="M. Hamšík"/>
        <s v="I. Rakitić"/>
        <s v="Piqué"/>
        <s v="L. Sané"/>
        <s v="Bernardo Silva"/>
        <s v="Ederson"/>
        <s v="S. Mané"/>
        <s v="V. van Dijk"/>
        <s v="R. Sterling"/>
        <s v="Roberto Firmino"/>
        <s v="R. Varane"/>
        <s v="M. Verratti"/>
        <s v="Alex Sandro"/>
        <s v="Douglas Costa"/>
        <s v="T. Müller"/>
        <s v="Thiago"/>
        <s v="M. Reus"/>
        <s v="Azpilicueta"/>
        <s v="L. Bonucci"/>
        <s v="T. Alderweireld"/>
        <s v="M. Pjanić"/>
        <s v="M. Benatia"/>
        <s v="M. Özil"/>
        <s v="Fernandinho"/>
        <s v="Iniesta"/>
        <s v="M. Škriniar"/>
        <s v="S. Milinković-Savić"/>
        <s v="Marco Asensio"/>
        <s v="N. Fekir"/>
        <s v="Alisson"/>
        <s v="J. Kimmich"/>
        <s v="Saúl"/>
        <s v="R. Mahrez"/>
        <s v="D. Alaba"/>
        <s v="Koke"/>
        <s v="A. Lacazette"/>
        <s v="K. Manolas"/>
        <s v="N. Otamendi"/>
        <s v="Parejo"/>
        <s v="Paulinho"/>
        <s v="W. Szczęsny"/>
        <s v="A. Sánchez"/>
        <s v="Y. Brahimi"/>
        <s v="J. Boateng"/>
        <s v="A. Vidal"/>
        <s v="I. Perišić"/>
        <s v="E. Džeko"/>
        <s v="S. Khedira"/>
        <s v="Diego Costa"/>
        <s v="R. Nainggolan"/>
        <s v="Naldo"/>
        <s v="B. Matuidi"/>
        <s v="Miranda"/>
        <s v="K. Benzema"/>
        <s v="Filipe Luís"/>
        <s v="V. Kompany"/>
        <s v="Pepe"/>
        <s v="Z. Ibrahimović"/>
        <s v="D. Sánchez"/>
        <s v="J. Giménez"/>
        <s v="Alex Telles"/>
        <s v="A. Laporte"/>
        <s v="Bruno Fernandes"/>
        <s v="N. Süle"/>
        <s v="A. Martial"/>
        <s v="D. Alli"/>
        <s v="Fabinho"/>
        <s v="Marquinhos"/>
        <s v="William Carvalho"/>
        <s v="Jorginho"/>
        <s v="F. Thauvin"/>
        <s v="Carvajal"/>
        <s v="M. Depay"/>
        <s v="H. Son"/>
        <s v="A. Lopes"/>
        <s v="S. de Vrij"/>
        <s v="M. Perin"/>
        <s v="J. Cuadrado"/>
        <s v="Iago Aspas"/>
        <s v="B. Leno"/>
        <s v="N. Matić"/>
        <s v="L. Hrádecký"/>
        <s v="Illarramendi"/>
        <s v="K. Walker"/>
        <s v="I. Gündoğan"/>
        <s v="José Callejón"/>
        <s v="A. Di María"/>
        <s v="M. Mandžukić"/>
        <s v="Willian"/>
        <s v="Sergio Asenjo"/>
        <s v="E. Banega"/>
        <s v="A. Witsel"/>
        <s v="D. Payet"/>
        <s v="Jonas"/>
        <s v="Sokratis"/>
        <s v="S. Ruffier"/>
        <s v="Falcao"/>
        <s v="K. Schmeichel"/>
        <s v="Raúl Albiol"/>
        <s v="A. Gómez"/>
        <s v="A. Barzagli"/>
        <s v="Quaresma"/>
        <s v="A. Robben"/>
        <s v="O. Dembélé"/>
        <s v="Gabriel Jesus"/>
        <s v="Ronaldo Cabrais"/>
        <s v="Josué Chiamulera"/>
        <s v="Louri Beretta"/>
        <s v="P. Kimpembe"/>
        <s v="N. Keïta"/>
        <s v="C. Tolisso"/>
        <s v="T. Lemar"/>
        <s v="K. Coman"/>
        <s v="J. Tah"/>
        <s v="Anderson Talisca"/>
        <s v="T. Werner"/>
        <s v="A. Rabiot"/>
        <s v="L. Goretzka"/>
        <s v="Q. Promes"/>
        <s v="H. Ziyech"/>
        <s v="Lucas Vázquez"/>
        <s v="Y. Carrasco"/>
        <s v="Gerard Moreno"/>
        <s v="Felipe"/>
        <s v="M. Kovačić"/>
        <s v="Kepa"/>
        <s v="Manu Trigueros"/>
        <s v="S. Gnabry"/>
        <s v="J. Pickford"/>
        <s v="S. Savić"/>
        <s v="J. Stones"/>
        <s v="Suso"/>
        <s v="J. Draxler"/>
        <s v="Felipe Anderson"/>
        <s v="Lucas Moura"/>
        <s v="Danilo Pereira"/>
        <s v="Nacho Fernández"/>
        <s v="T. Horn"/>
        <s v="Allan"/>
        <s v="F. Acerbi"/>
        <s v="Sergi Roberto"/>
        <s v="Rodrigo"/>
        <s v="Pizzi"/>
        <s v="K. Kampl"/>
        <s v="Neto"/>
        <s v="O. Baumann"/>
        <s v="I. Gueye"/>
        <s v="H. Mkhitaryan"/>
        <s v="Marcos Alonso"/>
        <s v="D. Subašić"/>
        <s v="K. Glik"/>
        <s v="K. Strootman"/>
        <s v="B. Dost"/>
        <s v="Oscar"/>
        <s v="M. Balotelli"/>
        <s v="Luiz Gustavo"/>
        <s v="Giuliano"/>
        <s v="David Luiz"/>
        <s v="R. Fährmann"/>
        <s v="Juan Mata"/>
        <s v="Adán"/>
        <s v="Rui Patrício"/>
        <s v="Y. Sommer"/>
        <s v="Javi Martínez"/>
        <s v="L. Bender"/>
        <s v="Lucas Leiva"/>
        <s v="S. Mandanda"/>
        <s v="Cesc Fàbregas"/>
        <s v="M. Dembélé"/>
        <s v="F. Ribéry"/>
        <s v="R. Jarstein"/>
        <s v="D. De Rossi"/>
        <s v="Pepe Reina"/>
        <s v="J. Pavlenka"/>
        <s v="M. de Ligt"/>
        <s v="Rodri"/>
        <s v="Arthur"/>
        <s v="G. Donnarumma"/>
        <s v="Rosberto Dourado"/>
        <s v="Juiano Mestres"/>
        <s v="Raphaelito Anjos"/>
        <s v="Gelson Martins"/>
        <s v="Gonçalo Guedes"/>
        <s v="L. Torreira"/>
        <s v="Malcom"/>
        <s v="Pau López"/>
        <s v="L. Hernández"/>
        <s v="C. Lenglet"/>
        <s v="A. Kramarić"/>
        <s v="A. Robertson"/>
        <s v="Dani García"/>
        <s v="F. Bernardeschi"/>
        <s v="J. Brandt"/>
        <s v="D. Rugani"/>
        <s v="Samu Castillejo"/>
        <s v="João Cancelo"/>
        <s v="A. Romagnoli"/>
        <s v="T. Partey"/>
        <s v="Fred"/>
        <s v="J. Vardy"/>
        <s v="A. Belotti"/>
        <s v="E. Forsberg"/>
        <s v="J. Lingard"/>
        <s v="F. Vázquez"/>
        <s v="E. Višća"/>
        <s v="A. Rüdiger"/>
        <s v="A. Florenzi"/>
        <s v="H. Maguire"/>
        <s v="T. Meunier"/>
        <s v="S. Sané"/>
        <s v="G. Kondogbia"/>
        <s v="Rafinha"/>
        <s v="Gabriel Paulista"/>
        <s v="Morata"/>
        <s v="J. Cillessen"/>
        <s v="W. Ben Yedder"/>
        <s v="C. Bakambu"/>
        <s v="Pablo Sarabia"/>
        <s v="W. Zaha"/>
        <s v="Luis Alberto"/>
        <s v="Jonathan Viera"/>
        <s v="Bartra"/>
        <s v="S. Coates"/>
        <s v="Willian José"/>
        <s v="Mário Fernandes"/>
        <s v="Víctor Ruiz"/>
        <s v="T. Delaney"/>
        <s v="K. Casteels"/>
        <s v="M. Götze"/>
        <s v="S. Mustafi"/>
        <s v="J. Pastore"/>
        <s v="Pedro"/>
        <s v="G. Bonaventura"/>
        <s v="R. Bürki"/>
        <s v="Taison"/>
        <s v="S. Nzonzi"/>
        <s v="Marlos"/>
        <s v="A. Ramsey"/>
        <s v="K. Trippier"/>
        <s v="A. Kolarov"/>
        <s v="G. Sigurðsson"/>
        <s v="S. Giovinco"/>
        <s v="M. Arnautović"/>
        <s v="N. Gaitán"/>
        <s v="J. Henderson"/>
        <s v="M. Kruse"/>
        <s v="M. Parolo"/>
        <s v="L. Fejsa"/>
        <s v="A. Rami"/>
        <s v="V. Ćorluka"/>
        <s v="G. Wijnaldum"/>
        <s v="F. Fazio"/>
        <s v="O. Giroud"/>
        <s v="Marcano"/>
        <s v="A. Guardado"/>
        <s v="E. Garay"/>
        <s v="Jardel"/>
        <s v="S. Sirigu"/>
        <s v="E. Viviano"/>
        <s v="L. Koscielny"/>
        <s v="A. Consigli"/>
        <s v="L. Biglia"/>
        <s v="Dani Alves"/>
        <s v="David Villa"/>
        <s v="Aduriz"/>
        <s v="P. Čech"/>
        <s v="Casillas"/>
        <s v="M. Rashford"/>
        <s v="Laure Santeiro"/>
        <s v="L. Bailey"/>
        <s v="M. Akanji"/>
        <s v="F. de Jong"/>
        <s v="Nélson Semedo"/>
        <s v="Pablo Fornals"/>
        <s v="Fabián"/>
        <s v="E. Bailly"/>
        <s v="Dani Ceballos"/>
        <s v="H. Lozano"/>
        <s v="Morales"/>
        <s v="J. Seri"/>
        <s v="M. Politano"/>
        <s v="M. Brozović"/>
        <s v="Williams"/>
        <s v="A. Correa"/>
        <s v="A. Christensen"/>
        <s v="João Mário"/>
        <s v="T. Strakosha"/>
        <s v="E. Hysaj"/>
        <s v="P. Zieliński"/>
        <s v="Ricardo Pereira"/>
        <s v="Grimaldo"/>
        <s v="R. Guerreiro"/>
        <s v="A. Doucouré"/>
        <s v="J. Martínez"/>
        <s v="C. Bacca"/>
        <s v="A. Plea"/>
        <s v="B. Davies"/>
        <s v="M. Nastasić"/>
        <s v="A. Milik"/>
        <s v="M. Sabitzer"/>
        <s v="B. Mendy"/>
        <s v="C. Kramer"/>
        <s v="S. Vrsaljko"/>
        <s v="T. Hazard"/>
        <s v="K. Bellarabi"/>
        <s v="S. Zaza"/>
        <s v="F. Ghoulam"/>
        <s v="B. Lecomte"/>
        <s v="J. Iličić"/>
        <s v="K. Volland"/>
        <s v="Paco Alcácer"/>
        <s v="Vitolo"/>
        <s v="G. Xhaka"/>
        <s v="D. Tadić"/>
        <s v="C. Aránguiz"/>
        <s v="S. Verdi"/>
        <s v="D. Lovren"/>
        <s v="G. Medel"/>
        <s v="X. Shaqiri"/>
        <s v="J. Corona"/>
        <s v="A. Areola"/>
        <s v="K. Vogt"/>
        <s v="Ander Herrera"/>
        <s v="E. Salvio"/>
        <s v="S. El Shaarawy"/>
        <s v="C. Smalling"/>
        <s v="Hulk"/>
        <s v="S. Kagawa"/>
        <s v="M. Lanzini"/>
        <s v="F. Smolov"/>
        <s v="L. Stindl"/>
        <s v="O. Toprak"/>
        <s v="D. Perotti"/>
        <s v="F. Muslera"/>
        <s v="B. Höwedes"/>
        <s v="S. Kjær"/>
        <s v="S. Bender"/>
        <s v="M. Valbuena"/>
        <s v="Pedro León"/>
        <s v="K. Boateng"/>
        <s v="L. Piszczek"/>
        <s v="A. Candreva"/>
        <s v="D. Wass"/>
        <s v="E. Lamela"/>
        <s v="D. Rose"/>
        <s v="C. Vela"/>
        <s v="Renato Augusto"/>
        <s v="A. Valencia"/>
        <s v="L. Fabiański"/>
        <s v="João Moutinho"/>
        <s v="Borja Valero"/>
        <s v="F. Quagliarella"/>
        <s v="B. Gomis"/>
        <s v="Manuel Fernandes"/>
        <s v="H. Herrera"/>
        <s v="Raffael"/>
        <s v="Nani"/>
        <s v="J. Milner"/>
        <s v="J. Mathieu"/>
        <s v="Joaquín"/>
        <s v="M. Gómez"/>
        <s v="K. Havertz"/>
        <s v="T. Ndombele"/>
        <s v="H. Aouar"/>
        <s v="Carlos Soler"/>
        <s v="Odriozola"/>
        <s v="M. Almirón"/>
        <s v="Welington Dano"/>
        <s v="Everton Andrão"/>
        <s v="Oyarzabal"/>
        <s v="F. Balbuena"/>
        <s v="M. Marega"/>
        <s v="B. Pavard"/>
        <s v="W. Ndidi"/>
        <s v="A. Onana"/>
        <s v="G. Lo Celso"/>
        <s v="M. Acuña"/>
        <s v="Rúben Neves"/>
        <s v="Mariano"/>
        <s v="Raúl"/>
        <s v="M. Caldara"/>
        <s v="M. Vecino"/>
        <s v="T. Bakayoko"/>
        <s v="M. Dahoud"/>
        <s v="Rafa"/>
        <s v="K. Baldé"/>
        <s v="G. Rulli"/>
        <s v="F. Armani"/>
        <s v="Rony Lopes"/>
        <s v="Santi Mina"/>
        <s v="K. Demirbay"/>
        <s v="Gayà"/>
        <s v="André Gomes"/>
        <s v="N. Tagliafico"/>
        <s v="M. Sanson"/>
        <s v="Pacheco"/>
        <s v="E. Can"/>
        <s v="H. Çalhanoğlu"/>
        <s v="M. Ginter"/>
        <s v="M. Keane"/>
        <s v="T. Stepanenko"/>
        <s v="L. Shaw"/>
        <s v="Z. Feddal"/>
        <s v="S. Haller"/>
        <s v="Bernard"/>
        <s v="T. Inui"/>
        <s v="Portu"/>
        <s v="M. Batshuayi"/>
        <s v="E. Zahavi"/>
        <s v="T. Vaclík"/>
        <s v="N. Pope"/>
        <s v="Héctor Bellerín"/>
        <s v="P. Kadeřábek"/>
        <s v="J. Butland"/>
        <s v="J. Vestergaard"/>
        <s v="J. Tarkowski"/>
        <s v="Deulofeu"/>
        <s v="E. Dier"/>
        <s v="J. Murillo"/>
        <s v="M. Badelj"/>
        <s v="Ismaily"/>
        <s v="N. Schulz"/>
        <s v="L. Digne"/>
        <s v="M. Uth"/>
        <s v="Cristian Tello"/>
        <s v="D. Vida"/>
        <s v="L. Muriel"/>
        <s v="V. Aboubakar"/>
        <s v="A. Oxlade-Chamberlain"/>
        <s v="S. Aurier"/>
        <s v="J. Matip"/>
        <s v="Y. Rakitskyi"/>
        <s v="Sergi Enrich"/>
        <s v="A. Yarmolenko"/>
        <s v="Hugo Mallo"/>
        <s v="André Almeida"/>
        <s v="D. Didavi"/>
        <s v="R. Rodríguez"/>
        <s v="R. Pereyra"/>
        <s v="Mario Gaspar"/>
        <s v="Maicon"/>
        <s v="D. Blind"/>
        <s v="J. Zoet"/>
        <s v="A. Ljajić"/>
        <s v="Canales"/>
        <s v="Iago Falqué"/>
        <s v="L. de Jong"/>
        <s v="Guaita"/>
        <s v="Muniain"/>
        <s v="Susaeta"/>
        <s v="S. Rudy"/>
        <s v="K. Trapp"/>
        <s v="V. Wanyama"/>
        <s v="N. Nkoulou"/>
        <s v="R. Boudebouz"/>
        <s v="Camacho"/>
        <s v="S. Ulreich"/>
        <s v="M. Musacchio"/>
        <s v="C. Stuani"/>
        <s v="P. Gulácsi"/>
        <s v="Bruno"/>
        <s v="F. Delph"/>
        <s v="A. Lallana"/>
        <s v="S. Coleman"/>
        <s v="Alexandre Pato"/>
        <s v="Antunes"/>
        <s v="Nacho Monreal"/>
        <s v="Beñat"/>
        <s v="A. Fernández"/>
        <s v="K. Gameiro"/>
        <s v="I. Piatti"/>
        <s v="V. Birsa"/>
        <s v="S. Romero"/>
        <s v="D. Criscito"/>
        <s v="D. Valeri"/>
        <s v="D. Sturridge"/>
        <s v="Raúl García"/>
        <s v="S. Defour"/>
        <s v="M. Škrtel"/>
        <s v="S. Radu"/>
        <s v="G. Cahill"/>
        <s v="L. Diarra"/>
        <s v="L. Perrin"/>
        <s v="Dante"/>
        <s v="A. Gignac"/>
        <s v="I. Akinfeev"/>
        <s v="I. Denisov"/>
        <s v="Juanfran"/>
        <s v="Diego López"/>
        <s v="Santi Cazorla"/>
        <s v="Jesús Navas"/>
        <s v="J. Mascherano"/>
        <s v="A. Mirante"/>
        <s v="D. Srna"/>
        <s v="B. Schweinsteiger"/>
        <s v="Moyá"/>
        <s v="W. Rooney"/>
        <s v="Fernando Torres"/>
        <s v="S. Sorrentino"/>
        <s v="V. Tsygankov"/>
        <s v="Rúben Dias"/>
        <s v="David Neres"/>
        <s v="Raphinha"/>
        <s v="A. Harit"/>
        <s v="Richarlison"/>
        <s v="L. Martínez"/>
        <s v="F. Kessié"/>
        <s v="Luimo Boas Santos"/>
        <s v="Gabri Prestão"/>
        <s v="Melvin Parrela"/>
        <s v="Antônio Chiamuloira"/>
        <s v="Maikel Catarino"/>
        <s v="André Silva"/>
        <s v="C. Pulisic"/>
        <s v="M. Dmitrović"/>
        <s v="L. Tousart"/>
        <s v="Marcos Llorente"/>
        <s v="B. Verbič"/>
        <s v="S. Bergwijn"/>
        <s v="A. Diallo"/>
        <s v="A. Golovin"/>
        <s v="M. Campaña"/>
        <s v="C. Pavón"/>
        <s v="K. Toko-Ekambi"/>
        <s v="Granell"/>
        <s v="F. Cervi"/>
        <s v="J. Weigl"/>
        <s v="V. Lindelöf"/>
        <s v="A. Rebić"/>
        <s v="A. Sanabria"/>
        <s v="R. Battaglia"/>
        <s v="M. Philipp"/>
        <s v="A. Saint-Maximin"/>
        <s v="D. Zappacosta"/>
        <s v="L. Alario"/>
        <s v="D. Benedetto"/>
        <s v="I. Marcone"/>
        <s v="J. Gbamin"/>
        <s v="J. Lerma"/>
        <s v="Ricardo Horta"/>
        <s v="R. Zobnin"/>
        <s v="M. Meyer"/>
        <s v="Bruma"/>
        <s v="R. Centurión"/>
        <s v="Jonny"/>
        <s v="Otávio"/>
        <s v="J. Hofmann"/>
        <s v="N. Aké"/>
        <s v="J. Hector"/>
        <s v="S. Kolašinac"/>
        <s v="G. Pizarro"/>
        <s v="Roger"/>
        <s v="Sergio Rico"/>
        <s v="L. Milivojević"/>
        <s v="D. Baselli"/>
        <s v="K. Rekik"/>
        <s v="Denis Suárez"/>
        <s v="W. Orban"/>
        <s v="Mário Rui"/>
        <s v="Iñigo Martínez"/>
        <s v="K. Zouma"/>
        <s v="Roque Mesa"/>
        <s v="J. Brooks"/>
        <s v="L. Karius"/>
        <s v="Zé Luís"/>
        <s v="D. Klaassen"/>
        <s v="M. Elyounoussi"/>
        <s v="L. Bittencourt"/>
        <s v="Sergi Darder"/>
        <s v="J. Roussillon"/>
        <s v="D. Demme"/>
        <s v="J. Gouweleeuw"/>
        <s v="M. Rojo"/>
        <s v="J. Veretout"/>
        <s v="L. Kurzawa"/>
        <s v="G. Ramírez"/>
        <s v="David López"/>
        <s v="C. Tătăruşanu"/>
        <s v="A. Mandi"/>
        <s v="D. Sidibé"/>
        <s v="Y. Konoplyanka"/>
        <s v="S. Berghuis"/>
        <s v="H. Vanaken"/>
        <s v="Campaña"/>
        <s v="M. van Ginkel"/>
        <s v="Nolito"/>
        <s v="M. Gregoritsch"/>
        <s v="Ibai Gómez"/>
        <s v="Danilo"/>
        <s v="R. Barkley"/>
        <s v="M. Ryan"/>
        <s v="Sergio León"/>
        <s v="B. Stambouli"/>
        <s v="J. Guilavogui"/>
        <s v="Sérgio Oliveira"/>
        <s v="D. Caligiuri"/>
        <s v="C. Wilson"/>
        <s v="P. Jones"/>
        <s v="Borja García"/>
        <s v="Y. Belhanda"/>
        <s v="G. Pezzella"/>
        <s v="Jaume Costa"/>
        <s v="C. Tosun"/>
        <s v="Escudero"/>
        <s v="Kike García"/>
        <s v="Elkeson"/>
        <s v="Ricardo Goulart"/>
        <s v="J. Guðmundsson"/>
        <s v="N. Clyne"/>
        <s v="M. Hitz"/>
        <s v="De Marcos"/>
        <s v="B. Mee"/>
        <s v="Rafael"/>
        <s v="Iborra"/>
        <s v="J. Wilshere"/>
        <s v="B. Hübner"/>
        <s v="Souza"/>
        <s v="F. Coquelin"/>
        <s v="Alex Teixeira"/>
        <s v="A. Dzagoev"/>
        <s v="Y. M'Vila"/>
        <s v="K. Asamoah"/>
        <s v="R. Zieler"/>
        <s v="D. Drinkwater"/>
        <s v="N. Kalinić"/>
        <s v="S. Feghouli"/>
        <s v="Adrien Silva"/>
        <s v="Fernando"/>
        <s v="I. Traoré"/>
        <s v="G. Mercado"/>
        <s v="N. Petersen"/>
        <s v="O. Karnezis"/>
        <s v="M. Sakho"/>
        <s v="Sidnei"/>
        <s v="S. Jovetić"/>
        <s v="Eder"/>
        <s v="J. Hernández"/>
        <s v="Fabricio"/>
        <s v="Kiko Casilla"/>
        <s v="Ángel"/>
        <s v="M. Schneiderlin"/>
        <s v="M. Fellaini"/>
        <s v="P. Wernbloom"/>
        <s v="D. Ospina"/>
        <s v="S. Mignolet"/>
        <s v="A. Begović"/>
        <s v="N. Şahin"/>
        <s v="R. Bertrand"/>
        <s v="A. Masiello"/>
        <s v="T. Walcott"/>
        <s v="Charles"/>
        <s v="T. Heaton"/>
        <s v="H. Ben Arfa"/>
        <s v="D. Abraham"/>
        <s v="E. Lavezzi"/>
        <s v="S. Kalou"/>
        <s v="J. Farfán"/>
        <s v="R. Babel"/>
        <s v="A. Young"/>
        <s v="J. Hart"/>
        <s v="L. López"/>
        <s v="D. Baier"/>
        <s v="B. Yılmaz"/>
        <s v="R. Adler"/>
        <s v="S. Lichtsteiner"/>
        <s v="E. Adebayor"/>
        <s v="E. Belözoğlu"/>
        <s v="Loren"/>
        <s v="Éder Militão"/>
        <s v="F. Chiesa"/>
        <s v="M. Lazzari"/>
        <s v="A. Hakimi"/>
        <s v="S. Nakajima"/>
        <s v="L. Jović"/>
        <s v="S. Ascacíbar"/>
        <s v="A. Lafont"/>
        <s v="T. Alexander-Arnold"/>
        <s v="F. Krovinović"/>
        <s v="Sidney Pessinho"/>
        <s v="Everticinho"/>
        <s v="Claudio Coíntra"/>
        <s v="Ronaldo Esler"/>
        <s v="P. Lees-Melou"/>
        <s v="B. Chilwell"/>
        <s v="João Novais"/>
        <s v="D. Calabria"/>
        <s v="F. Mendy"/>
        <s v="L. Pellegrini"/>
        <s v="Soares"/>
        <s v="Daniel Podence"/>
        <s v="M. Díaz"/>
        <s v="G. Martínez"/>
        <s v="M. Eggestein"/>
        <s v="Trezeguet"/>
        <s v="N. Amiri"/>
        <s v="Vallejo"/>
        <s v="J. Gomez"/>
        <s v="Diogo Jota"/>
        <s v="Joan Jordán"/>
        <s v="Dyego Sousa"/>
        <s v="A. Marušić"/>
        <s v="David Soria"/>
        <s v="V. Rongier"/>
        <s v="W. Weghorst"/>
        <s v="O. Al Soma"/>
        <s v="M. Nakamba"/>
        <s v="Petros"/>
        <s v="Pablo Maffeo"/>
        <s v="Y. Mina"/>
        <s v="M. Dúbravka"/>
        <s v="Diego Carlos"/>
        <s v="D. Djené"/>
        <s v="G. Simeone"/>
        <s v="M. Meza"/>
        <s v="Bastos"/>
        <s v="S. Lobotka"/>
        <s v="Y. Tielemans"/>
        <s v="Marcelo Goiano"/>
        <s v="K. Tete"/>
        <s v="Capa"/>
        <s v="M. Sportiello"/>
        <s v="Jemerson"/>
        <s v="N. Maksimović"/>
        <s v="D. Zapata"/>
        <s v="J. Correa"/>
        <s v="E. Rigoni"/>
        <s v="C. Izquierdoz"/>
        <s v="W. Barrios"/>
        <s v="J. Mojica"/>
        <s v="A. Selikhov"/>
        <s v="A. Iwobi"/>
        <s v="D. Laxalt"/>
        <s v="N. Bentaleb"/>
        <s v="N. Stark"/>
        <s v="M. Lemina"/>
        <s v="L. Dendoncker"/>
        <s v="Ricardo Esgaio"/>
        <s v="P. Sisto"/>
        <s v="P. Max"/>
        <s v="R. Gagliardini"/>
        <s v="Pere Pons"/>
        <s v="D. Berardi"/>
        <s v="M. Halstenberg"/>
        <s v="J. Quintero"/>
        <s v="Tiago Volpi"/>
        <s v="Óliver Torres"/>
        <s v="Omar Mascarell"/>
        <s v="H. Sakai"/>
        <s v="Andreas Pereira"/>
        <s v="A. Januzaj"/>
        <s v="B. Cristante"/>
        <s v="Matheus"/>
        <s v="B. Traoré"/>
        <s v="Y. Poulsen"/>
        <s v="L. Trossard"/>
        <s v="M. Arnold"/>
        <s v="M. De Sciglio"/>
        <s v="Leo Baptistao"/>
        <s v="V. Chiricheş"/>
        <s v="L. Pavoletti"/>
        <s v="A. Cragno"/>
        <s v="L. Castro"/>
        <s v="N. Füllkrug"/>
        <s v="F. Fajr"/>
        <s v="R. Jiménez"/>
        <s v="E. Sala"/>
        <s v="S. García"/>
        <s v="S. Arias"/>
        <s v="B. Reynet"/>
        <s v="Pozuelo"/>
        <s v="A. Trebel"/>
        <s v="J. Lascelles"/>
        <s v="T. Kongolo"/>
        <s v="A. Carrillo"/>
        <s v="Álvaro"/>
        <s v="G. Defrel"/>
        <s v="V. Darida"/>
        <s v="R. Saponara"/>
        <s v="Pedro Mendes"/>
        <s v="C. Schindler"/>
        <s v="N. Chadli"/>
        <s v="Arbilla"/>
        <s v="L. Dunk"/>
        <s v="P. Hernández"/>
        <s v="J. Guidetti"/>
        <s v="Sergi Gómez"/>
        <s v="Oriol Romeu"/>
        <s v="Lucas Pérez"/>
        <s v="B. Natcho"/>
        <s v="Cláudio Ramos"/>
        <s v="F. Lejeune"/>
        <s v="G. Krychowiak"/>
        <s v="N. Lodeiro"/>
        <s v="O. Özyakup"/>
        <s v="C. Tévez"/>
        <s v="K. Papadopoulos"/>
        <s v="M. Gradel"/>
        <s v="M. Debuchy"/>
        <s v="V. Moses"/>
        <s v="Z. Junuzović"/>
        <s v="Granero"/>
        <s v="J. Baumgartlinger"/>
        <s v="Fábio Coentrão"/>
        <s v="B. Costil"/>
        <s v="Hilton"/>
        <s v="N. Gudelj"/>
        <s v="L. Pratto"/>
        <s v="E. Hernández"/>
        <s v="Jurado"/>
        <s v="R. Cabella"/>
        <s v="Rafael Tolói"/>
        <s v="C. Bravo"/>
        <s v="Hernanes"/>
        <s v="K. Honda"/>
        <s v="J. Holebas"/>
        <s v="Javi García"/>
        <s v="Sergio"/>
        <s v="M. Cáceres"/>
        <s v="Daniel Carriço"/>
        <s v="J. Cork"/>
        <s v="J. Tomkins"/>
        <s v="Guilherme"/>
        <s v="Gervinho"/>
        <s v="J. Shelvey"/>
        <s v="R. Eremenko"/>
        <s v="R. Vormer"/>
        <s v="J. Lens"/>
        <s v="Adriano"/>
        <s v="S. Cook"/>
        <s v="L. Podolski"/>
        <s v="C. Ansaldi"/>
        <s v="Manu García"/>
        <s v="R. Alessandrini"/>
        <s v="J. Ward-Prowse"/>
        <s v="M. Harnik"/>
        <s v="B. Moukandjo"/>
        <s v="G. Pereiro"/>
        <s v="G. Castro"/>
        <s v="Aarón Martín"/>
        <s v="F. Johnson"/>
        <s v="M. Dossevi"/>
        <s v="Caiuby"/>
        <s v="Gabriel"/>
        <s v="Iván Ramis"/>
        <s v="M. Suchý"/>
        <s v="T. Vilhena"/>
        <s v="E. Çolak"/>
        <s v="V. Germain"/>
        <s v="G. Hoarau"/>
        <s v="Sergio García"/>
        <s v="E. Choupo-Moting"/>
        <s v="J. Pinola"/>
        <s v="J. Hendrix"/>
        <s v="J. Izquierdo"/>
        <s v="S. Sydorchuk"/>
        <s v="C. Grenier"/>
        <s v="T. Strobl"/>
        <s v="V. Odjidja-Ofoe"/>
        <s v="N. Guzmán"/>
        <s v="F. Fabra"/>
        <s v="J. Maddison"/>
        <s v="K. El Ahmadi"/>
        <s v="M. Carcela-González"/>
        <s v="M. Gabbiadini"/>
        <s v="Gomes"/>
        <s v="M. Ritchie"/>
        <s v="G. Bou"/>
        <s v="Javi Fuego"/>
        <s v="E. Akbaba"/>
        <s v="J. Amavi"/>
        <s v="R. Malinovskyi"/>
        <s v="D. Welbeck"/>
        <s v="G. Conti"/>
        <s v="Garry Rodrigues"/>
        <s v="A. Schwolow"/>
        <s v="L. Cook"/>
        <s v="P. Pérez"/>
        <s v="Gazzolisco"/>
        <s v="Jonatan Soriano"/>
        <s v="Rubén Peña"/>
        <s v="Mikel San José"/>
        <s v="P. Groß"/>
        <s v="L. Baines"/>
        <s v="A. Ogbonna"/>
        <s v="Juan Jesus"/>
        <s v="N. Elvedi"/>
        <s v="G. Moreno"/>
        <s v="J. Valdivia"/>
        <s v="A. Carroll"/>
        <s v="A. Pyatov"/>
        <s v="T. Gutiérrez"/>
        <s v="Álex Remiro"/>
        <s v="Wilson Eduardo"/>
        <s v="Jorge Meré"/>
        <s v="M. Elneny"/>
        <s v="D. Torres"/>
        <s v="Y. Bounou"/>
        <s v="A. Prijović"/>
        <s v="A. Jahanbakhsh"/>
        <s v="J. Calleri"/>
        <s v="Simão Acunha"/>
        <s v="N. Müller"/>
        <s v="L. Ocampos"/>
        <s v="J. Rodriguez"/>
        <s v="V. Ibišević"/>
        <s v="S. Rondón"/>
        <s v="Victor Sánchez"/>
        <s v="D. Suárez"/>
        <s v="K. Huntelaar"/>
        <s v="L. Dubois"/>
        <s v="André Pinto"/>
        <s v="K. Lala"/>
        <s v="O. Kıvrak"/>
        <s v="A. Bertolacci"/>
        <s v="E. Giaccherini"/>
        <s v="A. Živković"/>
        <s v="R. Ábila"/>
        <s v="P. Diop"/>
        <s v="D. Garmash"/>
        <s v="T. Chandler"/>
        <s v="R. Klavan"/>
        <s v="A. Miranchuk"/>
        <s v="D. Da Silva"/>
        <s v="D. Benaglio"/>
        <s v="T. Rincón"/>
        <s v="M. Pereira"/>
        <s v="C. Borges"/>
        <s v="J. Sand"/>
        <s v="Markel Bergara"/>
        <s v="Vágner Love"/>
        <s v="B. Bourigeaud"/>
      </sharedItems>
    </cacheField>
    <cacheField name="Age" numFmtId="0">
      <sharedItems containsSemiMixedTypes="0" containsString="0" containsNumber="1" containsInteger="1" minValue="18" maxValue="40" count="22">
        <n v="31"/>
        <n v="33"/>
        <n v="26"/>
        <n v="27"/>
        <n v="32"/>
        <n v="25"/>
        <n v="29"/>
        <n v="28"/>
        <n v="24"/>
        <n v="30"/>
        <n v="19"/>
        <n v="40"/>
        <n v="22"/>
        <n v="23"/>
        <n v="34"/>
        <n v="35"/>
        <n v="36"/>
        <n v="37"/>
        <n v="21"/>
        <n v="18"/>
        <n v="20"/>
        <n v="39"/>
      </sharedItems>
    </cacheField>
    <cacheField name="Nationality" numFmtId="0">
      <sharedItems count="74">
        <s v="Argentina"/>
        <s v="Portugal"/>
        <s v="Brazil"/>
        <s v="Spain"/>
        <s v="Belgium"/>
        <s v="Croatia"/>
        <s v="Uruguay"/>
        <s v="Slovenia"/>
        <s v="Poland"/>
        <s v="Germany"/>
        <s v="France"/>
        <s v="England"/>
        <s v="Italy"/>
        <s v="Egypt"/>
        <s v="Colombia"/>
        <s v="Denmark"/>
        <s v="Gabon"/>
        <s v="Wales"/>
        <s v="Senegal"/>
        <s v="Costa Rica"/>
        <s v="Slovakia"/>
        <s v="Netherlands"/>
        <s v="Bosnia Herzegovina"/>
        <s v="Morocco"/>
        <s v="Serbia"/>
        <s v="Algeria"/>
        <s v="Austria"/>
        <s v="Greece"/>
        <s v="Chile"/>
        <s v="Sweden"/>
        <s v="Korea Republic"/>
        <s v="Finland"/>
        <s v="Guinea"/>
        <s v="Montenegro"/>
        <s v="Armenia"/>
        <s v="Switzerland"/>
        <s v="Norway"/>
        <s v="Czech Republic"/>
        <s v="Scotland"/>
        <s v="Ghana"/>
        <s v="Central African Rep."/>
        <s v="DR Congo"/>
        <s v="Ivory Coast"/>
        <s v="Russia"/>
        <s v="Ukraine"/>
        <s v="Iceland"/>
        <s v="Mexico"/>
        <s v="Jamaica"/>
        <s v="Albania"/>
        <s v="Venezuela"/>
        <s v="Japan"/>
        <s v="Turkey"/>
        <s v="Ecuador"/>
        <s v="Paraguay"/>
        <s v="Mali"/>
        <s v="Nigeria"/>
        <s v="Cameroon"/>
        <s v="Dominican Republic"/>
        <s v="Israel"/>
        <s v="Kenya"/>
        <s v="Hungary"/>
        <s v="Republic of Ireland"/>
        <s v="Romania"/>
        <s v="United States"/>
        <s v="Cape Verde"/>
        <s v="Australia"/>
        <s v="Peru"/>
        <s v="Togo"/>
        <s v="Syria"/>
        <s v="Zimbabwe"/>
        <s v="Angola"/>
        <s v="Burkina Faso"/>
        <s v="Iran"/>
        <s v="Estonia"/>
      </sharedItems>
    </cacheField>
    <cacheField name="Overall" numFmtId="0">
      <sharedItems containsSemiMixedTypes="0" containsString="0" containsNumber="1" containsInteger="1" minValue="77" maxValue="94"/>
    </cacheField>
    <cacheField name="Potential" numFmtId="0">
      <sharedItems containsSemiMixedTypes="0" containsString="0" containsNumber="1" containsInteger="1" minValue="77" maxValue="95" count="19">
        <n v="94"/>
        <n v="93"/>
        <n v="92"/>
        <n v="91"/>
        <n v="90"/>
        <n v="89"/>
        <n v="95"/>
        <n v="88"/>
        <n v="87"/>
        <n v="86"/>
        <n v="85"/>
        <n v="84"/>
        <n v="83"/>
        <n v="82"/>
        <n v="81"/>
        <n v="80"/>
        <n v="79"/>
        <n v="78"/>
        <n v="77"/>
      </sharedItems>
    </cacheField>
    <cacheField name="Club" numFmtId="0">
      <sharedItems count="164">
        <s v="FC Barcelona"/>
        <s v="Juventus"/>
        <s v="Paris Saint-Germain"/>
        <s v="Manchester United"/>
        <s v="Manchester City"/>
        <s v="Chelsea"/>
        <s v="Real Madrid"/>
        <s v="Atlético Madrid"/>
        <s v="FC Bayern München"/>
        <s v="Tottenham Hotspur"/>
        <s v="Liverpool"/>
        <s v="Napoli"/>
        <s v="Arsenal"/>
        <s v="Milan"/>
        <s v="Inter"/>
        <s v="Lazio"/>
        <s v="Borussia Dortmund"/>
        <s v="Vissel Kobe"/>
        <s v="Olympique Lyonnais"/>
        <s v="Roma"/>
        <s v="Valencia CF"/>
        <s v="Guangzhou Evergrande Taobao FC"/>
        <s v="FC Porto"/>
        <s v="FC Schalke 04"/>
        <s v="Beşiktaş JK"/>
        <s v="LA Galaxy"/>
        <s v="Sporting CP"/>
        <s v="Real Betis"/>
        <s v="Olympique de Marseille"/>
        <s v="RC Celta"/>
        <s v="Bayer 04 Leverkusen"/>
        <s v="Real Sociedad"/>
        <s v="Villarreal CF"/>
        <s v="Sevilla FC"/>
        <s v="SL Benfica"/>
        <s v="AS Saint-Étienne"/>
        <s v="AS Monaco"/>
        <s v="Leicester City"/>
        <s v="Atalanta"/>
        <s v="Grêmio"/>
        <s v="Atlético Mineiro"/>
        <s v="RB Leipzig"/>
        <s v="Ajax"/>
        <s v="Dalian YiFang FC"/>
        <s v="Everton"/>
        <s v="West Ham United"/>
        <s v="1. FC Köln"/>
        <s v="TSG 1899 Hoffenheim"/>
        <s v="Shanghai SIPG FC"/>
        <s v="OGC Nice"/>
        <s v="Al Nassr"/>
        <s v="Wolverhampton Wanderers"/>
        <s v="Borussia Mönchengladbach"/>
        <s v="Hertha BSC"/>
        <s v="SV Werder Bremen"/>
        <s v="Cruzeiro"/>
        <s v="Athletic Club de Bilbao"/>
        <s v="Torino"/>
        <s v="Medipol Başakşehir FK"/>
        <s v="Beijing Sinobo Guoan FC"/>
        <s v="Crystal Palace"/>
        <s v="PFC CSKA Moscow"/>
        <s v="VfL Wolfsburg"/>
        <s v="Shakhtar Donetsk"/>
        <s v="Toronto FC"/>
        <s v="Lokomotiv Moscow"/>
        <s v="Sassuolo"/>
        <s v="New York City FC"/>
        <s v="Fluminense"/>
        <s v="PSV"/>
        <s v="Levante UD"/>
        <s v="Fulham"/>
        <s v="Watford"/>
        <s v="Atlanta United"/>
        <s v="Montpellier HSC"/>
        <s v="Galatasaray SK"/>
        <s v="Fenerbahçe SK"/>
        <s v="SD Eibar"/>
        <s v="Los Angeles FC"/>
        <s v="Sampdoria"/>
        <s v="Al Hilal"/>
        <s v="VfB Stuttgart"/>
        <s v="SC Braga"/>
        <s v="River Plate"/>
        <s v="Deportivo Alavés"/>
        <s v="Eintracht Frankfurt"/>
        <s v="Girona FC"/>
        <s v="Guangzhou R&amp;F; FC"/>
        <s v="Burnley"/>
        <s v="Stoke City"/>
        <s v="Southampton"/>
        <s v="Tianjin Quanjian FC"/>
        <s v="Getafe CF"/>
        <s v="Beijing Renhe FC"/>
        <s v="Montreal Impact"/>
        <s v="Chievo Verona"/>
        <s v="Genoa"/>
        <s v="Portland Timbers"/>
        <s v="Tigres U.A.N.L."/>
        <s v="RCD Espanyol"/>
        <s v="Hebei China Fortune FC"/>
        <s v="Cagliari"/>
        <s v="Chicago Fire"/>
        <s v="DC United"/>
        <s v="Sagan Tosu"/>
        <s v="Dynamo Kyiv"/>
        <s v="Santos"/>
        <s v="Internacional"/>
        <s v="América FC (Minas Gerais)"/>
        <s v="Independiente"/>
        <s v="Boca Juniors"/>
        <s v="Cruz Azul"/>
        <s v="1. FSV Mainz 05"/>
        <s v="Bournemouth"/>
        <s v="Spartak Moscow"/>
        <s v="Racing Club"/>
        <s v="FC Augsburg"/>
        <s v="Fiorentina"/>
        <s v="FC Nantes"/>
        <s v="Feyenoord"/>
        <s v="Club Brugge KV"/>
        <s v="Brighton &amp; Hove Albion"/>
        <s v="Al Ahli"/>
        <s v="Jiangsu Suning FC"/>
        <s v="SC Freiburg"/>
        <s v="PAOK"/>
        <s v="Stade Rennais FC"/>
        <s v="Trabzonspor"/>
        <s v="SPAL"/>
        <s v="Portimonense SC"/>
        <s v="Olympiacos CFP"/>
        <s v="Club Atlético Huracán"/>
        <s v="Kasimpaşa SK"/>
        <s v="Newcastle United"/>
        <s v="Frosinone"/>
        <s v="Querétaro"/>
        <s v="KRC Genk"/>
        <s v="Hannover 96"/>
        <s v="Stade Malherbe Caen"/>
        <s v="Godoy Cruz"/>
        <s v="Toulouse Football Club"/>
        <s v="RSC Anderlecht"/>
        <s v="Huddersfield Town"/>
        <s v="CD Tondela"/>
        <s v="Seattle Sounders FC"/>
        <s v="Hamburger SV"/>
        <s v="FC Red Bull Salzburg"/>
        <s v="Rio Ave FC"/>
        <s v="FC Girondins de Bordeaux"/>
        <s v="Melbourne Victory"/>
        <s v="Parma"/>
        <s v="FC Basel 1893"/>
        <s v="Al Wehda"/>
        <s v="BSC Young Boys"/>
        <s v="KAA Gent"/>
        <s v="Al Ittihad"/>
        <s v="Standard de Liège"/>
        <s v="Shanghai Greenland Shenhua FC"/>
        <s v="Colo-Colo"/>
        <s v="Junior FC"/>
        <s v="West Bromwich Albion"/>
        <s v="RC Strasbourg Alsace"/>
        <s v="Göztepe SK"/>
        <s v="Deportivo Cali"/>
      </sharedItems>
    </cacheField>
    <cacheField name="Wage " numFmtId="164">
      <sharedItems containsSemiMixedTypes="0" containsString="0" containsNumber="1" containsInteger="1" minValue="1000" maxValue="565000"/>
    </cacheField>
    <cacheField name="Preferred Foot" numFmtId="0">
      <sharedItems count="2">
        <s v="Left"/>
        <s v="Right"/>
      </sharedItems>
    </cacheField>
    <cacheField name="Body Type" numFmtId="0">
      <sharedItems count="9">
        <s v="Messi"/>
        <s v="C. Ronaldo"/>
        <s v="Neymar"/>
        <s v="Lean"/>
        <s v="Normal"/>
        <s v="Courtois"/>
        <s v="Stocky"/>
        <s v="M. Salah"/>
        <s v="Shaqiri"/>
      </sharedItems>
    </cacheField>
    <cacheField name="Position" numFmtId="0">
      <sharedItems count="27">
        <s v="RF"/>
        <s v="ST"/>
        <s v="LW"/>
        <s v="GK"/>
        <s v="RCM"/>
        <s v="LF"/>
        <s v="RS"/>
        <s v="RCB"/>
        <s v="LCM"/>
        <s v="CB"/>
        <s v="LDM"/>
        <s v="CAM"/>
        <s v="CDM"/>
        <s v="LS"/>
        <s v="LCB"/>
        <s v="RM"/>
        <s v="LAM"/>
        <s v="LM"/>
        <s v="LB"/>
        <s v="RDM"/>
        <s v="RW"/>
        <s v="CM"/>
        <s v="RB"/>
        <s v="RAM"/>
        <s v="CF"/>
        <s v="RWB"/>
        <s v="LWB"/>
      </sharedItems>
    </cacheField>
    <cacheField name="Height" numFmtId="0">
      <sharedItems/>
    </cacheField>
    <cacheField name="Weight" numFmtId="165">
      <sharedItems containsSemiMixedTypes="0" containsString="0" containsNumber="1" containsInteger="1" minValue="130" maxValue="220"/>
    </cacheField>
    <cacheField name="HeightInch" numFmtId="2">
      <sharedItems containsSemiMixedTypes="0" containsString="0" containsNumber="1" containsInteger="1" minValue="64" maxValue="79"/>
    </cacheField>
    <cacheField name="BMI" numFmtId="2">
      <sharedItems containsSemiMixedTypes="0" containsString="0" containsNumber="1" minValue="18.923890402179136" maxValue="29.41122448979592"/>
    </cacheField>
  </cacheFields>
  <extLst>
    <ext xmlns:x14="http://schemas.microsoft.com/office/spreadsheetml/2009/9/main" uri="{725AE2AE-9491-48be-B2B4-4EB974FC3084}">
      <x14:pivotCacheDefinition pivotCacheId="669132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0">
  <r>
    <x v="0"/>
    <x v="0"/>
    <x v="0"/>
    <x v="0"/>
    <n v="94"/>
    <x v="0"/>
    <x v="0"/>
    <n v="565000"/>
    <x v="0"/>
    <x v="0"/>
    <x v="0"/>
    <s v="5'7"/>
    <n v="159"/>
    <n v="67"/>
    <n v="24.900200490086878"/>
  </r>
  <r>
    <x v="1"/>
    <x v="1"/>
    <x v="1"/>
    <x v="1"/>
    <n v="94"/>
    <x v="0"/>
    <x v="1"/>
    <n v="405000"/>
    <x v="1"/>
    <x v="1"/>
    <x v="1"/>
    <s v="6'2"/>
    <n v="183"/>
    <n v="74"/>
    <n v="23.493243243243242"/>
  </r>
  <r>
    <x v="2"/>
    <x v="2"/>
    <x v="2"/>
    <x v="2"/>
    <n v="92"/>
    <x v="1"/>
    <x v="2"/>
    <n v="290000"/>
    <x v="1"/>
    <x v="2"/>
    <x v="2"/>
    <s v="5'9"/>
    <n v="150"/>
    <n v="69"/>
    <n v="22.148708254568366"/>
  </r>
  <r>
    <x v="3"/>
    <x v="3"/>
    <x v="3"/>
    <x v="3"/>
    <n v="91"/>
    <x v="1"/>
    <x v="3"/>
    <n v="260000"/>
    <x v="1"/>
    <x v="3"/>
    <x v="3"/>
    <s v="6'4"/>
    <n v="168"/>
    <n v="76"/>
    <n v="20.44736842105263"/>
  </r>
  <r>
    <x v="4"/>
    <x v="4"/>
    <x v="3"/>
    <x v="4"/>
    <n v="91"/>
    <x v="2"/>
    <x v="4"/>
    <n v="355000"/>
    <x v="1"/>
    <x v="4"/>
    <x v="4"/>
    <s v="5'11"/>
    <n v="154"/>
    <n v="71"/>
    <n v="21.476294386034517"/>
  </r>
  <r>
    <x v="5"/>
    <x v="5"/>
    <x v="3"/>
    <x v="4"/>
    <n v="91"/>
    <x v="3"/>
    <x v="5"/>
    <n v="340000"/>
    <x v="1"/>
    <x v="4"/>
    <x v="5"/>
    <s v="5'8"/>
    <n v="163"/>
    <n v="68"/>
    <n v="24.781358131487888"/>
  </r>
  <r>
    <x v="6"/>
    <x v="6"/>
    <x v="4"/>
    <x v="5"/>
    <n v="91"/>
    <x v="3"/>
    <x v="6"/>
    <n v="420000"/>
    <x v="1"/>
    <x v="3"/>
    <x v="4"/>
    <s v="5'8"/>
    <n v="146"/>
    <n v="68"/>
    <n v="22.196799307958475"/>
  </r>
  <r>
    <x v="7"/>
    <x v="7"/>
    <x v="0"/>
    <x v="6"/>
    <n v="91"/>
    <x v="3"/>
    <x v="0"/>
    <n v="455000"/>
    <x v="1"/>
    <x v="4"/>
    <x v="6"/>
    <s v="6'0"/>
    <n v="190"/>
    <n v="72"/>
    <n v="25.76581790123457"/>
  </r>
  <r>
    <x v="8"/>
    <x v="8"/>
    <x v="4"/>
    <x v="3"/>
    <n v="91"/>
    <x v="3"/>
    <x v="6"/>
    <n v="380000"/>
    <x v="1"/>
    <x v="4"/>
    <x v="7"/>
    <s v="6'0"/>
    <n v="181"/>
    <n v="72"/>
    <n v="24.545331790123459"/>
  </r>
  <r>
    <x v="9"/>
    <x v="9"/>
    <x v="5"/>
    <x v="7"/>
    <n v="90"/>
    <x v="1"/>
    <x v="7"/>
    <n v="94000"/>
    <x v="1"/>
    <x v="4"/>
    <x v="3"/>
    <s v="6'2"/>
    <n v="192"/>
    <n v="74"/>
    <n v="24.648648648648649"/>
  </r>
  <r>
    <x v="10"/>
    <x v="10"/>
    <x v="6"/>
    <x v="8"/>
    <n v="90"/>
    <x v="4"/>
    <x v="8"/>
    <n v="205000"/>
    <x v="1"/>
    <x v="4"/>
    <x v="1"/>
    <s v="6'0"/>
    <n v="176"/>
    <n v="72"/>
    <n v="23.867283950617281"/>
  </r>
  <r>
    <x v="11"/>
    <x v="11"/>
    <x v="7"/>
    <x v="9"/>
    <n v="90"/>
    <x v="4"/>
    <x v="6"/>
    <n v="355000"/>
    <x v="1"/>
    <x v="4"/>
    <x v="8"/>
    <s v="6'0"/>
    <n v="168"/>
    <n v="72"/>
    <n v="22.782407407407405"/>
  </r>
  <r>
    <x v="12"/>
    <x v="12"/>
    <x v="4"/>
    <x v="6"/>
    <n v="90"/>
    <x v="4"/>
    <x v="7"/>
    <n v="125000"/>
    <x v="1"/>
    <x v="3"/>
    <x v="9"/>
    <s v="6'2"/>
    <n v="172"/>
    <n v="74"/>
    <n v="22.081081081081081"/>
  </r>
  <r>
    <x v="13"/>
    <x v="13"/>
    <x v="4"/>
    <x v="3"/>
    <n v="90"/>
    <x v="4"/>
    <x v="4"/>
    <n v="285000"/>
    <x v="0"/>
    <x v="4"/>
    <x v="8"/>
    <s v="5'8"/>
    <n v="148"/>
    <n v="68"/>
    <n v="22.500865051903112"/>
  </r>
  <r>
    <x v="14"/>
    <x v="14"/>
    <x v="3"/>
    <x v="10"/>
    <n v="89"/>
    <x v="4"/>
    <x v="5"/>
    <n v="225000"/>
    <x v="1"/>
    <x v="3"/>
    <x v="10"/>
    <s v="5'6"/>
    <n v="159"/>
    <n v="66"/>
    <n v="25.660468319559229"/>
  </r>
  <r>
    <x v="15"/>
    <x v="15"/>
    <x v="8"/>
    <x v="0"/>
    <n v="89"/>
    <x v="0"/>
    <x v="1"/>
    <n v="205000"/>
    <x v="0"/>
    <x v="4"/>
    <x v="5"/>
    <s v="5'10"/>
    <n v="165"/>
    <n v="70"/>
    <n v="23.672448979591838"/>
  </r>
  <r>
    <x v="16"/>
    <x v="16"/>
    <x v="8"/>
    <x v="11"/>
    <n v="89"/>
    <x v="3"/>
    <x v="9"/>
    <n v="205000"/>
    <x v="1"/>
    <x v="4"/>
    <x v="1"/>
    <s v="6'2"/>
    <n v="196"/>
    <n v="74"/>
    <n v="25.162162162162161"/>
  </r>
  <r>
    <x v="17"/>
    <x v="17"/>
    <x v="3"/>
    <x v="10"/>
    <n v="89"/>
    <x v="4"/>
    <x v="7"/>
    <n v="145000"/>
    <x v="0"/>
    <x v="3"/>
    <x v="11"/>
    <s v="5'9"/>
    <n v="161"/>
    <n v="69"/>
    <n v="23.772946859903382"/>
  </r>
  <r>
    <x v="18"/>
    <x v="18"/>
    <x v="2"/>
    <x v="9"/>
    <n v="89"/>
    <x v="2"/>
    <x v="0"/>
    <n v="240000"/>
    <x v="1"/>
    <x v="4"/>
    <x v="3"/>
    <s v="6'2"/>
    <n v="187"/>
    <n v="74"/>
    <n v="24.006756756756758"/>
  </r>
  <r>
    <x v="19"/>
    <x v="19"/>
    <x v="2"/>
    <x v="4"/>
    <n v="89"/>
    <x v="4"/>
    <x v="6"/>
    <n v="240000"/>
    <x v="0"/>
    <x v="5"/>
    <x v="3"/>
    <s v="6'6"/>
    <n v="212"/>
    <n v="78"/>
    <n v="24.496383957922422"/>
  </r>
  <r>
    <x v="20"/>
    <x v="20"/>
    <x v="6"/>
    <x v="3"/>
    <n v="89"/>
    <x v="5"/>
    <x v="0"/>
    <n v="315000"/>
    <x v="1"/>
    <x v="3"/>
    <x v="12"/>
    <s v="6'2"/>
    <n v="168"/>
    <n v="74"/>
    <n v="21.567567567567568"/>
  </r>
  <r>
    <x v="21"/>
    <x v="21"/>
    <x v="0"/>
    <x v="6"/>
    <n v="89"/>
    <x v="5"/>
    <x v="2"/>
    <n v="200000"/>
    <x v="1"/>
    <x v="3"/>
    <x v="13"/>
    <s v="6'1"/>
    <n v="170"/>
    <n v="73"/>
    <n v="22.426346406455245"/>
  </r>
  <r>
    <x v="22"/>
    <x v="22"/>
    <x v="4"/>
    <x v="9"/>
    <n v="89"/>
    <x v="5"/>
    <x v="8"/>
    <n v="130000"/>
    <x v="1"/>
    <x v="4"/>
    <x v="3"/>
    <s v="6'4"/>
    <n v="203"/>
    <n v="76"/>
    <n v="24.70723684210526"/>
  </r>
  <r>
    <x v="23"/>
    <x v="23"/>
    <x v="9"/>
    <x v="0"/>
    <n v="89"/>
    <x v="5"/>
    <x v="4"/>
    <n v="300000"/>
    <x v="1"/>
    <x v="6"/>
    <x v="1"/>
    <s v="5'8"/>
    <n v="154"/>
    <n v="68"/>
    <n v="23.413062283737023"/>
  </r>
  <r>
    <x v="24"/>
    <x v="24"/>
    <x v="1"/>
    <x v="12"/>
    <n v="89"/>
    <x v="5"/>
    <x v="1"/>
    <n v="215000"/>
    <x v="0"/>
    <x v="4"/>
    <x v="14"/>
    <s v="6'2"/>
    <n v="187"/>
    <n v="74"/>
    <n v="24.006756756756758"/>
  </r>
  <r>
    <x v="25"/>
    <x v="25"/>
    <x v="10"/>
    <x v="10"/>
    <n v="88"/>
    <x v="6"/>
    <x v="2"/>
    <n v="100000"/>
    <x v="1"/>
    <x v="3"/>
    <x v="15"/>
    <s v="5'10"/>
    <n v="161"/>
    <n v="70"/>
    <n v="23.098571428571429"/>
  </r>
  <r>
    <x v="26"/>
    <x v="26"/>
    <x v="2"/>
    <x v="13"/>
    <n v="88"/>
    <x v="5"/>
    <x v="10"/>
    <n v="255000"/>
    <x v="0"/>
    <x v="7"/>
    <x v="15"/>
    <s v="5'9"/>
    <n v="157"/>
    <n v="69"/>
    <n v="23.182314639781559"/>
  </r>
  <r>
    <x v="27"/>
    <x v="27"/>
    <x v="2"/>
    <x v="2"/>
    <n v="88"/>
    <x v="4"/>
    <x v="6"/>
    <n v="285000"/>
    <x v="1"/>
    <x v="4"/>
    <x v="12"/>
    <s v="6'1"/>
    <n v="185"/>
    <n v="73"/>
    <n v="24.405141677613063"/>
  </r>
  <r>
    <x v="28"/>
    <x v="28"/>
    <x v="2"/>
    <x v="14"/>
    <n v="88"/>
    <x v="5"/>
    <x v="8"/>
    <n v="315000"/>
    <x v="0"/>
    <x v="4"/>
    <x v="16"/>
    <s v="5'11"/>
    <n v="172"/>
    <n v="71"/>
    <n v="23.986510612973618"/>
  </r>
  <r>
    <x v="29"/>
    <x v="29"/>
    <x v="3"/>
    <x v="12"/>
    <n v="88"/>
    <x v="7"/>
    <x v="11"/>
    <n v="165000"/>
    <x v="1"/>
    <x v="4"/>
    <x v="2"/>
    <s v="5'4"/>
    <n v="130"/>
    <n v="64"/>
    <n v="22.31201171875"/>
  </r>
  <r>
    <x v="30"/>
    <x v="30"/>
    <x v="2"/>
    <x v="3"/>
    <n v="88"/>
    <x v="3"/>
    <x v="6"/>
    <n v="315000"/>
    <x v="1"/>
    <x v="4"/>
    <x v="2"/>
    <s v="5'9"/>
    <n v="174"/>
    <n v="69"/>
    <n v="25.692501575299307"/>
  </r>
  <r>
    <x v="31"/>
    <x v="31"/>
    <x v="2"/>
    <x v="15"/>
    <n v="88"/>
    <x v="3"/>
    <x v="9"/>
    <n v="205000"/>
    <x v="1"/>
    <x v="3"/>
    <x v="11"/>
    <s v="5'11"/>
    <n v="168"/>
    <n v="71"/>
    <n v="23.428684784764929"/>
  </r>
  <r>
    <x v="32"/>
    <x v="32"/>
    <x v="2"/>
    <x v="2"/>
    <n v="88"/>
    <x v="5"/>
    <x v="0"/>
    <n v="340000"/>
    <x v="1"/>
    <x v="4"/>
    <x v="2"/>
    <s v="5'8"/>
    <n v="150"/>
    <n v="68"/>
    <n v="22.804930795847749"/>
  </r>
  <r>
    <x v="33"/>
    <x v="33"/>
    <x v="6"/>
    <x v="16"/>
    <n v="88"/>
    <x v="7"/>
    <x v="12"/>
    <n v="265000"/>
    <x v="1"/>
    <x v="3"/>
    <x v="17"/>
    <s v="6'2"/>
    <n v="176"/>
    <n v="74"/>
    <n v="22.594594594594593"/>
  </r>
  <r>
    <x v="34"/>
    <x v="34"/>
    <x v="6"/>
    <x v="9"/>
    <n v="88"/>
    <x v="7"/>
    <x v="8"/>
    <n v="160000"/>
    <x v="1"/>
    <x v="4"/>
    <x v="14"/>
    <s v="6'3"/>
    <n v="203"/>
    <n v="75"/>
    <n v="25.370488888888886"/>
  </r>
  <r>
    <x v="35"/>
    <x v="35"/>
    <x v="9"/>
    <x v="2"/>
    <n v="88"/>
    <x v="7"/>
    <x v="6"/>
    <n v="285000"/>
    <x v="0"/>
    <x v="4"/>
    <x v="18"/>
    <s v="5'9"/>
    <n v="176"/>
    <n v="69"/>
    <n v="25.98781768536022"/>
  </r>
  <r>
    <x v="36"/>
    <x v="36"/>
    <x v="7"/>
    <x v="17"/>
    <n v="88"/>
    <x v="7"/>
    <x v="6"/>
    <n v="355000"/>
    <x v="0"/>
    <x v="3"/>
    <x v="1"/>
    <s v="6'1"/>
    <n v="181"/>
    <n v="73"/>
    <n v="23.877462938637642"/>
  </r>
  <r>
    <x v="37"/>
    <x v="37"/>
    <x v="0"/>
    <x v="10"/>
    <n v="88"/>
    <x v="7"/>
    <x v="9"/>
    <n v="150000"/>
    <x v="0"/>
    <x v="3"/>
    <x v="3"/>
    <s v="6'2"/>
    <n v="181"/>
    <n v="74"/>
    <n v="23.236486486486488"/>
  </r>
  <r>
    <x v="38"/>
    <x v="38"/>
    <x v="9"/>
    <x v="0"/>
    <n v="88"/>
    <x v="7"/>
    <x v="13"/>
    <n v="245000"/>
    <x v="1"/>
    <x v="4"/>
    <x v="13"/>
    <s v="6'1"/>
    <n v="196"/>
    <n v="73"/>
    <n v="25.856258209795456"/>
  </r>
  <r>
    <x v="39"/>
    <x v="39"/>
    <x v="1"/>
    <x v="2"/>
    <n v="88"/>
    <x v="7"/>
    <x v="2"/>
    <n v="165000"/>
    <x v="1"/>
    <x v="4"/>
    <x v="7"/>
    <s v="6'0"/>
    <n v="181"/>
    <n v="72"/>
    <n v="24.545331790123459"/>
  </r>
  <r>
    <x v="40"/>
    <x v="40"/>
    <x v="1"/>
    <x v="7"/>
    <n v="88"/>
    <x v="7"/>
    <x v="14"/>
    <n v="110000"/>
    <x v="1"/>
    <x v="4"/>
    <x v="3"/>
    <s v="6'4"/>
    <n v="203"/>
    <n v="76"/>
    <n v="24.70723684210526"/>
  </r>
  <r>
    <x v="41"/>
    <x v="41"/>
    <x v="11"/>
    <x v="12"/>
    <n v="88"/>
    <x v="7"/>
    <x v="2"/>
    <n v="77000"/>
    <x v="1"/>
    <x v="4"/>
    <x v="3"/>
    <s v="6'4"/>
    <n v="203"/>
    <n v="76"/>
    <n v="24.70723684210526"/>
  </r>
  <r>
    <x v="42"/>
    <x v="42"/>
    <x v="8"/>
    <x v="10"/>
    <n v="87"/>
    <x v="2"/>
    <x v="0"/>
    <n v="205000"/>
    <x v="0"/>
    <x v="4"/>
    <x v="9"/>
    <s v="6'0"/>
    <n v="165"/>
    <n v="72"/>
    <n v="22.375578703703706"/>
  </r>
  <r>
    <x v="43"/>
    <x v="43"/>
    <x v="5"/>
    <x v="0"/>
    <n v="87"/>
    <x v="4"/>
    <x v="14"/>
    <n v="130000"/>
    <x v="1"/>
    <x v="4"/>
    <x v="1"/>
    <s v="5'11"/>
    <n v="165"/>
    <n v="71"/>
    <n v="23.01031541360841"/>
  </r>
  <r>
    <x v="44"/>
    <x v="44"/>
    <x v="3"/>
    <x v="18"/>
    <n v="87"/>
    <x v="4"/>
    <x v="11"/>
    <n v="115000"/>
    <x v="1"/>
    <x v="4"/>
    <x v="14"/>
    <s v="6'2"/>
    <n v="196"/>
    <n v="74"/>
    <n v="25.162162162162161"/>
  </r>
  <r>
    <x v="45"/>
    <x v="45"/>
    <x v="5"/>
    <x v="10"/>
    <n v="87"/>
    <x v="3"/>
    <x v="3"/>
    <n v="210000"/>
    <x v="1"/>
    <x v="4"/>
    <x v="19"/>
    <s v="6'4"/>
    <n v="185"/>
    <n v="76"/>
    <n v="22.516447368421051"/>
  </r>
  <r>
    <x v="46"/>
    <x v="46"/>
    <x v="0"/>
    <x v="19"/>
    <n v="87"/>
    <x v="8"/>
    <x v="6"/>
    <n v="195000"/>
    <x v="1"/>
    <x v="4"/>
    <x v="3"/>
    <s v="6'1"/>
    <n v="176"/>
    <n v="73"/>
    <n v="23.217864514918368"/>
  </r>
  <r>
    <x v="47"/>
    <x v="47"/>
    <x v="5"/>
    <x v="4"/>
    <n v="87"/>
    <x v="5"/>
    <x v="3"/>
    <n v="230000"/>
    <x v="0"/>
    <x v="6"/>
    <x v="1"/>
    <s v="6'3"/>
    <n v="207"/>
    <n v="75"/>
    <n v="25.8704"/>
  </r>
  <r>
    <x v="48"/>
    <x v="48"/>
    <x v="7"/>
    <x v="12"/>
    <n v="87"/>
    <x v="8"/>
    <x v="15"/>
    <n v="115000"/>
    <x v="1"/>
    <x v="4"/>
    <x v="1"/>
    <s v="6'1"/>
    <n v="187"/>
    <n v="73"/>
    <n v="24.668981047100768"/>
  </r>
  <r>
    <x v="49"/>
    <x v="49"/>
    <x v="6"/>
    <x v="3"/>
    <n v="87"/>
    <x v="8"/>
    <x v="0"/>
    <n v="250000"/>
    <x v="0"/>
    <x v="4"/>
    <x v="18"/>
    <s v="5'7"/>
    <n v="150"/>
    <n v="67"/>
    <n v="23.490755179327241"/>
  </r>
  <r>
    <x v="50"/>
    <x v="50"/>
    <x v="0"/>
    <x v="4"/>
    <n v="87"/>
    <x v="8"/>
    <x v="11"/>
    <n v="135000"/>
    <x v="1"/>
    <x v="4"/>
    <x v="0"/>
    <s v="5'7"/>
    <n v="134"/>
    <n v="67"/>
    <n v="20.985074626865671"/>
  </r>
  <r>
    <x v="51"/>
    <x v="51"/>
    <x v="0"/>
    <x v="4"/>
    <n v="87"/>
    <x v="8"/>
    <x v="9"/>
    <n v="155000"/>
    <x v="0"/>
    <x v="4"/>
    <x v="14"/>
    <s v="6'2"/>
    <n v="190"/>
    <n v="74"/>
    <n v="24.391891891891891"/>
  </r>
  <r>
    <x v="52"/>
    <x v="52"/>
    <x v="9"/>
    <x v="20"/>
    <n v="87"/>
    <x v="8"/>
    <x v="11"/>
    <n v="125000"/>
    <x v="1"/>
    <x v="4"/>
    <x v="8"/>
    <s v="6'0"/>
    <n v="174"/>
    <n v="72"/>
    <n v="23.596064814814817"/>
  </r>
  <r>
    <x v="53"/>
    <x v="53"/>
    <x v="9"/>
    <x v="5"/>
    <n v="87"/>
    <x v="8"/>
    <x v="0"/>
    <n v="260000"/>
    <x v="1"/>
    <x v="4"/>
    <x v="4"/>
    <s v="6'0"/>
    <n v="172"/>
    <n v="72"/>
    <n v="23.324845679012348"/>
  </r>
  <r>
    <x v="54"/>
    <x v="54"/>
    <x v="0"/>
    <x v="3"/>
    <n v="87"/>
    <x v="8"/>
    <x v="0"/>
    <n v="240000"/>
    <x v="1"/>
    <x v="4"/>
    <x v="7"/>
    <s v="6'4"/>
    <n v="187"/>
    <n v="76"/>
    <n v="22.759868421052634"/>
  </r>
  <r>
    <x v="55"/>
    <x v="55"/>
    <x v="12"/>
    <x v="9"/>
    <n v="86"/>
    <x v="2"/>
    <x v="4"/>
    <n v="195000"/>
    <x v="0"/>
    <x v="3"/>
    <x v="2"/>
    <s v="6'0"/>
    <n v="165"/>
    <n v="72"/>
    <n v="22.375578703703706"/>
  </r>
  <r>
    <x v="56"/>
    <x v="56"/>
    <x v="13"/>
    <x v="1"/>
    <n v="86"/>
    <x v="3"/>
    <x v="4"/>
    <n v="180000"/>
    <x v="0"/>
    <x v="3"/>
    <x v="20"/>
    <s v="5'8"/>
    <n v="141"/>
    <n v="68"/>
    <n v="21.436634948096884"/>
  </r>
  <r>
    <x v="57"/>
    <x v="57"/>
    <x v="8"/>
    <x v="2"/>
    <n v="86"/>
    <x v="4"/>
    <x v="4"/>
    <n v="125000"/>
    <x v="0"/>
    <x v="4"/>
    <x v="3"/>
    <s v="6'2"/>
    <n v="190"/>
    <n v="74"/>
    <n v="24.391891891891891"/>
  </r>
  <r>
    <x v="58"/>
    <x v="58"/>
    <x v="2"/>
    <x v="18"/>
    <n v="86"/>
    <x v="8"/>
    <x v="10"/>
    <n v="195000"/>
    <x v="1"/>
    <x v="3"/>
    <x v="17"/>
    <s v="5'9"/>
    <n v="152"/>
    <n v="69"/>
    <n v="22.444024364629279"/>
  </r>
  <r>
    <x v="59"/>
    <x v="59"/>
    <x v="2"/>
    <x v="21"/>
    <n v="86"/>
    <x v="7"/>
    <x v="10"/>
    <n v="165000"/>
    <x v="1"/>
    <x v="4"/>
    <x v="14"/>
    <s v="6'4"/>
    <n v="203"/>
    <n v="76"/>
    <n v="24.70723684210526"/>
  </r>
  <r>
    <x v="60"/>
    <x v="60"/>
    <x v="13"/>
    <x v="11"/>
    <n v="86"/>
    <x v="5"/>
    <x v="4"/>
    <n v="195000"/>
    <x v="1"/>
    <x v="3"/>
    <x v="20"/>
    <s v="5'7"/>
    <n v="152"/>
    <n v="67"/>
    <n v="23.803965248384937"/>
  </r>
  <r>
    <x v="61"/>
    <x v="61"/>
    <x v="2"/>
    <x v="2"/>
    <n v="86"/>
    <x v="8"/>
    <x v="10"/>
    <n v="195000"/>
    <x v="1"/>
    <x v="3"/>
    <x v="11"/>
    <s v="5'11"/>
    <n v="168"/>
    <n v="71"/>
    <n v="23.428684784764929"/>
  </r>
  <r>
    <x v="62"/>
    <x v="62"/>
    <x v="5"/>
    <x v="10"/>
    <n v="86"/>
    <x v="3"/>
    <x v="6"/>
    <n v="210000"/>
    <x v="1"/>
    <x v="3"/>
    <x v="7"/>
    <s v="6'3"/>
    <n v="179"/>
    <n v="75"/>
    <n v="22.371022222222223"/>
  </r>
  <r>
    <x v="63"/>
    <x v="63"/>
    <x v="5"/>
    <x v="12"/>
    <n v="86"/>
    <x v="5"/>
    <x v="2"/>
    <n v="135000"/>
    <x v="1"/>
    <x v="4"/>
    <x v="8"/>
    <s v="5'5"/>
    <n v="132"/>
    <n v="65"/>
    <n v="21.963550295857988"/>
  </r>
  <r>
    <x v="64"/>
    <x v="64"/>
    <x v="3"/>
    <x v="2"/>
    <n v="86"/>
    <x v="9"/>
    <x v="1"/>
    <n v="160000"/>
    <x v="0"/>
    <x v="4"/>
    <x v="18"/>
    <s v="5'11"/>
    <n v="176"/>
    <n v="71"/>
    <n v="24.544336441182306"/>
  </r>
  <r>
    <x v="65"/>
    <x v="65"/>
    <x v="3"/>
    <x v="2"/>
    <n v="86"/>
    <x v="9"/>
    <x v="1"/>
    <n v="175000"/>
    <x v="0"/>
    <x v="4"/>
    <x v="17"/>
    <s v="5'8"/>
    <n v="154"/>
    <n v="68"/>
    <n v="23.413062283737023"/>
  </r>
  <r>
    <x v="66"/>
    <x v="66"/>
    <x v="7"/>
    <x v="9"/>
    <n v="86"/>
    <x v="9"/>
    <x v="8"/>
    <n v="135000"/>
    <x v="1"/>
    <x v="3"/>
    <x v="11"/>
    <s v="6'1"/>
    <n v="165"/>
    <n v="73"/>
    <n v="21.766747982735971"/>
  </r>
  <r>
    <x v="67"/>
    <x v="67"/>
    <x v="3"/>
    <x v="3"/>
    <n v="86"/>
    <x v="9"/>
    <x v="8"/>
    <n v="130000"/>
    <x v="1"/>
    <x v="4"/>
    <x v="21"/>
    <s v="5'9"/>
    <n v="154"/>
    <n v="69"/>
    <n v="22.739340474690191"/>
  </r>
  <r>
    <x v="68"/>
    <x v="68"/>
    <x v="6"/>
    <x v="9"/>
    <n v="86"/>
    <x v="9"/>
    <x v="16"/>
    <n v="100000"/>
    <x v="1"/>
    <x v="3"/>
    <x v="17"/>
    <s v="5'11"/>
    <n v="157"/>
    <n v="71"/>
    <n v="21.894663757191033"/>
  </r>
  <r>
    <x v="69"/>
    <x v="69"/>
    <x v="7"/>
    <x v="3"/>
    <n v="86"/>
    <x v="9"/>
    <x v="5"/>
    <n v="175000"/>
    <x v="1"/>
    <x v="4"/>
    <x v="22"/>
    <s v="5'10"/>
    <n v="168"/>
    <n v="70"/>
    <n v="24.102857142857143"/>
  </r>
  <r>
    <x v="70"/>
    <x v="70"/>
    <x v="0"/>
    <x v="12"/>
    <n v="86"/>
    <x v="9"/>
    <x v="1"/>
    <n v="160000"/>
    <x v="1"/>
    <x v="3"/>
    <x v="7"/>
    <s v="6'3"/>
    <n v="187"/>
    <n v="75"/>
    <n v="23.370844444444444"/>
  </r>
  <r>
    <x v="71"/>
    <x v="71"/>
    <x v="6"/>
    <x v="4"/>
    <n v="86"/>
    <x v="8"/>
    <x v="9"/>
    <n v="150000"/>
    <x v="1"/>
    <x v="4"/>
    <x v="7"/>
    <s v="6'1"/>
    <n v="179"/>
    <n v="73"/>
    <n v="23.613623569149933"/>
  </r>
  <r>
    <x v="72"/>
    <x v="72"/>
    <x v="7"/>
    <x v="22"/>
    <n v="86"/>
    <x v="9"/>
    <x v="1"/>
    <n v="180000"/>
    <x v="1"/>
    <x v="4"/>
    <x v="12"/>
    <s v="5'10"/>
    <n v="159"/>
    <n v="70"/>
    <n v="22.811632653061224"/>
  </r>
  <r>
    <x v="73"/>
    <x v="73"/>
    <x v="0"/>
    <x v="23"/>
    <n v="86"/>
    <x v="9"/>
    <x v="1"/>
    <n v="160000"/>
    <x v="1"/>
    <x v="4"/>
    <x v="9"/>
    <s v="6'2"/>
    <n v="207"/>
    <n v="74"/>
    <n v="26.574324324324326"/>
  </r>
  <r>
    <x v="74"/>
    <x v="74"/>
    <x v="6"/>
    <x v="9"/>
    <n v="86"/>
    <x v="9"/>
    <x v="12"/>
    <n v="190000"/>
    <x v="0"/>
    <x v="3"/>
    <x v="11"/>
    <s v="5'11"/>
    <n v="168"/>
    <n v="71"/>
    <n v="23.428684784764929"/>
  </r>
  <r>
    <x v="75"/>
    <x v="75"/>
    <x v="1"/>
    <x v="2"/>
    <n v="86"/>
    <x v="9"/>
    <x v="4"/>
    <n v="185000"/>
    <x v="1"/>
    <x v="3"/>
    <x v="12"/>
    <s v="5'10"/>
    <n v="148"/>
    <n v="70"/>
    <n v="21.233469387755104"/>
  </r>
  <r>
    <x v="76"/>
    <x v="76"/>
    <x v="14"/>
    <x v="3"/>
    <n v="86"/>
    <x v="9"/>
    <x v="17"/>
    <n v="21000"/>
    <x v="1"/>
    <x v="4"/>
    <x v="5"/>
    <s v="5'7"/>
    <n v="150"/>
    <n v="67"/>
    <n v="23.490755179327241"/>
  </r>
  <r>
    <x v="77"/>
    <x v="77"/>
    <x v="13"/>
    <x v="20"/>
    <n v="85"/>
    <x v="2"/>
    <x v="14"/>
    <n v="82000"/>
    <x v="1"/>
    <x v="4"/>
    <x v="14"/>
    <s v="6'2"/>
    <n v="176"/>
    <n v="74"/>
    <n v="22.594594594594593"/>
  </r>
  <r>
    <x v="78"/>
    <x v="78"/>
    <x v="13"/>
    <x v="24"/>
    <n v="85"/>
    <x v="4"/>
    <x v="15"/>
    <n v="73000"/>
    <x v="1"/>
    <x v="4"/>
    <x v="21"/>
    <s v="6'3"/>
    <n v="168"/>
    <n v="75"/>
    <n v="20.996266666666667"/>
  </r>
  <r>
    <x v="79"/>
    <x v="79"/>
    <x v="12"/>
    <x v="3"/>
    <n v="85"/>
    <x v="2"/>
    <x v="6"/>
    <n v="215000"/>
    <x v="0"/>
    <x v="4"/>
    <x v="20"/>
    <s v="6'0"/>
    <n v="168"/>
    <n v="72"/>
    <n v="22.782407407407405"/>
  </r>
  <r>
    <x v="80"/>
    <x v="80"/>
    <x v="8"/>
    <x v="10"/>
    <n v="85"/>
    <x v="5"/>
    <x v="18"/>
    <n v="92000"/>
    <x v="0"/>
    <x v="6"/>
    <x v="11"/>
    <s v="5'8"/>
    <n v="165"/>
    <n v="68"/>
    <n v="25.085423875432525"/>
  </r>
  <r>
    <x v="81"/>
    <x v="81"/>
    <x v="5"/>
    <x v="2"/>
    <n v="85"/>
    <x v="4"/>
    <x v="10"/>
    <n v="115000"/>
    <x v="1"/>
    <x v="4"/>
    <x v="3"/>
    <s v="6'3"/>
    <n v="201"/>
    <n v="75"/>
    <n v="25.120533333333334"/>
  </r>
  <r>
    <x v="82"/>
    <x v="82"/>
    <x v="13"/>
    <x v="9"/>
    <n v="85"/>
    <x v="7"/>
    <x v="8"/>
    <n v="92000"/>
    <x v="1"/>
    <x v="3"/>
    <x v="4"/>
    <s v="5'9"/>
    <n v="154"/>
    <n v="69"/>
    <n v="22.739340474690191"/>
  </r>
  <r>
    <x v="83"/>
    <x v="83"/>
    <x v="13"/>
    <x v="3"/>
    <n v="85"/>
    <x v="4"/>
    <x v="7"/>
    <n v="77000"/>
    <x v="0"/>
    <x v="3"/>
    <x v="4"/>
    <s v="6'0"/>
    <n v="170"/>
    <n v="72"/>
    <n v="23.053626543209877"/>
  </r>
  <r>
    <x v="84"/>
    <x v="84"/>
    <x v="3"/>
    <x v="25"/>
    <n v="85"/>
    <x v="10"/>
    <x v="4"/>
    <n v="205000"/>
    <x v="0"/>
    <x v="3"/>
    <x v="20"/>
    <s v="5'10"/>
    <n v="148"/>
    <n v="70"/>
    <n v="21.233469387755104"/>
  </r>
  <r>
    <x v="85"/>
    <x v="85"/>
    <x v="2"/>
    <x v="26"/>
    <n v="85"/>
    <x v="8"/>
    <x v="8"/>
    <n v="110000"/>
    <x v="0"/>
    <x v="3"/>
    <x v="18"/>
    <s v="5'11"/>
    <n v="168"/>
    <n v="71"/>
    <n v="23.428684784764929"/>
  </r>
  <r>
    <x v="86"/>
    <x v="86"/>
    <x v="2"/>
    <x v="3"/>
    <n v="85"/>
    <x v="9"/>
    <x v="7"/>
    <n v="88000"/>
    <x v="1"/>
    <x v="4"/>
    <x v="17"/>
    <s v="5'9"/>
    <n v="163"/>
    <n v="69"/>
    <n v="24.068262969964294"/>
  </r>
  <r>
    <x v="87"/>
    <x v="87"/>
    <x v="3"/>
    <x v="10"/>
    <n v="85"/>
    <x v="9"/>
    <x v="12"/>
    <n v="180000"/>
    <x v="1"/>
    <x v="4"/>
    <x v="1"/>
    <s v="5'9"/>
    <n v="161"/>
    <n v="69"/>
    <n v="23.772946859903382"/>
  </r>
  <r>
    <x v="88"/>
    <x v="88"/>
    <x v="3"/>
    <x v="27"/>
    <n v="85"/>
    <x v="8"/>
    <x v="19"/>
    <n v="96000"/>
    <x v="1"/>
    <x v="4"/>
    <x v="14"/>
    <s v="6'2"/>
    <n v="183"/>
    <n v="74"/>
    <n v="23.493243243243242"/>
  </r>
  <r>
    <x v="89"/>
    <x v="89"/>
    <x v="9"/>
    <x v="0"/>
    <n v="85"/>
    <x v="10"/>
    <x v="4"/>
    <n v="170000"/>
    <x v="1"/>
    <x v="4"/>
    <x v="9"/>
    <s v="6'0"/>
    <n v="179"/>
    <n v="72"/>
    <n v="24.274112654320987"/>
  </r>
  <r>
    <x v="90"/>
    <x v="90"/>
    <x v="6"/>
    <x v="3"/>
    <n v="85"/>
    <x v="10"/>
    <x v="20"/>
    <n v="66000"/>
    <x v="1"/>
    <x v="3"/>
    <x v="4"/>
    <s v="6'0"/>
    <n v="163"/>
    <n v="72"/>
    <n v="22.104359567901234"/>
  </r>
  <r>
    <x v="91"/>
    <x v="91"/>
    <x v="6"/>
    <x v="2"/>
    <n v="85"/>
    <x v="10"/>
    <x v="21"/>
    <n v="235000"/>
    <x v="1"/>
    <x v="3"/>
    <x v="10"/>
    <s v="6'0"/>
    <n v="157"/>
    <n v="72"/>
    <n v="21.290702160493826"/>
  </r>
  <r>
    <x v="92"/>
    <x v="92"/>
    <x v="7"/>
    <x v="8"/>
    <n v="85"/>
    <x v="8"/>
    <x v="1"/>
    <n v="125000"/>
    <x v="1"/>
    <x v="3"/>
    <x v="3"/>
    <s v="6'5"/>
    <n v="198"/>
    <n v="77"/>
    <n v="23.476808905380334"/>
  </r>
  <r>
    <x v="93"/>
    <x v="93"/>
    <x v="6"/>
    <x v="28"/>
    <n v="85"/>
    <x v="10"/>
    <x v="3"/>
    <n v="215000"/>
    <x v="1"/>
    <x v="4"/>
    <x v="20"/>
    <s v="5'7"/>
    <n v="163"/>
    <n v="67"/>
    <n v="25.526620628202274"/>
  </r>
  <r>
    <x v="94"/>
    <x v="94"/>
    <x v="7"/>
    <x v="25"/>
    <n v="85"/>
    <x v="10"/>
    <x v="22"/>
    <n v="28000"/>
    <x v="1"/>
    <x v="4"/>
    <x v="17"/>
    <s v="5'9"/>
    <n v="146"/>
    <n v="69"/>
    <n v="21.558076034446543"/>
  </r>
  <r>
    <x v="95"/>
    <x v="95"/>
    <x v="6"/>
    <x v="9"/>
    <n v="85"/>
    <x v="10"/>
    <x v="8"/>
    <n v="115000"/>
    <x v="1"/>
    <x v="6"/>
    <x v="7"/>
    <s v="6'4"/>
    <n v="198"/>
    <n v="76"/>
    <n v="24.098684210526315"/>
  </r>
  <r>
    <x v="96"/>
    <x v="96"/>
    <x v="0"/>
    <x v="28"/>
    <n v="85"/>
    <x v="10"/>
    <x v="0"/>
    <n v="205000"/>
    <x v="1"/>
    <x v="4"/>
    <x v="11"/>
    <s v="5'11"/>
    <n v="165"/>
    <n v="71"/>
    <n v="23.01031541360841"/>
  </r>
  <r>
    <x v="97"/>
    <x v="97"/>
    <x v="6"/>
    <x v="5"/>
    <n v="85"/>
    <x v="10"/>
    <x v="14"/>
    <n v="110000"/>
    <x v="1"/>
    <x v="3"/>
    <x v="17"/>
    <s v="6'1"/>
    <n v="176"/>
    <n v="73"/>
    <n v="23.217864514918368"/>
  </r>
  <r>
    <x v="98"/>
    <x v="98"/>
    <x v="4"/>
    <x v="22"/>
    <n v="85"/>
    <x v="10"/>
    <x v="19"/>
    <n v="115000"/>
    <x v="1"/>
    <x v="3"/>
    <x v="1"/>
    <s v="6'4"/>
    <n v="185"/>
    <n v="76"/>
    <n v="22.516447368421051"/>
  </r>
  <r>
    <x v="99"/>
    <x v="99"/>
    <x v="0"/>
    <x v="9"/>
    <n v="85"/>
    <x v="10"/>
    <x v="1"/>
    <n v="160000"/>
    <x v="1"/>
    <x v="4"/>
    <x v="4"/>
    <s v="6'2"/>
    <n v="198"/>
    <n v="74"/>
    <n v="25.418918918918919"/>
  </r>
  <r>
    <x v="100"/>
    <x v="100"/>
    <x v="6"/>
    <x v="3"/>
    <n v="85"/>
    <x v="10"/>
    <x v="7"/>
    <n v="100000"/>
    <x v="1"/>
    <x v="4"/>
    <x v="13"/>
    <s v="6'2"/>
    <n v="190"/>
    <n v="74"/>
    <n v="24.391891891891891"/>
  </r>
  <r>
    <x v="101"/>
    <x v="101"/>
    <x v="9"/>
    <x v="4"/>
    <n v="85"/>
    <x v="10"/>
    <x v="14"/>
    <n v="105000"/>
    <x v="1"/>
    <x v="6"/>
    <x v="11"/>
    <s v="5'9"/>
    <n v="170"/>
    <n v="69"/>
    <n v="25.101869355177485"/>
  </r>
  <r>
    <x v="102"/>
    <x v="102"/>
    <x v="15"/>
    <x v="2"/>
    <n v="85"/>
    <x v="10"/>
    <x v="23"/>
    <n v="38000"/>
    <x v="1"/>
    <x v="3"/>
    <x v="9"/>
    <s v="6'6"/>
    <n v="201"/>
    <n v="78"/>
    <n v="23.225345167652861"/>
  </r>
  <r>
    <x v="103"/>
    <x v="103"/>
    <x v="0"/>
    <x v="10"/>
    <n v="85"/>
    <x v="10"/>
    <x v="1"/>
    <n v="145000"/>
    <x v="0"/>
    <x v="3"/>
    <x v="17"/>
    <s v="5'11"/>
    <n v="165"/>
    <n v="71"/>
    <n v="23.01031541360841"/>
  </r>
  <r>
    <x v="104"/>
    <x v="104"/>
    <x v="1"/>
    <x v="2"/>
    <n v="85"/>
    <x v="10"/>
    <x v="14"/>
    <n v="96000"/>
    <x v="1"/>
    <x v="3"/>
    <x v="9"/>
    <s v="6'1"/>
    <n v="172"/>
    <n v="73"/>
    <n v="22.690185775942954"/>
  </r>
  <r>
    <x v="105"/>
    <x v="105"/>
    <x v="9"/>
    <x v="10"/>
    <n v="85"/>
    <x v="10"/>
    <x v="6"/>
    <n v="240000"/>
    <x v="1"/>
    <x v="4"/>
    <x v="1"/>
    <s v="6'1"/>
    <n v="179"/>
    <n v="73"/>
    <n v="23.613623569149933"/>
  </r>
  <r>
    <x v="106"/>
    <x v="106"/>
    <x v="4"/>
    <x v="2"/>
    <n v="85"/>
    <x v="10"/>
    <x v="7"/>
    <n v="81000"/>
    <x v="0"/>
    <x v="3"/>
    <x v="18"/>
    <s v="6'0"/>
    <n v="163"/>
    <n v="72"/>
    <n v="22.104359567901234"/>
  </r>
  <r>
    <x v="107"/>
    <x v="107"/>
    <x v="4"/>
    <x v="4"/>
    <n v="85"/>
    <x v="10"/>
    <x v="4"/>
    <n v="170000"/>
    <x v="1"/>
    <x v="4"/>
    <x v="9"/>
    <s v="6'3"/>
    <n v="187"/>
    <n v="75"/>
    <n v="23.370844444444444"/>
  </r>
  <r>
    <x v="108"/>
    <x v="108"/>
    <x v="15"/>
    <x v="1"/>
    <n v="85"/>
    <x v="10"/>
    <x v="24"/>
    <n v="57000"/>
    <x v="1"/>
    <x v="3"/>
    <x v="7"/>
    <s v="6'2"/>
    <n v="179"/>
    <n v="74"/>
    <n v="22.97972972972973"/>
  </r>
  <r>
    <x v="109"/>
    <x v="109"/>
    <x v="16"/>
    <x v="29"/>
    <n v="85"/>
    <x v="10"/>
    <x v="25"/>
    <n v="15000"/>
    <x v="1"/>
    <x v="4"/>
    <x v="6"/>
    <s v="6'5"/>
    <n v="209"/>
    <n v="77"/>
    <n v="24.781076066790352"/>
  </r>
  <r>
    <x v="110"/>
    <x v="110"/>
    <x v="12"/>
    <x v="14"/>
    <n v="84"/>
    <x v="7"/>
    <x v="9"/>
    <n v="105000"/>
    <x v="1"/>
    <x v="4"/>
    <x v="7"/>
    <s v="6'2"/>
    <n v="174"/>
    <n v="74"/>
    <n v="22.337837837837839"/>
  </r>
  <r>
    <x v="111"/>
    <x v="111"/>
    <x v="13"/>
    <x v="6"/>
    <n v="84"/>
    <x v="7"/>
    <x v="7"/>
    <n v="63000"/>
    <x v="1"/>
    <x v="4"/>
    <x v="7"/>
    <s v="6'1"/>
    <n v="176"/>
    <n v="73"/>
    <n v="23.217864514918368"/>
  </r>
  <r>
    <x v="112"/>
    <x v="112"/>
    <x v="5"/>
    <x v="2"/>
    <n v="84"/>
    <x v="8"/>
    <x v="22"/>
    <n v="22000"/>
    <x v="0"/>
    <x v="3"/>
    <x v="18"/>
    <s v="5'11"/>
    <n v="157"/>
    <n v="71"/>
    <n v="21.894663757191033"/>
  </r>
  <r>
    <x v="113"/>
    <x v="113"/>
    <x v="8"/>
    <x v="10"/>
    <n v="84"/>
    <x v="7"/>
    <x v="4"/>
    <n v="135000"/>
    <x v="0"/>
    <x v="4"/>
    <x v="14"/>
    <s v="6'2"/>
    <n v="187"/>
    <n v="74"/>
    <n v="24.006756756756758"/>
  </r>
  <r>
    <x v="114"/>
    <x v="114"/>
    <x v="13"/>
    <x v="1"/>
    <n v="84"/>
    <x v="7"/>
    <x v="26"/>
    <n v="22000"/>
    <x v="1"/>
    <x v="3"/>
    <x v="8"/>
    <s v="5'10"/>
    <n v="152"/>
    <n v="70"/>
    <n v="21.80734693877551"/>
  </r>
  <r>
    <x v="115"/>
    <x v="115"/>
    <x v="12"/>
    <x v="9"/>
    <n v="84"/>
    <x v="4"/>
    <x v="8"/>
    <n v="84000"/>
    <x v="1"/>
    <x v="6"/>
    <x v="9"/>
    <s v="6'5"/>
    <n v="214"/>
    <n v="77"/>
    <n v="25.37392477652218"/>
  </r>
  <r>
    <x v="116"/>
    <x v="116"/>
    <x v="12"/>
    <x v="10"/>
    <n v="84"/>
    <x v="4"/>
    <x v="3"/>
    <n v="165000"/>
    <x v="1"/>
    <x v="4"/>
    <x v="2"/>
    <s v="6'0"/>
    <n v="168"/>
    <n v="72"/>
    <n v="22.782407407407405"/>
  </r>
  <r>
    <x v="117"/>
    <x v="117"/>
    <x v="12"/>
    <x v="11"/>
    <n v="84"/>
    <x v="4"/>
    <x v="9"/>
    <n v="115000"/>
    <x v="1"/>
    <x v="3"/>
    <x v="8"/>
    <s v="6'2"/>
    <n v="176"/>
    <n v="74"/>
    <n v="22.594594594594593"/>
  </r>
  <r>
    <x v="118"/>
    <x v="118"/>
    <x v="8"/>
    <x v="2"/>
    <n v="84"/>
    <x v="7"/>
    <x v="10"/>
    <n v="120000"/>
    <x v="1"/>
    <x v="3"/>
    <x v="12"/>
    <s v="6'2"/>
    <n v="172"/>
    <n v="74"/>
    <n v="22.081081081081081"/>
  </r>
  <r>
    <x v="119"/>
    <x v="119"/>
    <x v="8"/>
    <x v="2"/>
    <n v="84"/>
    <x v="5"/>
    <x v="2"/>
    <n v="90000"/>
    <x v="1"/>
    <x v="3"/>
    <x v="10"/>
    <s v="6'0"/>
    <n v="165"/>
    <n v="72"/>
    <n v="22.375578703703706"/>
  </r>
  <r>
    <x v="120"/>
    <x v="120"/>
    <x v="2"/>
    <x v="1"/>
    <n v="84"/>
    <x v="9"/>
    <x v="27"/>
    <n v="38000"/>
    <x v="1"/>
    <x v="4"/>
    <x v="12"/>
    <s v="6'2"/>
    <n v="183"/>
    <n v="74"/>
    <n v="23.493243243243242"/>
  </r>
  <r>
    <x v="121"/>
    <x v="121"/>
    <x v="2"/>
    <x v="12"/>
    <n v="84"/>
    <x v="8"/>
    <x v="5"/>
    <n v="155000"/>
    <x v="1"/>
    <x v="3"/>
    <x v="21"/>
    <s v="5'11"/>
    <n v="148"/>
    <n v="71"/>
    <n v="20.639555643721483"/>
  </r>
  <r>
    <x v="122"/>
    <x v="122"/>
    <x v="5"/>
    <x v="10"/>
    <n v="84"/>
    <x v="8"/>
    <x v="28"/>
    <n v="72000"/>
    <x v="0"/>
    <x v="4"/>
    <x v="15"/>
    <s v="5'10"/>
    <n v="154"/>
    <n v="70"/>
    <n v="22.094285714285714"/>
  </r>
  <r>
    <x v="123"/>
    <x v="123"/>
    <x v="2"/>
    <x v="3"/>
    <n v="84"/>
    <x v="8"/>
    <x v="6"/>
    <n v="185000"/>
    <x v="1"/>
    <x v="6"/>
    <x v="22"/>
    <s v="5'8"/>
    <n v="161"/>
    <n v="68"/>
    <n v="24.477292387543251"/>
  </r>
  <r>
    <x v="124"/>
    <x v="124"/>
    <x v="8"/>
    <x v="21"/>
    <n v="84"/>
    <x v="5"/>
    <x v="18"/>
    <n v="93000"/>
    <x v="1"/>
    <x v="6"/>
    <x v="1"/>
    <s v="5'9"/>
    <n v="172"/>
    <n v="69"/>
    <n v="25.397185465238394"/>
  </r>
  <r>
    <x v="125"/>
    <x v="125"/>
    <x v="5"/>
    <x v="30"/>
    <n v="84"/>
    <x v="10"/>
    <x v="9"/>
    <n v="125000"/>
    <x v="1"/>
    <x v="3"/>
    <x v="17"/>
    <s v="6'0"/>
    <n v="143"/>
    <n v="72"/>
    <n v="19.392168209876544"/>
  </r>
  <r>
    <x v="126"/>
    <x v="126"/>
    <x v="3"/>
    <x v="1"/>
    <n v="84"/>
    <x v="9"/>
    <x v="18"/>
    <n v="72000"/>
    <x v="0"/>
    <x v="4"/>
    <x v="3"/>
    <s v="6'0"/>
    <n v="179"/>
    <n v="72"/>
    <n v="24.274112654320987"/>
  </r>
  <r>
    <x v="127"/>
    <x v="127"/>
    <x v="2"/>
    <x v="21"/>
    <n v="84"/>
    <x v="9"/>
    <x v="14"/>
    <n v="88000"/>
    <x v="1"/>
    <x v="4"/>
    <x v="9"/>
    <s v="6'2"/>
    <n v="172"/>
    <n v="74"/>
    <n v="22.081081081081081"/>
  </r>
  <r>
    <x v="128"/>
    <x v="128"/>
    <x v="5"/>
    <x v="12"/>
    <n v="84"/>
    <x v="5"/>
    <x v="1"/>
    <n v="105000"/>
    <x v="1"/>
    <x v="3"/>
    <x v="3"/>
    <s v="6'2"/>
    <n v="170"/>
    <n v="74"/>
    <n v="21.824324324324323"/>
  </r>
  <r>
    <x v="129"/>
    <x v="129"/>
    <x v="9"/>
    <x v="14"/>
    <n v="84"/>
    <x v="11"/>
    <x v="1"/>
    <n v="150000"/>
    <x v="1"/>
    <x v="3"/>
    <x v="23"/>
    <s v="5'10"/>
    <n v="159"/>
    <n v="70"/>
    <n v="22.811632653061224"/>
  </r>
  <r>
    <x v="130"/>
    <x v="130"/>
    <x v="9"/>
    <x v="3"/>
    <n v="84"/>
    <x v="11"/>
    <x v="29"/>
    <n v="45000"/>
    <x v="0"/>
    <x v="3"/>
    <x v="1"/>
    <s v="5'9"/>
    <n v="148"/>
    <n v="69"/>
    <n v="21.853392144507456"/>
  </r>
  <r>
    <x v="131"/>
    <x v="131"/>
    <x v="2"/>
    <x v="9"/>
    <n v="84"/>
    <x v="8"/>
    <x v="12"/>
    <n v="115000"/>
    <x v="1"/>
    <x v="4"/>
    <x v="3"/>
    <s v="6'3"/>
    <n v="183"/>
    <n v="75"/>
    <n v="22.87093333333333"/>
  </r>
  <r>
    <x v="132"/>
    <x v="132"/>
    <x v="6"/>
    <x v="24"/>
    <n v="84"/>
    <x v="11"/>
    <x v="3"/>
    <n v="165000"/>
    <x v="0"/>
    <x v="3"/>
    <x v="12"/>
    <s v="6'4"/>
    <n v="187"/>
    <n v="76"/>
    <n v="22.759868421052634"/>
  </r>
  <r>
    <x v="133"/>
    <x v="133"/>
    <x v="7"/>
    <x v="31"/>
    <n v="84"/>
    <x v="11"/>
    <x v="30"/>
    <n v="74000"/>
    <x v="1"/>
    <x v="3"/>
    <x v="3"/>
    <s v="6'4"/>
    <n v="187"/>
    <n v="76"/>
    <n v="22.759868421052634"/>
  </r>
  <r>
    <x v="134"/>
    <x v="134"/>
    <x v="7"/>
    <x v="3"/>
    <n v="84"/>
    <x v="11"/>
    <x v="31"/>
    <n v="51000"/>
    <x v="1"/>
    <x v="4"/>
    <x v="19"/>
    <s v="5'10"/>
    <n v="165"/>
    <n v="70"/>
    <n v="23.672448979591838"/>
  </r>
  <r>
    <x v="135"/>
    <x v="135"/>
    <x v="7"/>
    <x v="11"/>
    <n v="84"/>
    <x v="11"/>
    <x v="4"/>
    <n v="165000"/>
    <x v="1"/>
    <x v="4"/>
    <x v="22"/>
    <s v="6'0"/>
    <n v="154"/>
    <n v="72"/>
    <n v="20.883873456790123"/>
  </r>
  <r>
    <x v="136"/>
    <x v="136"/>
    <x v="3"/>
    <x v="9"/>
    <n v="84"/>
    <x v="11"/>
    <x v="4"/>
    <n v="175000"/>
    <x v="1"/>
    <x v="4"/>
    <x v="21"/>
    <s v="5'11"/>
    <n v="176"/>
    <n v="71"/>
    <n v="24.544336441182306"/>
  </r>
  <r>
    <x v="137"/>
    <x v="137"/>
    <x v="0"/>
    <x v="3"/>
    <n v="84"/>
    <x v="11"/>
    <x v="11"/>
    <n v="105000"/>
    <x v="1"/>
    <x v="3"/>
    <x v="15"/>
    <s v="5'10"/>
    <n v="161"/>
    <n v="70"/>
    <n v="23.098571428571429"/>
  </r>
  <r>
    <x v="138"/>
    <x v="138"/>
    <x v="9"/>
    <x v="0"/>
    <n v="84"/>
    <x v="11"/>
    <x v="2"/>
    <n v="125000"/>
    <x v="0"/>
    <x v="3"/>
    <x v="15"/>
    <s v="5'11"/>
    <n v="152"/>
    <n v="71"/>
    <n v="21.197381471930175"/>
  </r>
  <r>
    <x v="139"/>
    <x v="139"/>
    <x v="4"/>
    <x v="5"/>
    <n v="84"/>
    <x v="11"/>
    <x v="1"/>
    <n v="160000"/>
    <x v="1"/>
    <x v="3"/>
    <x v="1"/>
    <s v="6'3"/>
    <n v="187"/>
    <n v="75"/>
    <n v="23.370844444444444"/>
  </r>
  <r>
    <x v="140"/>
    <x v="140"/>
    <x v="6"/>
    <x v="2"/>
    <n v="84"/>
    <x v="11"/>
    <x v="5"/>
    <n v="175000"/>
    <x v="1"/>
    <x v="3"/>
    <x v="20"/>
    <s v="5'9"/>
    <n v="172"/>
    <n v="69"/>
    <n v="25.397185465238394"/>
  </r>
  <r>
    <x v="141"/>
    <x v="141"/>
    <x v="6"/>
    <x v="3"/>
    <n v="84"/>
    <x v="10"/>
    <x v="32"/>
    <n v="42000"/>
    <x v="1"/>
    <x v="6"/>
    <x v="3"/>
    <s v="6'2"/>
    <n v="192"/>
    <n v="74"/>
    <n v="24.648648648648649"/>
  </r>
  <r>
    <x v="142"/>
    <x v="142"/>
    <x v="9"/>
    <x v="0"/>
    <n v="84"/>
    <x v="11"/>
    <x v="33"/>
    <n v="31000"/>
    <x v="1"/>
    <x v="4"/>
    <x v="12"/>
    <s v="5'9"/>
    <n v="157"/>
    <n v="69"/>
    <n v="23.182314639781559"/>
  </r>
  <r>
    <x v="143"/>
    <x v="143"/>
    <x v="6"/>
    <x v="4"/>
    <n v="84"/>
    <x v="11"/>
    <x v="16"/>
    <n v="77000"/>
    <x v="1"/>
    <x v="3"/>
    <x v="8"/>
    <s v="6'2"/>
    <n v="179"/>
    <n v="74"/>
    <n v="22.97972972972973"/>
  </r>
  <r>
    <x v="144"/>
    <x v="144"/>
    <x v="0"/>
    <x v="10"/>
    <n v="84"/>
    <x v="11"/>
    <x v="28"/>
    <n v="75000"/>
    <x v="1"/>
    <x v="4"/>
    <x v="11"/>
    <s v="5'9"/>
    <n v="170"/>
    <n v="69"/>
    <n v="25.101869355177485"/>
  </r>
  <r>
    <x v="145"/>
    <x v="145"/>
    <x v="14"/>
    <x v="2"/>
    <n v="84"/>
    <x v="11"/>
    <x v="34"/>
    <n v="25000"/>
    <x v="1"/>
    <x v="3"/>
    <x v="1"/>
    <s v="5'11"/>
    <n v="163"/>
    <n v="71"/>
    <n v="22.731402499504068"/>
  </r>
  <r>
    <x v="146"/>
    <x v="146"/>
    <x v="9"/>
    <x v="27"/>
    <n v="84"/>
    <x v="11"/>
    <x v="12"/>
    <n v="140000"/>
    <x v="1"/>
    <x v="4"/>
    <x v="7"/>
    <s v="6'1"/>
    <n v="187"/>
    <n v="73"/>
    <n v="24.668981047100768"/>
  </r>
  <r>
    <x v="147"/>
    <x v="147"/>
    <x v="0"/>
    <x v="10"/>
    <n v="84"/>
    <x v="11"/>
    <x v="35"/>
    <n v="41000"/>
    <x v="1"/>
    <x v="6"/>
    <x v="3"/>
    <s v="6'2"/>
    <n v="205"/>
    <n v="74"/>
    <n v="26.317567567567568"/>
  </r>
  <r>
    <x v="148"/>
    <x v="148"/>
    <x v="4"/>
    <x v="14"/>
    <n v="84"/>
    <x v="11"/>
    <x v="36"/>
    <n v="115000"/>
    <x v="1"/>
    <x v="4"/>
    <x v="6"/>
    <s v="5'10"/>
    <n v="159"/>
    <n v="70"/>
    <n v="22.811632653061224"/>
  </r>
  <r>
    <x v="149"/>
    <x v="149"/>
    <x v="0"/>
    <x v="15"/>
    <n v="84"/>
    <x v="11"/>
    <x v="37"/>
    <n v="78000"/>
    <x v="1"/>
    <x v="6"/>
    <x v="3"/>
    <s v="6'2"/>
    <n v="196"/>
    <n v="74"/>
    <n v="25.162162162162161"/>
  </r>
  <r>
    <x v="150"/>
    <x v="150"/>
    <x v="4"/>
    <x v="3"/>
    <n v="84"/>
    <x v="11"/>
    <x v="11"/>
    <n v="88000"/>
    <x v="1"/>
    <x v="3"/>
    <x v="7"/>
    <s v="6'3"/>
    <n v="181"/>
    <n v="75"/>
    <n v="22.620977777777778"/>
  </r>
  <r>
    <x v="151"/>
    <x v="151"/>
    <x v="9"/>
    <x v="0"/>
    <n v="84"/>
    <x v="11"/>
    <x v="38"/>
    <n v="53000"/>
    <x v="1"/>
    <x v="4"/>
    <x v="13"/>
    <s v="5'5"/>
    <n v="150"/>
    <n v="65"/>
    <n v="24.958579881656807"/>
  </r>
  <r>
    <x v="152"/>
    <x v="152"/>
    <x v="17"/>
    <x v="12"/>
    <n v="84"/>
    <x v="11"/>
    <x v="1"/>
    <n v="95000"/>
    <x v="1"/>
    <x v="4"/>
    <x v="9"/>
    <s v="6'2"/>
    <n v="192"/>
    <n v="74"/>
    <n v="24.648648648648649"/>
  </r>
  <r>
    <x v="153"/>
    <x v="153"/>
    <x v="14"/>
    <x v="1"/>
    <n v="84"/>
    <x v="11"/>
    <x v="24"/>
    <n v="80000"/>
    <x v="1"/>
    <x v="4"/>
    <x v="15"/>
    <s v="5'9"/>
    <n v="148"/>
    <n v="69"/>
    <n v="21.853392144507456"/>
  </r>
  <r>
    <x v="154"/>
    <x v="154"/>
    <x v="14"/>
    <x v="21"/>
    <n v="84"/>
    <x v="11"/>
    <x v="8"/>
    <n v="110000"/>
    <x v="0"/>
    <x v="4"/>
    <x v="15"/>
    <s v="5'11"/>
    <n v="176"/>
    <n v="71"/>
    <n v="24.544336441182306"/>
  </r>
  <r>
    <x v="155"/>
    <x v="155"/>
    <x v="18"/>
    <x v="10"/>
    <n v="83"/>
    <x v="2"/>
    <x v="0"/>
    <n v="155000"/>
    <x v="0"/>
    <x v="3"/>
    <x v="20"/>
    <s v="5'10"/>
    <n v="148"/>
    <n v="70"/>
    <n v="21.233469387755104"/>
  </r>
  <r>
    <x v="156"/>
    <x v="156"/>
    <x v="18"/>
    <x v="2"/>
    <n v="83"/>
    <x v="2"/>
    <x v="4"/>
    <n v="130000"/>
    <x v="1"/>
    <x v="4"/>
    <x v="1"/>
    <s v="5'9"/>
    <n v="161"/>
    <n v="69"/>
    <n v="23.772946859903382"/>
  </r>
  <r>
    <x v="157"/>
    <x v="157"/>
    <x v="2"/>
    <x v="2"/>
    <n v="83"/>
    <x v="12"/>
    <x v="39"/>
    <n v="51000"/>
    <x v="1"/>
    <x v="4"/>
    <x v="20"/>
    <s v="5'10"/>
    <n v="165"/>
    <n v="70"/>
    <n v="23.672448979591838"/>
  </r>
  <r>
    <x v="158"/>
    <x v="158"/>
    <x v="2"/>
    <x v="2"/>
    <n v="83"/>
    <x v="12"/>
    <x v="39"/>
    <n v="43000"/>
    <x v="1"/>
    <x v="4"/>
    <x v="14"/>
    <s v="6'1"/>
    <n v="176"/>
    <n v="73"/>
    <n v="23.217864514918368"/>
  </r>
  <r>
    <x v="159"/>
    <x v="159"/>
    <x v="2"/>
    <x v="2"/>
    <n v="83"/>
    <x v="12"/>
    <x v="40"/>
    <n v="60000"/>
    <x v="1"/>
    <x v="4"/>
    <x v="1"/>
    <s v="6'2"/>
    <n v="183"/>
    <n v="74"/>
    <n v="23.493243243243242"/>
  </r>
  <r>
    <x v="160"/>
    <x v="160"/>
    <x v="12"/>
    <x v="10"/>
    <n v="83"/>
    <x v="5"/>
    <x v="2"/>
    <n v="82000"/>
    <x v="0"/>
    <x v="4"/>
    <x v="14"/>
    <s v="6'2"/>
    <n v="176"/>
    <n v="74"/>
    <n v="22.594594594594593"/>
  </r>
  <r>
    <x v="161"/>
    <x v="161"/>
    <x v="13"/>
    <x v="32"/>
    <n v="83"/>
    <x v="7"/>
    <x v="10"/>
    <n v="120000"/>
    <x v="1"/>
    <x v="3"/>
    <x v="21"/>
    <s v="5'8"/>
    <n v="141"/>
    <n v="68"/>
    <n v="21.436634948096884"/>
  </r>
  <r>
    <x v="162"/>
    <x v="162"/>
    <x v="13"/>
    <x v="10"/>
    <n v="83"/>
    <x v="7"/>
    <x v="8"/>
    <n v="85000"/>
    <x v="1"/>
    <x v="4"/>
    <x v="21"/>
    <s v="5'11"/>
    <n v="179"/>
    <n v="71"/>
    <n v="24.962705812338822"/>
  </r>
  <r>
    <x v="163"/>
    <x v="163"/>
    <x v="12"/>
    <x v="10"/>
    <n v="83"/>
    <x v="5"/>
    <x v="7"/>
    <n v="64000"/>
    <x v="0"/>
    <x v="3"/>
    <x v="17"/>
    <s v="5'7"/>
    <n v="137"/>
    <n v="67"/>
    <n v="21.454889730452216"/>
  </r>
  <r>
    <x v="164"/>
    <x v="164"/>
    <x v="12"/>
    <x v="10"/>
    <n v="83"/>
    <x v="8"/>
    <x v="8"/>
    <n v="85000"/>
    <x v="1"/>
    <x v="3"/>
    <x v="17"/>
    <s v="5'10"/>
    <n v="157"/>
    <n v="70"/>
    <n v="22.524693877551023"/>
  </r>
  <r>
    <x v="165"/>
    <x v="165"/>
    <x v="12"/>
    <x v="9"/>
    <n v="83"/>
    <x v="7"/>
    <x v="30"/>
    <n v="67000"/>
    <x v="1"/>
    <x v="6"/>
    <x v="9"/>
    <s v="6'5"/>
    <n v="214"/>
    <n v="77"/>
    <n v="25.37392477652218"/>
  </r>
  <r>
    <x v="166"/>
    <x v="166"/>
    <x v="8"/>
    <x v="2"/>
    <n v="83"/>
    <x v="4"/>
    <x v="21"/>
    <n v="18000"/>
    <x v="0"/>
    <x v="4"/>
    <x v="11"/>
    <s v="6'3"/>
    <n v="176"/>
    <n v="75"/>
    <n v="21.996088888888888"/>
  </r>
  <r>
    <x v="167"/>
    <x v="167"/>
    <x v="12"/>
    <x v="9"/>
    <n v="83"/>
    <x v="8"/>
    <x v="41"/>
    <n v="70000"/>
    <x v="1"/>
    <x v="4"/>
    <x v="20"/>
    <s v="5'11"/>
    <n v="165"/>
    <n v="71"/>
    <n v="23.01031541360841"/>
  </r>
  <r>
    <x v="168"/>
    <x v="168"/>
    <x v="13"/>
    <x v="10"/>
    <n v="83"/>
    <x v="8"/>
    <x v="2"/>
    <n v="91000"/>
    <x v="0"/>
    <x v="3"/>
    <x v="21"/>
    <s v="6'4"/>
    <n v="176"/>
    <n v="76"/>
    <n v="21.421052631578949"/>
  </r>
  <r>
    <x v="169"/>
    <x v="169"/>
    <x v="13"/>
    <x v="9"/>
    <n v="83"/>
    <x v="7"/>
    <x v="8"/>
    <n v="85000"/>
    <x v="1"/>
    <x v="3"/>
    <x v="21"/>
    <s v="6'2"/>
    <n v="174"/>
    <n v="74"/>
    <n v="22.337837837837839"/>
  </r>
  <r>
    <x v="170"/>
    <x v="170"/>
    <x v="2"/>
    <x v="21"/>
    <n v="83"/>
    <x v="11"/>
    <x v="33"/>
    <n v="28000"/>
    <x v="1"/>
    <x v="3"/>
    <x v="15"/>
    <s v="5'9"/>
    <n v="159"/>
    <n v="69"/>
    <n v="23.477630749842472"/>
  </r>
  <r>
    <x v="171"/>
    <x v="171"/>
    <x v="5"/>
    <x v="23"/>
    <n v="83"/>
    <x v="9"/>
    <x v="42"/>
    <n v="28000"/>
    <x v="0"/>
    <x v="3"/>
    <x v="23"/>
    <s v="5'11"/>
    <n v="143"/>
    <n v="71"/>
    <n v="19.942273358460621"/>
  </r>
  <r>
    <x v="172"/>
    <x v="172"/>
    <x v="3"/>
    <x v="3"/>
    <n v="83"/>
    <x v="12"/>
    <x v="6"/>
    <n v="205000"/>
    <x v="1"/>
    <x v="4"/>
    <x v="20"/>
    <s v="5'8"/>
    <n v="154"/>
    <n v="68"/>
    <n v="23.413062283737023"/>
  </r>
  <r>
    <x v="173"/>
    <x v="173"/>
    <x v="8"/>
    <x v="4"/>
    <n v="83"/>
    <x v="9"/>
    <x v="43"/>
    <n v="20000"/>
    <x v="1"/>
    <x v="3"/>
    <x v="17"/>
    <s v="5'11"/>
    <n v="161"/>
    <n v="71"/>
    <n v="22.452489585399725"/>
  </r>
  <r>
    <x v="174"/>
    <x v="174"/>
    <x v="2"/>
    <x v="3"/>
    <n v="83"/>
    <x v="10"/>
    <x v="32"/>
    <n v="53000"/>
    <x v="0"/>
    <x v="3"/>
    <x v="13"/>
    <s v="5'11"/>
    <n v="170"/>
    <n v="71"/>
    <n v="23.707597698869272"/>
  </r>
  <r>
    <x v="175"/>
    <x v="175"/>
    <x v="6"/>
    <x v="2"/>
    <n v="83"/>
    <x v="12"/>
    <x v="22"/>
    <n v="22000"/>
    <x v="1"/>
    <x v="4"/>
    <x v="7"/>
    <s v="6'3"/>
    <n v="190"/>
    <n v="75"/>
    <n v="23.745777777777775"/>
  </r>
  <r>
    <x v="176"/>
    <x v="176"/>
    <x v="8"/>
    <x v="5"/>
    <n v="83"/>
    <x v="5"/>
    <x v="5"/>
    <n v="165000"/>
    <x v="1"/>
    <x v="4"/>
    <x v="8"/>
    <s v="5'9"/>
    <n v="172"/>
    <n v="69"/>
    <n v="25.397185465238394"/>
  </r>
  <r>
    <x v="177"/>
    <x v="177"/>
    <x v="13"/>
    <x v="3"/>
    <n v="83"/>
    <x v="3"/>
    <x v="5"/>
    <n v="84000"/>
    <x v="1"/>
    <x v="3"/>
    <x v="3"/>
    <s v="6'1"/>
    <n v="187"/>
    <n v="73"/>
    <n v="24.668981047100768"/>
  </r>
  <r>
    <x v="178"/>
    <x v="178"/>
    <x v="2"/>
    <x v="3"/>
    <n v="83"/>
    <x v="11"/>
    <x v="32"/>
    <n v="49000"/>
    <x v="1"/>
    <x v="3"/>
    <x v="4"/>
    <s v="5'10"/>
    <n v="165"/>
    <n v="70"/>
    <n v="23.672448979591838"/>
  </r>
  <r>
    <x v="179"/>
    <x v="179"/>
    <x v="12"/>
    <x v="9"/>
    <n v="83"/>
    <x v="7"/>
    <x v="8"/>
    <n v="85000"/>
    <x v="1"/>
    <x v="4"/>
    <x v="1"/>
    <s v="5'9"/>
    <n v="165"/>
    <n v="69"/>
    <n v="24.363579080025207"/>
  </r>
  <r>
    <x v="180"/>
    <x v="180"/>
    <x v="8"/>
    <x v="11"/>
    <n v="83"/>
    <x v="7"/>
    <x v="44"/>
    <n v="78000"/>
    <x v="0"/>
    <x v="4"/>
    <x v="3"/>
    <s v="6'1"/>
    <n v="170"/>
    <n v="73"/>
    <n v="22.426346406455245"/>
  </r>
  <r>
    <x v="181"/>
    <x v="181"/>
    <x v="3"/>
    <x v="33"/>
    <n v="83"/>
    <x v="9"/>
    <x v="7"/>
    <n v="67000"/>
    <x v="1"/>
    <x v="3"/>
    <x v="9"/>
    <s v="6'2"/>
    <n v="174"/>
    <n v="74"/>
    <n v="22.337837837837839"/>
  </r>
  <r>
    <x v="182"/>
    <x v="182"/>
    <x v="8"/>
    <x v="11"/>
    <n v="83"/>
    <x v="8"/>
    <x v="4"/>
    <n v="125000"/>
    <x v="1"/>
    <x v="3"/>
    <x v="7"/>
    <s v="6'2"/>
    <n v="154"/>
    <n v="74"/>
    <n v="19.77027027027027"/>
  </r>
  <r>
    <x v="183"/>
    <x v="183"/>
    <x v="8"/>
    <x v="3"/>
    <n v="83"/>
    <x v="9"/>
    <x v="13"/>
    <n v="115000"/>
    <x v="0"/>
    <x v="3"/>
    <x v="20"/>
    <s v="5'9"/>
    <n v="154"/>
    <n v="69"/>
    <n v="22.739340474690191"/>
  </r>
  <r>
    <x v="184"/>
    <x v="184"/>
    <x v="8"/>
    <x v="9"/>
    <n v="83"/>
    <x v="9"/>
    <x v="2"/>
    <n v="91000"/>
    <x v="1"/>
    <x v="3"/>
    <x v="21"/>
    <s v="6'2"/>
    <n v="170"/>
    <n v="74"/>
    <n v="21.824324324324323"/>
  </r>
  <r>
    <x v="185"/>
    <x v="185"/>
    <x v="5"/>
    <x v="2"/>
    <n v="83"/>
    <x v="10"/>
    <x v="45"/>
    <n v="110000"/>
    <x v="1"/>
    <x v="4"/>
    <x v="17"/>
    <s v="5'9"/>
    <n v="154"/>
    <n v="69"/>
    <n v="22.739340474690191"/>
  </r>
  <r>
    <x v="186"/>
    <x v="186"/>
    <x v="5"/>
    <x v="2"/>
    <n v="83"/>
    <x v="11"/>
    <x v="9"/>
    <n v="115000"/>
    <x v="1"/>
    <x v="4"/>
    <x v="15"/>
    <s v="5'9"/>
    <n v="154"/>
    <n v="69"/>
    <n v="22.739340474690191"/>
  </r>
  <r>
    <x v="187"/>
    <x v="187"/>
    <x v="2"/>
    <x v="1"/>
    <n v="83"/>
    <x v="9"/>
    <x v="22"/>
    <n v="21000"/>
    <x v="1"/>
    <x v="4"/>
    <x v="12"/>
    <s v="6'2"/>
    <n v="183"/>
    <n v="74"/>
    <n v="23.493243243243242"/>
  </r>
  <r>
    <x v="188"/>
    <x v="188"/>
    <x v="7"/>
    <x v="3"/>
    <n v="83"/>
    <x v="10"/>
    <x v="6"/>
    <n v="180000"/>
    <x v="1"/>
    <x v="4"/>
    <x v="9"/>
    <s v="5'11"/>
    <n v="168"/>
    <n v="71"/>
    <n v="23.428684784764929"/>
  </r>
  <r>
    <x v="189"/>
    <x v="189"/>
    <x v="5"/>
    <x v="9"/>
    <n v="83"/>
    <x v="8"/>
    <x v="46"/>
    <n v="25000"/>
    <x v="0"/>
    <x v="4"/>
    <x v="3"/>
    <s v="6'4"/>
    <n v="198"/>
    <n v="76"/>
    <n v="24.098684210526315"/>
  </r>
  <r>
    <x v="190"/>
    <x v="190"/>
    <x v="3"/>
    <x v="2"/>
    <n v="83"/>
    <x v="12"/>
    <x v="11"/>
    <n v="87000"/>
    <x v="1"/>
    <x v="4"/>
    <x v="4"/>
    <s v="5'9"/>
    <n v="163"/>
    <n v="69"/>
    <n v="24.068262969964294"/>
  </r>
  <r>
    <x v="191"/>
    <x v="191"/>
    <x v="9"/>
    <x v="12"/>
    <n v="83"/>
    <x v="12"/>
    <x v="15"/>
    <n v="64000"/>
    <x v="0"/>
    <x v="4"/>
    <x v="9"/>
    <s v="6'4"/>
    <n v="194"/>
    <n v="76"/>
    <n v="23.611842105263158"/>
  </r>
  <r>
    <x v="192"/>
    <x v="192"/>
    <x v="2"/>
    <x v="3"/>
    <n v="83"/>
    <x v="9"/>
    <x v="0"/>
    <n v="170000"/>
    <x v="1"/>
    <x v="4"/>
    <x v="22"/>
    <s v="5'10"/>
    <n v="150"/>
    <n v="70"/>
    <n v="21.520408163265305"/>
  </r>
  <r>
    <x v="193"/>
    <x v="193"/>
    <x v="3"/>
    <x v="3"/>
    <n v="83"/>
    <x v="11"/>
    <x v="20"/>
    <n v="57000"/>
    <x v="0"/>
    <x v="3"/>
    <x v="1"/>
    <s v="6'0"/>
    <n v="170"/>
    <n v="72"/>
    <n v="23.053626543209877"/>
  </r>
  <r>
    <x v="194"/>
    <x v="194"/>
    <x v="7"/>
    <x v="1"/>
    <n v="83"/>
    <x v="12"/>
    <x v="34"/>
    <n v="22000"/>
    <x v="1"/>
    <x v="3"/>
    <x v="8"/>
    <s v="5'10"/>
    <n v="159"/>
    <n v="70"/>
    <n v="22.811632653061224"/>
  </r>
  <r>
    <x v="195"/>
    <x v="195"/>
    <x v="3"/>
    <x v="7"/>
    <n v="83"/>
    <x v="12"/>
    <x v="41"/>
    <n v="74000"/>
    <x v="1"/>
    <x v="3"/>
    <x v="8"/>
    <s v="5'10"/>
    <n v="148"/>
    <n v="70"/>
    <n v="21.233469387755104"/>
  </r>
  <r>
    <x v="196"/>
    <x v="196"/>
    <x v="7"/>
    <x v="2"/>
    <n v="83"/>
    <x v="11"/>
    <x v="20"/>
    <n v="41000"/>
    <x v="1"/>
    <x v="3"/>
    <x v="3"/>
    <s v="6'3"/>
    <n v="185"/>
    <n v="75"/>
    <n v="23.120888888888892"/>
  </r>
  <r>
    <x v="197"/>
    <x v="197"/>
    <x v="7"/>
    <x v="9"/>
    <n v="83"/>
    <x v="11"/>
    <x v="47"/>
    <n v="42000"/>
    <x v="1"/>
    <x v="4"/>
    <x v="3"/>
    <s v="6'2"/>
    <n v="181"/>
    <n v="74"/>
    <n v="23.236486486486488"/>
  </r>
  <r>
    <x v="198"/>
    <x v="198"/>
    <x v="7"/>
    <x v="18"/>
    <n v="83"/>
    <x v="12"/>
    <x v="44"/>
    <n v="125000"/>
    <x v="1"/>
    <x v="3"/>
    <x v="19"/>
    <s v="5'9"/>
    <n v="146"/>
    <n v="69"/>
    <n v="21.558076034446543"/>
  </r>
  <r>
    <x v="199"/>
    <x v="199"/>
    <x v="6"/>
    <x v="34"/>
    <n v="83"/>
    <x v="12"/>
    <x v="12"/>
    <n v="145000"/>
    <x v="1"/>
    <x v="4"/>
    <x v="15"/>
    <s v="5'10"/>
    <n v="165"/>
    <n v="70"/>
    <n v="23.672448979591838"/>
  </r>
  <r>
    <x v="200"/>
    <x v="200"/>
    <x v="3"/>
    <x v="3"/>
    <n v="83"/>
    <x v="11"/>
    <x v="5"/>
    <n v="130000"/>
    <x v="0"/>
    <x v="3"/>
    <x v="18"/>
    <s v="6'2"/>
    <n v="192"/>
    <n v="74"/>
    <n v="24.648648648648649"/>
  </r>
  <r>
    <x v="201"/>
    <x v="201"/>
    <x v="1"/>
    <x v="5"/>
    <n v="83"/>
    <x v="12"/>
    <x v="36"/>
    <n v="70000"/>
    <x v="1"/>
    <x v="4"/>
    <x v="3"/>
    <s v="6'3"/>
    <n v="185"/>
    <n v="75"/>
    <n v="23.120888888888892"/>
  </r>
  <r>
    <x v="202"/>
    <x v="202"/>
    <x v="9"/>
    <x v="8"/>
    <n v="83"/>
    <x v="12"/>
    <x v="36"/>
    <n v="86000"/>
    <x v="1"/>
    <x v="4"/>
    <x v="7"/>
    <s v="6'3"/>
    <n v="176"/>
    <n v="75"/>
    <n v="21.996088888888888"/>
  </r>
  <r>
    <x v="203"/>
    <x v="203"/>
    <x v="7"/>
    <x v="21"/>
    <n v="83"/>
    <x v="12"/>
    <x v="28"/>
    <n v="66000"/>
    <x v="0"/>
    <x v="4"/>
    <x v="12"/>
    <s v="6'1"/>
    <n v="176"/>
    <n v="73"/>
    <n v="23.217864514918368"/>
  </r>
  <r>
    <x v="204"/>
    <x v="204"/>
    <x v="6"/>
    <x v="21"/>
    <n v="83"/>
    <x v="12"/>
    <x v="26"/>
    <n v="26000"/>
    <x v="1"/>
    <x v="3"/>
    <x v="1"/>
    <s v="6'5"/>
    <n v="196"/>
    <n v="77"/>
    <n v="23.239669421487605"/>
  </r>
  <r>
    <x v="205"/>
    <x v="205"/>
    <x v="2"/>
    <x v="2"/>
    <n v="83"/>
    <x v="11"/>
    <x v="48"/>
    <n v="29000"/>
    <x v="1"/>
    <x v="3"/>
    <x v="8"/>
    <s v="5'10"/>
    <n v="146"/>
    <n v="70"/>
    <n v="20.946530612244899"/>
  </r>
  <r>
    <x v="206"/>
    <x v="206"/>
    <x v="3"/>
    <x v="12"/>
    <n v="83"/>
    <x v="12"/>
    <x v="49"/>
    <n v="55000"/>
    <x v="1"/>
    <x v="4"/>
    <x v="13"/>
    <s v="6'2"/>
    <n v="194"/>
    <n v="74"/>
    <n v="24.905405405405407"/>
  </r>
  <r>
    <x v="207"/>
    <x v="207"/>
    <x v="9"/>
    <x v="2"/>
    <n v="83"/>
    <x v="12"/>
    <x v="28"/>
    <n v="63000"/>
    <x v="0"/>
    <x v="3"/>
    <x v="14"/>
    <s v="6'2"/>
    <n v="172"/>
    <n v="74"/>
    <n v="22.081081081081081"/>
  </r>
  <r>
    <x v="208"/>
    <x v="208"/>
    <x v="7"/>
    <x v="2"/>
    <n v="83"/>
    <x v="12"/>
    <x v="50"/>
    <n v="64000"/>
    <x v="1"/>
    <x v="6"/>
    <x v="11"/>
    <s v="5'8"/>
    <n v="150"/>
    <n v="68"/>
    <n v="22.804930795847749"/>
  </r>
  <r>
    <x v="209"/>
    <x v="209"/>
    <x v="0"/>
    <x v="2"/>
    <n v="83"/>
    <x v="12"/>
    <x v="5"/>
    <n v="130000"/>
    <x v="1"/>
    <x v="4"/>
    <x v="14"/>
    <s v="6'2"/>
    <n v="190"/>
    <n v="74"/>
    <n v="24.391891891891891"/>
  </r>
  <r>
    <x v="210"/>
    <x v="210"/>
    <x v="6"/>
    <x v="9"/>
    <n v="83"/>
    <x v="11"/>
    <x v="23"/>
    <n v="38000"/>
    <x v="1"/>
    <x v="4"/>
    <x v="3"/>
    <s v="6'6"/>
    <n v="216"/>
    <n v="78"/>
    <n v="24.958579881656807"/>
  </r>
  <r>
    <x v="211"/>
    <x v="211"/>
    <x v="9"/>
    <x v="3"/>
    <n v="83"/>
    <x v="12"/>
    <x v="3"/>
    <n v="160000"/>
    <x v="0"/>
    <x v="3"/>
    <x v="15"/>
    <s v="5'7"/>
    <n v="139"/>
    <n v="67"/>
    <n v="21.768099799509915"/>
  </r>
  <r>
    <x v="212"/>
    <x v="212"/>
    <x v="0"/>
    <x v="3"/>
    <n v="83"/>
    <x v="12"/>
    <x v="7"/>
    <n v="55000"/>
    <x v="0"/>
    <x v="4"/>
    <x v="3"/>
    <s v="6'3"/>
    <n v="203"/>
    <n v="75"/>
    <n v="25.370488888888886"/>
  </r>
  <r>
    <x v="213"/>
    <x v="213"/>
    <x v="9"/>
    <x v="1"/>
    <n v="83"/>
    <x v="12"/>
    <x v="51"/>
    <n v="74000"/>
    <x v="0"/>
    <x v="4"/>
    <x v="3"/>
    <s v="6'3"/>
    <n v="185"/>
    <n v="75"/>
    <n v="23.120888888888892"/>
  </r>
  <r>
    <x v="214"/>
    <x v="214"/>
    <x v="6"/>
    <x v="35"/>
    <n v="83"/>
    <x v="11"/>
    <x v="52"/>
    <n v="35000"/>
    <x v="1"/>
    <x v="4"/>
    <x v="3"/>
    <s v="6'0"/>
    <n v="174"/>
    <n v="72"/>
    <n v="23.596064814814817"/>
  </r>
  <r>
    <x v="215"/>
    <x v="215"/>
    <x v="6"/>
    <x v="3"/>
    <n v="83"/>
    <x v="12"/>
    <x v="8"/>
    <n v="94000"/>
    <x v="1"/>
    <x v="4"/>
    <x v="12"/>
    <s v="6'4"/>
    <n v="190"/>
    <n v="76"/>
    <n v="23.125"/>
  </r>
  <r>
    <x v="216"/>
    <x v="216"/>
    <x v="6"/>
    <x v="9"/>
    <n v="83"/>
    <x v="12"/>
    <x v="30"/>
    <n v="82000"/>
    <x v="1"/>
    <x v="3"/>
    <x v="22"/>
    <s v="6'1"/>
    <n v="179"/>
    <n v="73"/>
    <n v="23.613623569149933"/>
  </r>
  <r>
    <x v="217"/>
    <x v="217"/>
    <x v="0"/>
    <x v="2"/>
    <n v="83"/>
    <x v="12"/>
    <x v="15"/>
    <n v="64000"/>
    <x v="1"/>
    <x v="4"/>
    <x v="10"/>
    <s v="5'10"/>
    <n v="172"/>
    <n v="70"/>
    <n v="24.676734693877549"/>
  </r>
  <r>
    <x v="218"/>
    <x v="218"/>
    <x v="1"/>
    <x v="10"/>
    <n v="83"/>
    <x v="12"/>
    <x v="28"/>
    <n v="51000"/>
    <x v="1"/>
    <x v="4"/>
    <x v="3"/>
    <s v="6'1"/>
    <n v="181"/>
    <n v="73"/>
    <n v="23.877462938637642"/>
  </r>
  <r>
    <x v="219"/>
    <x v="219"/>
    <x v="0"/>
    <x v="3"/>
    <n v="83"/>
    <x v="12"/>
    <x v="5"/>
    <n v="140000"/>
    <x v="1"/>
    <x v="4"/>
    <x v="21"/>
    <s v="5'10"/>
    <n v="170"/>
    <n v="70"/>
    <n v="24.389795918367348"/>
  </r>
  <r>
    <x v="220"/>
    <x v="220"/>
    <x v="9"/>
    <x v="4"/>
    <n v="83"/>
    <x v="12"/>
    <x v="9"/>
    <n v="120000"/>
    <x v="0"/>
    <x v="4"/>
    <x v="21"/>
    <s v="6'1"/>
    <n v="181"/>
    <n v="73"/>
    <n v="23.877462938637642"/>
  </r>
  <r>
    <x v="221"/>
    <x v="221"/>
    <x v="15"/>
    <x v="10"/>
    <n v="83"/>
    <x v="12"/>
    <x v="8"/>
    <n v="72000"/>
    <x v="1"/>
    <x v="4"/>
    <x v="17"/>
    <s v="5'7"/>
    <n v="159"/>
    <n v="67"/>
    <n v="24.900200490086878"/>
  </r>
  <r>
    <x v="222"/>
    <x v="222"/>
    <x v="1"/>
    <x v="36"/>
    <n v="83"/>
    <x v="12"/>
    <x v="53"/>
    <n v="33000"/>
    <x v="1"/>
    <x v="4"/>
    <x v="3"/>
    <s v="6'3"/>
    <n v="181"/>
    <n v="75"/>
    <n v="22.620977777777778"/>
  </r>
  <r>
    <x v="223"/>
    <x v="223"/>
    <x v="14"/>
    <x v="12"/>
    <n v="83"/>
    <x v="12"/>
    <x v="19"/>
    <n v="80000"/>
    <x v="1"/>
    <x v="4"/>
    <x v="19"/>
    <s v="6'0"/>
    <n v="183"/>
    <n v="72"/>
    <n v="24.816550925925924"/>
  </r>
  <r>
    <x v="224"/>
    <x v="224"/>
    <x v="15"/>
    <x v="3"/>
    <n v="83"/>
    <x v="12"/>
    <x v="13"/>
    <n v="56000"/>
    <x v="1"/>
    <x v="4"/>
    <x v="3"/>
    <s v="6'2"/>
    <n v="203"/>
    <n v="74"/>
    <n v="26.060810810810811"/>
  </r>
  <r>
    <x v="225"/>
    <x v="225"/>
    <x v="2"/>
    <x v="37"/>
    <n v="82"/>
    <x v="10"/>
    <x v="54"/>
    <n v="30000"/>
    <x v="1"/>
    <x v="3"/>
    <x v="3"/>
    <s v="6'5"/>
    <n v="179"/>
    <n v="77"/>
    <n v="21.223983808399392"/>
  </r>
  <r>
    <x v="226"/>
    <x v="226"/>
    <x v="19"/>
    <x v="21"/>
    <n v="82"/>
    <x v="3"/>
    <x v="42"/>
    <n v="11000"/>
    <x v="1"/>
    <x v="4"/>
    <x v="7"/>
    <s v="6'2"/>
    <n v="196"/>
    <n v="74"/>
    <n v="25.162162162162161"/>
  </r>
  <r>
    <x v="227"/>
    <x v="227"/>
    <x v="12"/>
    <x v="3"/>
    <n v="82"/>
    <x v="8"/>
    <x v="7"/>
    <n v="59000"/>
    <x v="1"/>
    <x v="3"/>
    <x v="21"/>
    <s v="6'3"/>
    <n v="181"/>
    <n v="75"/>
    <n v="22.620977777777778"/>
  </r>
  <r>
    <x v="228"/>
    <x v="228"/>
    <x v="18"/>
    <x v="2"/>
    <n v="82"/>
    <x v="4"/>
    <x v="0"/>
    <n v="125000"/>
    <x v="1"/>
    <x v="4"/>
    <x v="8"/>
    <s v="5'7"/>
    <n v="161"/>
    <n v="67"/>
    <n v="25.213410559144574"/>
  </r>
  <r>
    <x v="229"/>
    <x v="229"/>
    <x v="10"/>
    <x v="12"/>
    <n v="82"/>
    <x v="1"/>
    <x v="13"/>
    <n v="23000"/>
    <x v="1"/>
    <x v="4"/>
    <x v="3"/>
    <s v="6'5"/>
    <n v="198"/>
    <n v="77"/>
    <n v="23.476808905380334"/>
  </r>
  <r>
    <x v="230"/>
    <x v="230"/>
    <x v="9"/>
    <x v="2"/>
    <n v="82"/>
    <x v="13"/>
    <x v="40"/>
    <n v="46000"/>
    <x v="1"/>
    <x v="3"/>
    <x v="4"/>
    <s v="5'9"/>
    <n v="154"/>
    <n v="69"/>
    <n v="22.739340474690191"/>
  </r>
  <r>
    <x v="231"/>
    <x v="231"/>
    <x v="14"/>
    <x v="2"/>
    <n v="82"/>
    <x v="13"/>
    <x v="55"/>
    <n v="39000"/>
    <x v="1"/>
    <x v="4"/>
    <x v="7"/>
    <s v="5'11"/>
    <n v="181"/>
    <n v="71"/>
    <n v="25.241618726443164"/>
  </r>
  <r>
    <x v="232"/>
    <x v="232"/>
    <x v="9"/>
    <x v="2"/>
    <n v="82"/>
    <x v="13"/>
    <x v="39"/>
    <n v="32000"/>
    <x v="1"/>
    <x v="4"/>
    <x v="3"/>
    <s v="6'3"/>
    <n v="187"/>
    <n v="75"/>
    <n v="23.370844444444444"/>
  </r>
  <r>
    <x v="233"/>
    <x v="233"/>
    <x v="13"/>
    <x v="1"/>
    <n v="82"/>
    <x v="8"/>
    <x v="7"/>
    <n v="59000"/>
    <x v="1"/>
    <x v="3"/>
    <x v="15"/>
    <s v="5'8"/>
    <n v="159"/>
    <n v="68"/>
    <n v="24.173226643598614"/>
  </r>
  <r>
    <x v="234"/>
    <x v="234"/>
    <x v="18"/>
    <x v="1"/>
    <n v="82"/>
    <x v="9"/>
    <x v="20"/>
    <n v="36000"/>
    <x v="1"/>
    <x v="4"/>
    <x v="17"/>
    <s v="5'10"/>
    <n v="150"/>
    <n v="70"/>
    <n v="21.520408163265305"/>
  </r>
  <r>
    <x v="235"/>
    <x v="235"/>
    <x v="12"/>
    <x v="6"/>
    <n v="82"/>
    <x v="8"/>
    <x v="12"/>
    <n v="98000"/>
    <x v="1"/>
    <x v="4"/>
    <x v="8"/>
    <s v="5'6"/>
    <n v="141"/>
    <n v="66"/>
    <n v="22.755509641873278"/>
  </r>
  <r>
    <x v="236"/>
    <x v="236"/>
    <x v="18"/>
    <x v="2"/>
    <n v="82"/>
    <x v="5"/>
    <x v="0"/>
    <n v="140000"/>
    <x v="0"/>
    <x v="4"/>
    <x v="20"/>
    <s v="5'8"/>
    <n v="163"/>
    <n v="68"/>
    <n v="24.781358131487888"/>
  </r>
  <r>
    <x v="237"/>
    <x v="237"/>
    <x v="13"/>
    <x v="3"/>
    <n v="82"/>
    <x v="8"/>
    <x v="27"/>
    <n v="21000"/>
    <x v="0"/>
    <x v="3"/>
    <x v="3"/>
    <s v="6'2"/>
    <n v="170"/>
    <n v="74"/>
    <n v="21.824324324324323"/>
  </r>
  <r>
    <x v="238"/>
    <x v="238"/>
    <x v="12"/>
    <x v="10"/>
    <n v="82"/>
    <x v="7"/>
    <x v="7"/>
    <n v="53000"/>
    <x v="0"/>
    <x v="4"/>
    <x v="18"/>
    <s v="6'0"/>
    <n v="168"/>
    <n v="72"/>
    <n v="22.782407407407405"/>
  </r>
  <r>
    <x v="239"/>
    <x v="239"/>
    <x v="13"/>
    <x v="10"/>
    <n v="82"/>
    <x v="7"/>
    <x v="0"/>
    <n v="135000"/>
    <x v="0"/>
    <x v="3"/>
    <x v="14"/>
    <s v="6'1"/>
    <n v="179"/>
    <n v="73"/>
    <n v="23.613623569149933"/>
  </r>
  <r>
    <x v="240"/>
    <x v="240"/>
    <x v="3"/>
    <x v="5"/>
    <n v="82"/>
    <x v="12"/>
    <x v="47"/>
    <n v="54000"/>
    <x v="1"/>
    <x v="4"/>
    <x v="8"/>
    <s v="5'10"/>
    <n v="161"/>
    <n v="70"/>
    <n v="23.098571428571429"/>
  </r>
  <r>
    <x v="241"/>
    <x v="241"/>
    <x v="8"/>
    <x v="38"/>
    <n v="82"/>
    <x v="8"/>
    <x v="10"/>
    <n v="98000"/>
    <x v="0"/>
    <x v="3"/>
    <x v="18"/>
    <s v="5'10"/>
    <n v="141"/>
    <n v="70"/>
    <n v="20.22918367346939"/>
  </r>
  <r>
    <x v="242"/>
    <x v="242"/>
    <x v="7"/>
    <x v="3"/>
    <n v="82"/>
    <x v="12"/>
    <x v="56"/>
    <n v="33000"/>
    <x v="1"/>
    <x v="6"/>
    <x v="4"/>
    <s v="5'11"/>
    <n v="176"/>
    <n v="71"/>
    <n v="24.544336441182306"/>
  </r>
  <r>
    <x v="243"/>
    <x v="243"/>
    <x v="8"/>
    <x v="12"/>
    <n v="82"/>
    <x v="8"/>
    <x v="1"/>
    <n v="110000"/>
    <x v="0"/>
    <x v="3"/>
    <x v="15"/>
    <s v="6'1"/>
    <n v="170"/>
    <n v="73"/>
    <n v="22.426346406455245"/>
  </r>
  <r>
    <x v="244"/>
    <x v="244"/>
    <x v="12"/>
    <x v="9"/>
    <n v="82"/>
    <x v="7"/>
    <x v="30"/>
    <n v="68000"/>
    <x v="1"/>
    <x v="3"/>
    <x v="17"/>
    <s v="6'1"/>
    <n v="185"/>
    <n v="73"/>
    <n v="24.405141677613063"/>
  </r>
  <r>
    <x v="245"/>
    <x v="245"/>
    <x v="13"/>
    <x v="12"/>
    <n v="82"/>
    <x v="9"/>
    <x v="1"/>
    <n v="95000"/>
    <x v="1"/>
    <x v="3"/>
    <x v="9"/>
    <s v="6'3"/>
    <n v="185"/>
    <n v="75"/>
    <n v="23.120888888888892"/>
  </r>
  <r>
    <x v="246"/>
    <x v="246"/>
    <x v="13"/>
    <x v="3"/>
    <n v="82"/>
    <x v="9"/>
    <x v="13"/>
    <n v="94000"/>
    <x v="0"/>
    <x v="3"/>
    <x v="15"/>
    <s v="6'0"/>
    <n v="148"/>
    <n v="72"/>
    <n v="20.070216049382715"/>
  </r>
  <r>
    <x v="247"/>
    <x v="247"/>
    <x v="8"/>
    <x v="1"/>
    <n v="82"/>
    <x v="7"/>
    <x v="1"/>
    <n v="95000"/>
    <x v="1"/>
    <x v="3"/>
    <x v="22"/>
    <s v="6'0"/>
    <n v="163"/>
    <n v="72"/>
    <n v="22.104359567901234"/>
  </r>
  <r>
    <x v="248"/>
    <x v="248"/>
    <x v="13"/>
    <x v="12"/>
    <n v="82"/>
    <x v="5"/>
    <x v="13"/>
    <n v="84000"/>
    <x v="0"/>
    <x v="4"/>
    <x v="14"/>
    <s v="6'2"/>
    <n v="172"/>
    <n v="74"/>
    <n v="22.081081081081081"/>
  </r>
  <r>
    <x v="249"/>
    <x v="249"/>
    <x v="5"/>
    <x v="39"/>
    <n v="82"/>
    <x v="7"/>
    <x v="7"/>
    <n v="59000"/>
    <x v="1"/>
    <x v="3"/>
    <x v="12"/>
    <s v="6'1"/>
    <n v="170"/>
    <n v="73"/>
    <n v="22.426346406455245"/>
  </r>
  <r>
    <x v="250"/>
    <x v="250"/>
    <x v="5"/>
    <x v="2"/>
    <n v="82"/>
    <x v="11"/>
    <x v="3"/>
    <n v="140000"/>
    <x v="0"/>
    <x v="3"/>
    <x v="21"/>
    <s v="5'7"/>
    <n v="141"/>
    <n v="67"/>
    <n v="22.081309868567608"/>
  </r>
  <r>
    <x v="251"/>
    <x v="251"/>
    <x v="0"/>
    <x v="11"/>
    <n v="82"/>
    <x v="13"/>
    <x v="37"/>
    <n v="96000"/>
    <x v="1"/>
    <x v="3"/>
    <x v="1"/>
    <s v="5'10"/>
    <n v="163"/>
    <n v="70"/>
    <n v="23.385510204081633"/>
  </r>
  <r>
    <x v="252"/>
    <x v="252"/>
    <x v="8"/>
    <x v="12"/>
    <n v="82"/>
    <x v="8"/>
    <x v="57"/>
    <n v="58000"/>
    <x v="1"/>
    <x v="4"/>
    <x v="13"/>
    <s v="5'11"/>
    <n v="159"/>
    <n v="71"/>
    <n v="22.173576671295379"/>
  </r>
  <r>
    <x v="253"/>
    <x v="253"/>
    <x v="2"/>
    <x v="29"/>
    <n v="82"/>
    <x v="12"/>
    <x v="41"/>
    <n v="67000"/>
    <x v="1"/>
    <x v="4"/>
    <x v="17"/>
    <s v="5'10"/>
    <n v="163"/>
    <n v="70"/>
    <n v="23.385510204081633"/>
  </r>
  <r>
    <x v="254"/>
    <x v="254"/>
    <x v="5"/>
    <x v="11"/>
    <n v="82"/>
    <x v="12"/>
    <x v="3"/>
    <n v="140000"/>
    <x v="1"/>
    <x v="3"/>
    <x v="11"/>
    <s v="5'9"/>
    <n v="137"/>
    <n v="69"/>
    <n v="20.229153539172444"/>
  </r>
  <r>
    <x v="255"/>
    <x v="255"/>
    <x v="6"/>
    <x v="0"/>
    <n v="82"/>
    <x v="13"/>
    <x v="33"/>
    <n v="27000"/>
    <x v="0"/>
    <x v="4"/>
    <x v="8"/>
    <s v="6'1"/>
    <n v="181"/>
    <n v="73"/>
    <n v="23.877462938637642"/>
  </r>
  <r>
    <x v="256"/>
    <x v="256"/>
    <x v="7"/>
    <x v="22"/>
    <n v="82"/>
    <x v="13"/>
    <x v="58"/>
    <n v="40000"/>
    <x v="1"/>
    <x v="3"/>
    <x v="15"/>
    <s v="5'8"/>
    <n v="139"/>
    <n v="68"/>
    <n v="21.132569204152247"/>
  </r>
  <r>
    <x v="257"/>
    <x v="257"/>
    <x v="5"/>
    <x v="9"/>
    <n v="82"/>
    <x v="11"/>
    <x v="5"/>
    <n v="110000"/>
    <x v="1"/>
    <x v="3"/>
    <x v="9"/>
    <s v="6'3"/>
    <n v="187"/>
    <n v="75"/>
    <n v="23.370844444444444"/>
  </r>
  <r>
    <x v="258"/>
    <x v="258"/>
    <x v="3"/>
    <x v="12"/>
    <n v="82"/>
    <x v="12"/>
    <x v="19"/>
    <n v="73000"/>
    <x v="1"/>
    <x v="3"/>
    <x v="22"/>
    <s v="5'8"/>
    <n v="148"/>
    <n v="68"/>
    <n v="22.500865051903112"/>
  </r>
  <r>
    <x v="259"/>
    <x v="259"/>
    <x v="5"/>
    <x v="11"/>
    <n v="82"/>
    <x v="10"/>
    <x v="37"/>
    <n v="77000"/>
    <x v="1"/>
    <x v="6"/>
    <x v="14"/>
    <s v="6'4"/>
    <n v="220"/>
    <n v="76"/>
    <n v="26.776315789473681"/>
  </r>
  <r>
    <x v="260"/>
    <x v="260"/>
    <x v="2"/>
    <x v="4"/>
    <n v="82"/>
    <x v="12"/>
    <x v="2"/>
    <n v="87000"/>
    <x v="1"/>
    <x v="4"/>
    <x v="15"/>
    <s v="6'3"/>
    <n v="198"/>
    <n v="75"/>
    <n v="24.745600000000003"/>
  </r>
  <r>
    <x v="261"/>
    <x v="261"/>
    <x v="3"/>
    <x v="18"/>
    <n v="82"/>
    <x v="13"/>
    <x v="23"/>
    <n v="41000"/>
    <x v="1"/>
    <x v="3"/>
    <x v="9"/>
    <s v="6'5"/>
    <n v="187"/>
    <n v="77"/>
    <n v="22.172541743970317"/>
  </r>
  <r>
    <x v="262"/>
    <x v="262"/>
    <x v="5"/>
    <x v="40"/>
    <n v="82"/>
    <x v="10"/>
    <x v="20"/>
    <n v="46000"/>
    <x v="0"/>
    <x v="3"/>
    <x v="21"/>
    <s v="6'2"/>
    <n v="176"/>
    <n v="74"/>
    <n v="22.594594594594593"/>
  </r>
  <r>
    <x v="263"/>
    <x v="263"/>
    <x v="5"/>
    <x v="2"/>
    <n v="82"/>
    <x v="8"/>
    <x v="0"/>
    <n v="165000"/>
    <x v="0"/>
    <x v="4"/>
    <x v="11"/>
    <s v="5'9"/>
    <n v="157"/>
    <n v="69"/>
    <n v="23.182314639781559"/>
  </r>
  <r>
    <x v="264"/>
    <x v="264"/>
    <x v="3"/>
    <x v="2"/>
    <n v="82"/>
    <x v="12"/>
    <x v="20"/>
    <n v="44000"/>
    <x v="1"/>
    <x v="3"/>
    <x v="14"/>
    <s v="6'2"/>
    <n v="174"/>
    <n v="74"/>
    <n v="22.337837837837839"/>
  </r>
  <r>
    <x v="265"/>
    <x v="265"/>
    <x v="5"/>
    <x v="3"/>
    <n v="82"/>
    <x v="10"/>
    <x v="5"/>
    <n v="135000"/>
    <x v="1"/>
    <x v="4"/>
    <x v="1"/>
    <s v="6'2"/>
    <n v="187"/>
    <n v="74"/>
    <n v="24.006756756756758"/>
  </r>
  <r>
    <x v="266"/>
    <x v="266"/>
    <x v="6"/>
    <x v="21"/>
    <n v="82"/>
    <x v="11"/>
    <x v="0"/>
    <n v="135000"/>
    <x v="1"/>
    <x v="4"/>
    <x v="3"/>
    <s v="6'1"/>
    <n v="183"/>
    <n v="73"/>
    <n v="24.141302308125354"/>
  </r>
  <r>
    <x v="267"/>
    <x v="267"/>
    <x v="3"/>
    <x v="10"/>
    <n v="82"/>
    <x v="13"/>
    <x v="33"/>
    <n v="28000"/>
    <x v="1"/>
    <x v="4"/>
    <x v="6"/>
    <s v="5'7"/>
    <n v="150"/>
    <n v="67"/>
    <n v="23.490755179327241"/>
  </r>
  <r>
    <x v="268"/>
    <x v="268"/>
    <x v="3"/>
    <x v="41"/>
    <n v="82"/>
    <x v="12"/>
    <x v="59"/>
    <n v="33000"/>
    <x v="1"/>
    <x v="4"/>
    <x v="1"/>
    <s v="6'0"/>
    <n v="161"/>
    <n v="72"/>
    <n v="21.833140432098766"/>
  </r>
  <r>
    <x v="269"/>
    <x v="269"/>
    <x v="2"/>
    <x v="3"/>
    <n v="82"/>
    <x v="12"/>
    <x v="33"/>
    <n v="26000"/>
    <x v="0"/>
    <x v="4"/>
    <x v="4"/>
    <s v="5'9"/>
    <n v="154"/>
    <n v="69"/>
    <n v="22.739340474690191"/>
  </r>
  <r>
    <x v="270"/>
    <x v="270"/>
    <x v="5"/>
    <x v="42"/>
    <n v="82"/>
    <x v="10"/>
    <x v="60"/>
    <n v="78000"/>
    <x v="1"/>
    <x v="3"/>
    <x v="13"/>
    <s v="5'11"/>
    <n v="146"/>
    <n v="71"/>
    <n v="20.36064272961714"/>
  </r>
  <r>
    <x v="271"/>
    <x v="271"/>
    <x v="5"/>
    <x v="3"/>
    <n v="82"/>
    <x v="10"/>
    <x v="15"/>
    <n v="67000"/>
    <x v="1"/>
    <x v="3"/>
    <x v="24"/>
    <s v="6'0"/>
    <n v="163"/>
    <n v="72"/>
    <n v="22.104359567901234"/>
  </r>
  <r>
    <x v="272"/>
    <x v="272"/>
    <x v="7"/>
    <x v="3"/>
    <n v="82"/>
    <x v="13"/>
    <x v="59"/>
    <n v="31000"/>
    <x v="1"/>
    <x v="4"/>
    <x v="5"/>
    <s v="5'7"/>
    <n v="141"/>
    <n v="67"/>
    <n v="22.081309868567608"/>
  </r>
  <r>
    <x v="273"/>
    <x v="273"/>
    <x v="3"/>
    <x v="3"/>
    <n v="82"/>
    <x v="12"/>
    <x v="27"/>
    <n v="32000"/>
    <x v="1"/>
    <x v="3"/>
    <x v="9"/>
    <s v="6'0"/>
    <n v="161"/>
    <n v="72"/>
    <n v="21.833140432098766"/>
  </r>
  <r>
    <x v="274"/>
    <x v="274"/>
    <x v="3"/>
    <x v="6"/>
    <n v="82"/>
    <x v="12"/>
    <x v="26"/>
    <n v="19000"/>
    <x v="1"/>
    <x v="4"/>
    <x v="7"/>
    <s v="6'5"/>
    <n v="203"/>
    <n v="77"/>
    <n v="24.069657615112163"/>
  </r>
  <r>
    <x v="275"/>
    <x v="275"/>
    <x v="2"/>
    <x v="2"/>
    <n v="82"/>
    <x v="12"/>
    <x v="31"/>
    <n v="44000"/>
    <x v="1"/>
    <x v="4"/>
    <x v="1"/>
    <s v="6'2"/>
    <n v="205"/>
    <n v="74"/>
    <n v="26.317567567567568"/>
  </r>
  <r>
    <x v="276"/>
    <x v="276"/>
    <x v="3"/>
    <x v="43"/>
    <n v="82"/>
    <x v="13"/>
    <x v="61"/>
    <n v="1000"/>
    <x v="1"/>
    <x v="3"/>
    <x v="22"/>
    <s v="6'2"/>
    <n v="176"/>
    <n v="74"/>
    <n v="22.594594594594593"/>
  </r>
  <r>
    <x v="277"/>
    <x v="277"/>
    <x v="6"/>
    <x v="3"/>
    <n v="82"/>
    <x v="12"/>
    <x v="32"/>
    <n v="43000"/>
    <x v="0"/>
    <x v="4"/>
    <x v="14"/>
    <s v="6'1"/>
    <n v="172"/>
    <n v="73"/>
    <n v="22.690185775942954"/>
  </r>
  <r>
    <x v="278"/>
    <x v="278"/>
    <x v="2"/>
    <x v="15"/>
    <n v="82"/>
    <x v="12"/>
    <x v="16"/>
    <n v="61000"/>
    <x v="0"/>
    <x v="4"/>
    <x v="8"/>
    <s v="6'0"/>
    <n v="174"/>
    <n v="72"/>
    <n v="23.596064814814817"/>
  </r>
  <r>
    <x v="279"/>
    <x v="279"/>
    <x v="2"/>
    <x v="4"/>
    <n v="82"/>
    <x v="10"/>
    <x v="62"/>
    <n v="46000"/>
    <x v="0"/>
    <x v="4"/>
    <x v="3"/>
    <s v="6'6"/>
    <n v="190"/>
    <n v="78"/>
    <n v="21.9543063773833"/>
  </r>
  <r>
    <x v="280"/>
    <x v="280"/>
    <x v="2"/>
    <x v="9"/>
    <n v="82"/>
    <x v="10"/>
    <x v="16"/>
    <n v="67000"/>
    <x v="1"/>
    <x v="4"/>
    <x v="21"/>
    <s v="5'9"/>
    <n v="165"/>
    <n v="69"/>
    <n v="24.363579080025207"/>
  </r>
  <r>
    <x v="281"/>
    <x v="281"/>
    <x v="2"/>
    <x v="9"/>
    <n v="82"/>
    <x v="11"/>
    <x v="12"/>
    <n v="115000"/>
    <x v="1"/>
    <x v="4"/>
    <x v="7"/>
    <s v="6'0"/>
    <n v="181"/>
    <n v="72"/>
    <n v="24.545331790123459"/>
  </r>
  <r>
    <x v="282"/>
    <x v="282"/>
    <x v="6"/>
    <x v="0"/>
    <n v="82"/>
    <x v="13"/>
    <x v="19"/>
    <n v="84000"/>
    <x v="1"/>
    <x v="3"/>
    <x v="11"/>
    <s v="6'2"/>
    <n v="172"/>
    <n v="74"/>
    <n v="22.081081081081081"/>
  </r>
  <r>
    <x v="283"/>
    <x v="283"/>
    <x v="9"/>
    <x v="3"/>
    <n v="82"/>
    <x v="13"/>
    <x v="5"/>
    <n v="140000"/>
    <x v="1"/>
    <x v="3"/>
    <x v="20"/>
    <s v="5'7"/>
    <n v="143"/>
    <n v="67"/>
    <n v="22.394519937625308"/>
  </r>
  <r>
    <x v="284"/>
    <x v="284"/>
    <x v="7"/>
    <x v="12"/>
    <n v="82"/>
    <x v="13"/>
    <x v="13"/>
    <n v="115000"/>
    <x v="1"/>
    <x v="3"/>
    <x v="21"/>
    <s v="5'11"/>
    <n v="165"/>
    <n v="71"/>
    <n v="23.01031541360841"/>
  </r>
  <r>
    <x v="285"/>
    <x v="285"/>
    <x v="3"/>
    <x v="35"/>
    <n v="82"/>
    <x v="10"/>
    <x v="16"/>
    <n v="50000"/>
    <x v="1"/>
    <x v="4"/>
    <x v="3"/>
    <s v="6'2"/>
    <n v="187"/>
    <n v="74"/>
    <n v="24.006756756756758"/>
  </r>
  <r>
    <x v="286"/>
    <x v="286"/>
    <x v="9"/>
    <x v="2"/>
    <n v="82"/>
    <x v="13"/>
    <x v="63"/>
    <n v="1000"/>
    <x v="1"/>
    <x v="3"/>
    <x v="17"/>
    <s v="5'8"/>
    <n v="141"/>
    <n v="68"/>
    <n v="21.436634948096884"/>
  </r>
  <r>
    <x v="287"/>
    <x v="287"/>
    <x v="6"/>
    <x v="10"/>
    <n v="82"/>
    <x v="13"/>
    <x v="19"/>
    <n v="77000"/>
    <x v="1"/>
    <x v="3"/>
    <x v="12"/>
    <s v="6'5"/>
    <n v="165"/>
    <n v="77"/>
    <n v="19.564007421150279"/>
  </r>
  <r>
    <x v="288"/>
    <x v="288"/>
    <x v="9"/>
    <x v="44"/>
    <n v="82"/>
    <x v="13"/>
    <x v="63"/>
    <n v="1000"/>
    <x v="0"/>
    <x v="4"/>
    <x v="15"/>
    <s v="5'9"/>
    <n v="152"/>
    <n v="69"/>
    <n v="22.444024364629279"/>
  </r>
  <r>
    <x v="289"/>
    <x v="289"/>
    <x v="3"/>
    <x v="17"/>
    <n v="82"/>
    <x v="12"/>
    <x v="12"/>
    <n v="130000"/>
    <x v="1"/>
    <x v="3"/>
    <x v="11"/>
    <s v="6'0"/>
    <n v="168"/>
    <n v="72"/>
    <n v="22.782407407407405"/>
  </r>
  <r>
    <x v="290"/>
    <x v="290"/>
    <x v="3"/>
    <x v="11"/>
    <n v="82"/>
    <x v="13"/>
    <x v="9"/>
    <n v="99000"/>
    <x v="1"/>
    <x v="4"/>
    <x v="22"/>
    <s v="5'10"/>
    <n v="159"/>
    <n v="70"/>
    <n v="22.811632653061224"/>
  </r>
  <r>
    <x v="291"/>
    <x v="291"/>
    <x v="4"/>
    <x v="24"/>
    <n v="82"/>
    <x v="13"/>
    <x v="19"/>
    <n v="73000"/>
    <x v="0"/>
    <x v="4"/>
    <x v="18"/>
    <s v="6'2"/>
    <n v="183"/>
    <n v="74"/>
    <n v="23.493243243243242"/>
  </r>
  <r>
    <x v="292"/>
    <x v="292"/>
    <x v="7"/>
    <x v="45"/>
    <n v="82"/>
    <x v="13"/>
    <x v="44"/>
    <n v="125000"/>
    <x v="1"/>
    <x v="4"/>
    <x v="11"/>
    <s v="6'1"/>
    <n v="181"/>
    <n v="73"/>
    <n v="23.877462938637642"/>
  </r>
  <r>
    <x v="293"/>
    <x v="293"/>
    <x v="0"/>
    <x v="12"/>
    <n v="82"/>
    <x v="13"/>
    <x v="64"/>
    <n v="15000"/>
    <x v="1"/>
    <x v="4"/>
    <x v="24"/>
    <s v="5'4"/>
    <n v="134"/>
    <n v="64"/>
    <n v="22.99853515625"/>
  </r>
  <r>
    <x v="294"/>
    <x v="294"/>
    <x v="6"/>
    <x v="26"/>
    <n v="82"/>
    <x v="13"/>
    <x v="45"/>
    <n v="120000"/>
    <x v="1"/>
    <x v="4"/>
    <x v="13"/>
    <s v="6'4"/>
    <n v="183"/>
    <n v="76"/>
    <n v="22.273026315789476"/>
  </r>
  <r>
    <x v="295"/>
    <x v="295"/>
    <x v="9"/>
    <x v="0"/>
    <n v="82"/>
    <x v="13"/>
    <x v="43"/>
    <n v="22000"/>
    <x v="0"/>
    <x v="3"/>
    <x v="11"/>
    <s v="5'8"/>
    <n v="146"/>
    <n v="68"/>
    <n v="22.196799307958475"/>
  </r>
  <r>
    <x v="296"/>
    <x v="296"/>
    <x v="7"/>
    <x v="11"/>
    <n v="82"/>
    <x v="13"/>
    <x v="10"/>
    <n v="125000"/>
    <x v="1"/>
    <x v="4"/>
    <x v="4"/>
    <s v="6'0"/>
    <n v="176"/>
    <n v="72"/>
    <n v="23.867283950617281"/>
  </r>
  <r>
    <x v="297"/>
    <x v="297"/>
    <x v="9"/>
    <x v="9"/>
    <n v="82"/>
    <x v="13"/>
    <x v="54"/>
    <n v="45000"/>
    <x v="0"/>
    <x v="4"/>
    <x v="1"/>
    <s v="5'11"/>
    <n v="168"/>
    <n v="71"/>
    <n v="23.428684784764929"/>
  </r>
  <r>
    <x v="298"/>
    <x v="298"/>
    <x v="1"/>
    <x v="12"/>
    <n v="82"/>
    <x v="13"/>
    <x v="15"/>
    <n v="59000"/>
    <x v="1"/>
    <x v="3"/>
    <x v="19"/>
    <s v="6'0"/>
    <n v="165"/>
    <n v="72"/>
    <n v="22.375578703703706"/>
  </r>
  <r>
    <x v="299"/>
    <x v="299"/>
    <x v="6"/>
    <x v="24"/>
    <n v="82"/>
    <x v="13"/>
    <x v="34"/>
    <n v="18000"/>
    <x v="1"/>
    <x v="4"/>
    <x v="12"/>
    <s v="6'0"/>
    <n v="176"/>
    <n v="72"/>
    <n v="23.867283950617281"/>
  </r>
  <r>
    <x v="300"/>
    <x v="300"/>
    <x v="4"/>
    <x v="10"/>
    <n v="82"/>
    <x v="13"/>
    <x v="28"/>
    <n v="57000"/>
    <x v="1"/>
    <x v="4"/>
    <x v="7"/>
    <s v="6'3"/>
    <n v="198"/>
    <n v="75"/>
    <n v="24.745600000000003"/>
  </r>
  <r>
    <x v="301"/>
    <x v="301"/>
    <x v="4"/>
    <x v="5"/>
    <n v="82"/>
    <x v="13"/>
    <x v="65"/>
    <n v="1000"/>
    <x v="1"/>
    <x v="4"/>
    <x v="14"/>
    <s v="6'4"/>
    <n v="185"/>
    <n v="76"/>
    <n v="22.516447368421051"/>
  </r>
  <r>
    <x v="302"/>
    <x v="302"/>
    <x v="3"/>
    <x v="21"/>
    <n v="82"/>
    <x v="13"/>
    <x v="10"/>
    <n v="130000"/>
    <x v="1"/>
    <x v="3"/>
    <x v="11"/>
    <s v="5'9"/>
    <n v="152"/>
    <n v="69"/>
    <n v="22.444024364629279"/>
  </r>
  <r>
    <x v="303"/>
    <x v="303"/>
    <x v="0"/>
    <x v="0"/>
    <n v="82"/>
    <x v="13"/>
    <x v="19"/>
    <n v="73000"/>
    <x v="1"/>
    <x v="4"/>
    <x v="14"/>
    <s v="6'5"/>
    <n v="187"/>
    <n v="77"/>
    <n v="22.172541743970317"/>
  </r>
  <r>
    <x v="304"/>
    <x v="304"/>
    <x v="0"/>
    <x v="10"/>
    <n v="82"/>
    <x v="13"/>
    <x v="5"/>
    <n v="140000"/>
    <x v="0"/>
    <x v="4"/>
    <x v="1"/>
    <s v="6'4"/>
    <n v="203"/>
    <n v="76"/>
    <n v="24.70723684210526"/>
  </r>
  <r>
    <x v="305"/>
    <x v="305"/>
    <x v="0"/>
    <x v="3"/>
    <n v="82"/>
    <x v="13"/>
    <x v="19"/>
    <n v="73000"/>
    <x v="0"/>
    <x v="3"/>
    <x v="9"/>
    <s v="6'2"/>
    <n v="170"/>
    <n v="74"/>
    <n v="21.824324324324323"/>
  </r>
  <r>
    <x v="306"/>
    <x v="306"/>
    <x v="0"/>
    <x v="46"/>
    <n v="82"/>
    <x v="13"/>
    <x v="27"/>
    <n v="35000"/>
    <x v="0"/>
    <x v="3"/>
    <x v="21"/>
    <s v="5'7"/>
    <n v="148"/>
    <n v="67"/>
    <n v="23.177545110269545"/>
  </r>
  <r>
    <x v="307"/>
    <x v="307"/>
    <x v="0"/>
    <x v="0"/>
    <n v="82"/>
    <x v="13"/>
    <x v="20"/>
    <n v="44000"/>
    <x v="1"/>
    <x v="4"/>
    <x v="7"/>
    <s v="6'2"/>
    <n v="198"/>
    <n v="74"/>
    <n v="25.418918918918919"/>
  </r>
  <r>
    <x v="308"/>
    <x v="308"/>
    <x v="4"/>
    <x v="2"/>
    <n v="82"/>
    <x v="13"/>
    <x v="34"/>
    <n v="17000"/>
    <x v="1"/>
    <x v="4"/>
    <x v="14"/>
    <s v="6'4"/>
    <n v="192"/>
    <n v="76"/>
    <n v="23.368421052631579"/>
  </r>
  <r>
    <x v="309"/>
    <x v="309"/>
    <x v="0"/>
    <x v="12"/>
    <n v="82"/>
    <x v="13"/>
    <x v="57"/>
    <n v="45000"/>
    <x v="1"/>
    <x v="4"/>
    <x v="3"/>
    <s v="6'4"/>
    <n v="176"/>
    <n v="76"/>
    <n v="21.421052631578949"/>
  </r>
  <r>
    <x v="310"/>
    <x v="310"/>
    <x v="4"/>
    <x v="12"/>
    <n v="82"/>
    <x v="13"/>
    <x v="26"/>
    <n v="15000"/>
    <x v="0"/>
    <x v="6"/>
    <x v="3"/>
    <s v="6'5"/>
    <n v="198"/>
    <n v="77"/>
    <n v="23.476808905380334"/>
  </r>
  <r>
    <x v="311"/>
    <x v="311"/>
    <x v="4"/>
    <x v="10"/>
    <n v="82"/>
    <x v="13"/>
    <x v="12"/>
    <n v="115000"/>
    <x v="1"/>
    <x v="3"/>
    <x v="9"/>
    <s v="6'1"/>
    <n v="165"/>
    <n v="73"/>
    <n v="21.766747982735971"/>
  </r>
  <r>
    <x v="312"/>
    <x v="312"/>
    <x v="0"/>
    <x v="12"/>
    <n v="82"/>
    <x v="13"/>
    <x v="66"/>
    <n v="52000"/>
    <x v="1"/>
    <x v="3"/>
    <x v="3"/>
    <s v="6'2"/>
    <n v="181"/>
    <n v="74"/>
    <n v="23.236486486486488"/>
  </r>
  <r>
    <x v="313"/>
    <x v="313"/>
    <x v="4"/>
    <x v="0"/>
    <n v="82"/>
    <x v="13"/>
    <x v="13"/>
    <n v="98000"/>
    <x v="1"/>
    <x v="4"/>
    <x v="12"/>
    <s v="5'10"/>
    <n v="139"/>
    <n v="70"/>
    <n v="19.942244897959185"/>
  </r>
  <r>
    <x v="314"/>
    <x v="314"/>
    <x v="15"/>
    <x v="2"/>
    <n v="82"/>
    <x v="13"/>
    <x v="2"/>
    <n v="62000"/>
    <x v="1"/>
    <x v="4"/>
    <x v="22"/>
    <s v="5'8"/>
    <n v="150"/>
    <n v="68"/>
    <n v="22.804930795847749"/>
  </r>
  <r>
    <x v="315"/>
    <x v="315"/>
    <x v="16"/>
    <x v="3"/>
    <n v="82"/>
    <x v="13"/>
    <x v="67"/>
    <n v="12000"/>
    <x v="1"/>
    <x v="4"/>
    <x v="1"/>
    <s v="5'9"/>
    <n v="152"/>
    <n v="69"/>
    <n v="22.444024364629279"/>
  </r>
  <r>
    <x v="316"/>
    <x v="316"/>
    <x v="17"/>
    <x v="3"/>
    <n v="82"/>
    <x v="13"/>
    <x v="56"/>
    <n v="29000"/>
    <x v="1"/>
    <x v="4"/>
    <x v="1"/>
    <s v="6'0"/>
    <n v="172"/>
    <n v="72"/>
    <n v="23.324845679012348"/>
  </r>
  <r>
    <x v="317"/>
    <x v="317"/>
    <x v="16"/>
    <x v="37"/>
    <n v="82"/>
    <x v="13"/>
    <x v="12"/>
    <n v="60000"/>
    <x v="0"/>
    <x v="4"/>
    <x v="3"/>
    <s v="6'5"/>
    <n v="198"/>
    <n v="77"/>
    <n v="23.476808905380334"/>
  </r>
  <r>
    <x v="318"/>
    <x v="318"/>
    <x v="17"/>
    <x v="3"/>
    <n v="82"/>
    <x v="13"/>
    <x v="22"/>
    <n v="10000"/>
    <x v="0"/>
    <x v="4"/>
    <x v="3"/>
    <s v="6'1"/>
    <n v="185"/>
    <n v="73"/>
    <n v="24.405141677613063"/>
  </r>
  <r>
    <x v="319"/>
    <x v="319"/>
    <x v="20"/>
    <x v="11"/>
    <n v="81"/>
    <x v="5"/>
    <x v="3"/>
    <n v="110000"/>
    <x v="1"/>
    <x v="3"/>
    <x v="2"/>
    <s v="6'1"/>
    <n v="154"/>
    <n v="73"/>
    <n v="20.315631450553575"/>
  </r>
  <r>
    <x v="320"/>
    <x v="320"/>
    <x v="9"/>
    <x v="2"/>
    <n v="81"/>
    <x v="14"/>
    <x v="68"/>
    <n v="40000"/>
    <x v="0"/>
    <x v="3"/>
    <x v="11"/>
    <s v="5'7"/>
    <n v="139"/>
    <n v="67"/>
    <n v="21.768099799509915"/>
  </r>
  <r>
    <x v="321"/>
    <x v="321"/>
    <x v="20"/>
    <x v="47"/>
    <n v="81"/>
    <x v="5"/>
    <x v="30"/>
    <n v="54000"/>
    <x v="0"/>
    <x v="4"/>
    <x v="17"/>
    <s v="5'10"/>
    <n v="174"/>
    <n v="70"/>
    <n v="24.963673469387757"/>
  </r>
  <r>
    <x v="322"/>
    <x v="322"/>
    <x v="12"/>
    <x v="35"/>
    <n v="81"/>
    <x v="8"/>
    <x v="16"/>
    <n v="49000"/>
    <x v="1"/>
    <x v="4"/>
    <x v="14"/>
    <s v="6'2"/>
    <n v="187"/>
    <n v="74"/>
    <n v="24.006756756756758"/>
  </r>
  <r>
    <x v="323"/>
    <x v="323"/>
    <x v="18"/>
    <x v="21"/>
    <n v="81"/>
    <x v="5"/>
    <x v="42"/>
    <n v="19000"/>
    <x v="1"/>
    <x v="3"/>
    <x v="10"/>
    <s v="5'11"/>
    <n v="154"/>
    <n v="71"/>
    <n v="21.476294386034517"/>
  </r>
  <r>
    <x v="324"/>
    <x v="324"/>
    <x v="8"/>
    <x v="1"/>
    <n v="81"/>
    <x v="9"/>
    <x v="0"/>
    <n v="125000"/>
    <x v="1"/>
    <x v="3"/>
    <x v="22"/>
    <s v="5'10"/>
    <n v="148"/>
    <n v="70"/>
    <n v="21.233469387755104"/>
  </r>
  <r>
    <x v="325"/>
    <x v="325"/>
    <x v="12"/>
    <x v="3"/>
    <n v="81"/>
    <x v="9"/>
    <x v="32"/>
    <n v="36000"/>
    <x v="1"/>
    <x v="4"/>
    <x v="11"/>
    <s v="5'10"/>
    <n v="148"/>
    <n v="70"/>
    <n v="21.233469387755104"/>
  </r>
  <r>
    <x v="326"/>
    <x v="326"/>
    <x v="12"/>
    <x v="3"/>
    <n v="81"/>
    <x v="5"/>
    <x v="11"/>
    <n v="64000"/>
    <x v="0"/>
    <x v="3"/>
    <x v="17"/>
    <s v="6'2"/>
    <n v="154"/>
    <n v="74"/>
    <n v="19.77027027027027"/>
  </r>
  <r>
    <x v="327"/>
    <x v="327"/>
    <x v="8"/>
    <x v="42"/>
    <n v="81"/>
    <x v="8"/>
    <x v="3"/>
    <n v="105000"/>
    <x v="1"/>
    <x v="4"/>
    <x v="9"/>
    <s v="6'1"/>
    <n v="170"/>
    <n v="73"/>
    <n v="22.426346406455245"/>
  </r>
  <r>
    <x v="328"/>
    <x v="328"/>
    <x v="18"/>
    <x v="3"/>
    <n v="81"/>
    <x v="7"/>
    <x v="6"/>
    <n v="120000"/>
    <x v="1"/>
    <x v="4"/>
    <x v="8"/>
    <s v="5'10"/>
    <n v="154"/>
    <n v="70"/>
    <n v="22.094285714285714"/>
  </r>
  <r>
    <x v="329"/>
    <x v="329"/>
    <x v="12"/>
    <x v="46"/>
    <n v="81"/>
    <x v="9"/>
    <x v="69"/>
    <n v="22000"/>
    <x v="1"/>
    <x v="3"/>
    <x v="13"/>
    <s v="5'9"/>
    <n v="154"/>
    <n v="69"/>
    <n v="22.739340474690191"/>
  </r>
  <r>
    <x v="330"/>
    <x v="330"/>
    <x v="9"/>
    <x v="3"/>
    <n v="81"/>
    <x v="14"/>
    <x v="70"/>
    <n v="33000"/>
    <x v="1"/>
    <x v="3"/>
    <x v="13"/>
    <s v="5'11"/>
    <n v="154"/>
    <n v="71"/>
    <n v="21.476294386034517"/>
  </r>
  <r>
    <x v="331"/>
    <x v="331"/>
    <x v="2"/>
    <x v="42"/>
    <n v="81"/>
    <x v="13"/>
    <x v="71"/>
    <n v="73000"/>
    <x v="1"/>
    <x v="4"/>
    <x v="10"/>
    <s v="5'7"/>
    <n v="161"/>
    <n v="67"/>
    <n v="25.213410559144574"/>
  </r>
  <r>
    <x v="332"/>
    <x v="332"/>
    <x v="8"/>
    <x v="12"/>
    <n v="81"/>
    <x v="11"/>
    <x v="14"/>
    <n v="57000"/>
    <x v="0"/>
    <x v="4"/>
    <x v="15"/>
    <s v="5'7"/>
    <n v="148"/>
    <n v="67"/>
    <n v="23.177545110269545"/>
  </r>
  <r>
    <x v="333"/>
    <x v="333"/>
    <x v="5"/>
    <x v="5"/>
    <n v="81"/>
    <x v="11"/>
    <x v="14"/>
    <n v="64000"/>
    <x v="1"/>
    <x v="3"/>
    <x v="10"/>
    <s v="5'11"/>
    <n v="150"/>
    <n v="71"/>
    <n v="20.918468557825829"/>
  </r>
  <r>
    <x v="334"/>
    <x v="334"/>
    <x v="8"/>
    <x v="3"/>
    <n v="81"/>
    <x v="8"/>
    <x v="56"/>
    <n v="31000"/>
    <x v="1"/>
    <x v="3"/>
    <x v="2"/>
    <s v="6'1"/>
    <n v="174"/>
    <n v="73"/>
    <n v="22.954025145430663"/>
  </r>
  <r>
    <x v="335"/>
    <x v="335"/>
    <x v="13"/>
    <x v="0"/>
    <n v="81"/>
    <x v="8"/>
    <x v="7"/>
    <n v="54000"/>
    <x v="1"/>
    <x v="3"/>
    <x v="15"/>
    <s v="5'7"/>
    <n v="150"/>
    <n v="67"/>
    <n v="23.490755179327241"/>
  </r>
  <r>
    <x v="336"/>
    <x v="336"/>
    <x v="12"/>
    <x v="15"/>
    <n v="81"/>
    <x v="7"/>
    <x v="5"/>
    <n v="91000"/>
    <x v="1"/>
    <x v="3"/>
    <x v="14"/>
    <s v="6'2"/>
    <n v="179"/>
    <n v="74"/>
    <n v="22.97972972972973"/>
  </r>
  <r>
    <x v="337"/>
    <x v="337"/>
    <x v="5"/>
    <x v="1"/>
    <n v="81"/>
    <x v="11"/>
    <x v="14"/>
    <n v="71000"/>
    <x v="1"/>
    <x v="4"/>
    <x v="11"/>
    <s v="5'10"/>
    <n v="161"/>
    <n v="70"/>
    <n v="23.098571428571429"/>
  </r>
  <r>
    <x v="338"/>
    <x v="338"/>
    <x v="13"/>
    <x v="48"/>
    <n v="81"/>
    <x v="9"/>
    <x v="15"/>
    <n v="36000"/>
    <x v="1"/>
    <x v="3"/>
    <x v="3"/>
    <s v="6'4"/>
    <n v="172"/>
    <n v="76"/>
    <n v="20.934210526315791"/>
  </r>
  <r>
    <x v="339"/>
    <x v="339"/>
    <x v="8"/>
    <x v="48"/>
    <n v="81"/>
    <x v="9"/>
    <x v="11"/>
    <n v="58000"/>
    <x v="1"/>
    <x v="4"/>
    <x v="22"/>
    <s v="6'0"/>
    <n v="154"/>
    <n v="72"/>
    <n v="20.883873456790123"/>
  </r>
  <r>
    <x v="340"/>
    <x v="340"/>
    <x v="8"/>
    <x v="8"/>
    <n v="81"/>
    <x v="7"/>
    <x v="11"/>
    <n v="64000"/>
    <x v="1"/>
    <x v="3"/>
    <x v="4"/>
    <s v="5'11"/>
    <n v="165"/>
    <n v="71"/>
    <n v="23.01031541360841"/>
  </r>
  <r>
    <x v="341"/>
    <x v="341"/>
    <x v="8"/>
    <x v="1"/>
    <n v="81"/>
    <x v="10"/>
    <x v="37"/>
    <n v="64000"/>
    <x v="1"/>
    <x v="3"/>
    <x v="22"/>
    <s v="5'9"/>
    <n v="154"/>
    <n v="69"/>
    <n v="22.739340474690191"/>
  </r>
  <r>
    <x v="342"/>
    <x v="342"/>
    <x v="12"/>
    <x v="3"/>
    <n v="81"/>
    <x v="8"/>
    <x v="34"/>
    <n v="14000"/>
    <x v="0"/>
    <x v="4"/>
    <x v="18"/>
    <s v="5'7"/>
    <n v="152"/>
    <n v="67"/>
    <n v="23.803965248384937"/>
  </r>
  <r>
    <x v="343"/>
    <x v="343"/>
    <x v="8"/>
    <x v="1"/>
    <n v="81"/>
    <x v="9"/>
    <x v="16"/>
    <n v="54000"/>
    <x v="0"/>
    <x v="4"/>
    <x v="17"/>
    <s v="5'7"/>
    <n v="157"/>
    <n v="67"/>
    <n v="24.586990421029181"/>
  </r>
  <r>
    <x v="344"/>
    <x v="344"/>
    <x v="5"/>
    <x v="10"/>
    <n v="81"/>
    <x v="10"/>
    <x v="72"/>
    <n v="60000"/>
    <x v="1"/>
    <x v="3"/>
    <x v="19"/>
    <s v="6'0"/>
    <n v="168"/>
    <n v="72"/>
    <n v="22.782407407407405"/>
  </r>
  <r>
    <x v="345"/>
    <x v="345"/>
    <x v="5"/>
    <x v="49"/>
    <n v="81"/>
    <x v="11"/>
    <x v="73"/>
    <n v="14000"/>
    <x v="1"/>
    <x v="4"/>
    <x v="13"/>
    <s v="5'7"/>
    <n v="152"/>
    <n v="67"/>
    <n v="23.803965248384937"/>
  </r>
  <r>
    <x v="346"/>
    <x v="346"/>
    <x v="0"/>
    <x v="14"/>
    <n v="81"/>
    <x v="14"/>
    <x v="32"/>
    <n v="45000"/>
    <x v="1"/>
    <x v="4"/>
    <x v="13"/>
    <s v="5'11"/>
    <n v="170"/>
    <n v="71"/>
    <n v="23.707597698869272"/>
  </r>
  <r>
    <x v="347"/>
    <x v="347"/>
    <x v="5"/>
    <x v="10"/>
    <n v="81"/>
    <x v="12"/>
    <x v="52"/>
    <n v="40000"/>
    <x v="1"/>
    <x v="6"/>
    <x v="2"/>
    <s v="5'11"/>
    <n v="174"/>
    <n v="71"/>
    <n v="24.26542352707796"/>
  </r>
  <r>
    <x v="348"/>
    <x v="348"/>
    <x v="5"/>
    <x v="17"/>
    <n v="81"/>
    <x v="11"/>
    <x v="9"/>
    <n v="87000"/>
    <x v="0"/>
    <x v="3"/>
    <x v="18"/>
    <s v="6'0"/>
    <n v="168"/>
    <n v="72"/>
    <n v="22.782407407407405"/>
  </r>
  <r>
    <x v="349"/>
    <x v="349"/>
    <x v="5"/>
    <x v="24"/>
    <n v="81"/>
    <x v="11"/>
    <x v="23"/>
    <n v="36000"/>
    <x v="0"/>
    <x v="4"/>
    <x v="14"/>
    <s v="6'2"/>
    <n v="183"/>
    <n v="74"/>
    <n v="23.493243243243242"/>
  </r>
  <r>
    <x v="350"/>
    <x v="350"/>
    <x v="8"/>
    <x v="8"/>
    <n v="81"/>
    <x v="7"/>
    <x v="11"/>
    <n v="71000"/>
    <x v="0"/>
    <x v="3"/>
    <x v="24"/>
    <s v="6'1"/>
    <n v="172"/>
    <n v="73"/>
    <n v="22.690185775942954"/>
  </r>
  <r>
    <x v="351"/>
    <x v="351"/>
    <x v="8"/>
    <x v="26"/>
    <n v="81"/>
    <x v="11"/>
    <x v="41"/>
    <n v="54000"/>
    <x v="1"/>
    <x v="4"/>
    <x v="17"/>
    <s v="5'10"/>
    <n v="170"/>
    <n v="70"/>
    <n v="24.389795918367348"/>
  </r>
  <r>
    <x v="352"/>
    <x v="352"/>
    <x v="13"/>
    <x v="10"/>
    <n v="81"/>
    <x v="9"/>
    <x v="4"/>
    <n v="105000"/>
    <x v="0"/>
    <x v="4"/>
    <x v="18"/>
    <s v="6'1"/>
    <n v="187"/>
    <n v="73"/>
    <n v="24.668981047100768"/>
  </r>
  <r>
    <x v="353"/>
    <x v="353"/>
    <x v="3"/>
    <x v="9"/>
    <n v="81"/>
    <x v="13"/>
    <x v="52"/>
    <n v="35000"/>
    <x v="1"/>
    <x v="3"/>
    <x v="12"/>
    <s v="6'3"/>
    <n v="168"/>
    <n v="75"/>
    <n v="20.996266666666667"/>
  </r>
  <r>
    <x v="354"/>
    <x v="354"/>
    <x v="2"/>
    <x v="5"/>
    <n v="81"/>
    <x v="11"/>
    <x v="14"/>
    <n v="57000"/>
    <x v="1"/>
    <x v="3"/>
    <x v="22"/>
    <s v="5'11"/>
    <n v="168"/>
    <n v="71"/>
    <n v="23.428684784764929"/>
  </r>
  <r>
    <x v="355"/>
    <x v="355"/>
    <x v="5"/>
    <x v="4"/>
    <n v="81"/>
    <x v="12"/>
    <x v="52"/>
    <n v="40000"/>
    <x v="1"/>
    <x v="3"/>
    <x v="20"/>
    <s v="5'9"/>
    <n v="152"/>
    <n v="69"/>
    <n v="22.444024364629279"/>
  </r>
  <r>
    <x v="356"/>
    <x v="356"/>
    <x v="7"/>
    <x v="9"/>
    <n v="81"/>
    <x v="14"/>
    <x v="30"/>
    <n v="76000"/>
    <x v="1"/>
    <x v="4"/>
    <x v="15"/>
    <s v="6'0"/>
    <n v="179"/>
    <n v="72"/>
    <n v="24.274112654320987"/>
  </r>
  <r>
    <x v="357"/>
    <x v="357"/>
    <x v="3"/>
    <x v="12"/>
    <n v="81"/>
    <x v="13"/>
    <x v="57"/>
    <n v="48000"/>
    <x v="0"/>
    <x v="4"/>
    <x v="6"/>
    <s v="6'1"/>
    <n v="185"/>
    <n v="73"/>
    <n v="24.405141677613063"/>
  </r>
  <r>
    <x v="358"/>
    <x v="358"/>
    <x v="3"/>
    <x v="25"/>
    <n v="81"/>
    <x v="13"/>
    <x v="11"/>
    <n v="68000"/>
    <x v="0"/>
    <x v="4"/>
    <x v="18"/>
    <s v="6'0"/>
    <n v="176"/>
    <n v="72"/>
    <n v="23.867283950617281"/>
  </r>
  <r>
    <x v="359"/>
    <x v="359"/>
    <x v="3"/>
    <x v="10"/>
    <n v="81"/>
    <x v="11"/>
    <x v="74"/>
    <n v="27000"/>
    <x v="0"/>
    <x v="4"/>
    <x v="3"/>
    <s v="6'1"/>
    <n v="172"/>
    <n v="73"/>
    <n v="22.690185775942954"/>
  </r>
  <r>
    <x v="360"/>
    <x v="360"/>
    <x v="9"/>
    <x v="7"/>
    <n v="81"/>
    <x v="14"/>
    <x v="38"/>
    <n v="41000"/>
    <x v="0"/>
    <x v="3"/>
    <x v="11"/>
    <s v="6'3"/>
    <n v="174"/>
    <n v="75"/>
    <n v="21.746133333333333"/>
  </r>
  <r>
    <x v="361"/>
    <x v="361"/>
    <x v="5"/>
    <x v="9"/>
    <n v="81"/>
    <x v="12"/>
    <x v="30"/>
    <n v="76000"/>
    <x v="0"/>
    <x v="6"/>
    <x v="1"/>
    <s v="5'10"/>
    <n v="187"/>
    <n v="70"/>
    <n v="26.828775510204082"/>
  </r>
  <r>
    <x v="362"/>
    <x v="362"/>
    <x v="8"/>
    <x v="3"/>
    <n v="81"/>
    <x v="10"/>
    <x v="16"/>
    <n v="59000"/>
    <x v="1"/>
    <x v="4"/>
    <x v="1"/>
    <s v="5'9"/>
    <n v="159"/>
    <n v="69"/>
    <n v="23.477630749842472"/>
  </r>
  <r>
    <x v="363"/>
    <x v="363"/>
    <x v="7"/>
    <x v="3"/>
    <n v="81"/>
    <x v="14"/>
    <x v="7"/>
    <n v="65000"/>
    <x v="1"/>
    <x v="4"/>
    <x v="17"/>
    <s v="6'1"/>
    <n v="174"/>
    <n v="73"/>
    <n v="22.954025145430663"/>
  </r>
  <r>
    <x v="364"/>
    <x v="364"/>
    <x v="5"/>
    <x v="35"/>
    <n v="81"/>
    <x v="11"/>
    <x v="12"/>
    <n v="115000"/>
    <x v="0"/>
    <x v="4"/>
    <x v="10"/>
    <s v="6'1"/>
    <n v="181"/>
    <n v="73"/>
    <n v="23.877462938637642"/>
  </r>
  <r>
    <x v="365"/>
    <x v="365"/>
    <x v="6"/>
    <x v="24"/>
    <n v="81"/>
    <x v="14"/>
    <x v="42"/>
    <n v="26000"/>
    <x v="0"/>
    <x v="4"/>
    <x v="16"/>
    <s v="5'11"/>
    <n v="168"/>
    <n v="71"/>
    <n v="23.428684784764929"/>
  </r>
  <r>
    <x v="366"/>
    <x v="366"/>
    <x v="6"/>
    <x v="28"/>
    <n v="81"/>
    <x v="14"/>
    <x v="30"/>
    <n v="76000"/>
    <x v="1"/>
    <x v="3"/>
    <x v="10"/>
    <s v="5'7"/>
    <n v="154"/>
    <n v="67"/>
    <n v="24.117175317442641"/>
  </r>
  <r>
    <x v="367"/>
    <x v="367"/>
    <x v="5"/>
    <x v="12"/>
    <n v="81"/>
    <x v="14"/>
    <x v="11"/>
    <n v="77000"/>
    <x v="0"/>
    <x v="3"/>
    <x v="20"/>
    <s v="5'7"/>
    <n v="134"/>
    <n v="67"/>
    <n v="20.985074626865671"/>
  </r>
  <r>
    <x v="368"/>
    <x v="368"/>
    <x v="7"/>
    <x v="5"/>
    <n v="81"/>
    <x v="13"/>
    <x v="10"/>
    <n v="115000"/>
    <x v="1"/>
    <x v="4"/>
    <x v="7"/>
    <s v="6'2"/>
    <n v="185"/>
    <n v="74"/>
    <n v="23.75"/>
  </r>
  <r>
    <x v="369"/>
    <x v="369"/>
    <x v="9"/>
    <x v="28"/>
    <n v="81"/>
    <x v="14"/>
    <x v="24"/>
    <n v="56000"/>
    <x v="1"/>
    <x v="6"/>
    <x v="7"/>
    <s v="5'7"/>
    <n v="143"/>
    <n v="67"/>
    <n v="22.394519937625308"/>
  </r>
  <r>
    <x v="370"/>
    <x v="370"/>
    <x v="2"/>
    <x v="35"/>
    <n v="81"/>
    <x v="14"/>
    <x v="10"/>
    <n v="130000"/>
    <x v="0"/>
    <x v="8"/>
    <x v="11"/>
    <s v="5'7"/>
    <n v="159"/>
    <n v="67"/>
    <n v="24.900200490086878"/>
  </r>
  <r>
    <x v="371"/>
    <x v="371"/>
    <x v="5"/>
    <x v="46"/>
    <n v="81"/>
    <x v="12"/>
    <x v="22"/>
    <n v="18000"/>
    <x v="1"/>
    <x v="4"/>
    <x v="15"/>
    <s v="5'8"/>
    <n v="137"/>
    <n v="68"/>
    <n v="20.828503460207614"/>
  </r>
  <r>
    <x v="372"/>
    <x v="372"/>
    <x v="5"/>
    <x v="10"/>
    <n v="81"/>
    <x v="10"/>
    <x v="2"/>
    <n v="61000"/>
    <x v="1"/>
    <x v="4"/>
    <x v="3"/>
    <s v="6'5"/>
    <n v="207"/>
    <n v="77"/>
    <n v="24.543936582897622"/>
  </r>
  <r>
    <x v="373"/>
    <x v="373"/>
    <x v="2"/>
    <x v="9"/>
    <n v="81"/>
    <x v="13"/>
    <x v="47"/>
    <n v="42000"/>
    <x v="1"/>
    <x v="4"/>
    <x v="9"/>
    <s v="6'4"/>
    <n v="187"/>
    <n v="76"/>
    <n v="22.759868421052634"/>
  </r>
  <r>
    <x v="374"/>
    <x v="374"/>
    <x v="7"/>
    <x v="3"/>
    <n v="81"/>
    <x v="14"/>
    <x v="3"/>
    <n v="140000"/>
    <x v="1"/>
    <x v="3"/>
    <x v="21"/>
    <s v="6'0"/>
    <n v="154"/>
    <n v="72"/>
    <n v="20.883873456790123"/>
  </r>
  <r>
    <x v="375"/>
    <x v="375"/>
    <x v="3"/>
    <x v="0"/>
    <n v="81"/>
    <x v="14"/>
    <x v="34"/>
    <n v="19000"/>
    <x v="1"/>
    <x v="6"/>
    <x v="20"/>
    <s v="5'8"/>
    <n v="170"/>
    <n v="68"/>
    <n v="25.84558823529412"/>
  </r>
  <r>
    <x v="376"/>
    <x v="376"/>
    <x v="5"/>
    <x v="12"/>
    <n v="81"/>
    <x v="13"/>
    <x v="19"/>
    <n v="77000"/>
    <x v="1"/>
    <x v="3"/>
    <x v="17"/>
    <s v="5'10"/>
    <n v="159"/>
    <n v="70"/>
    <n v="22.811632653061224"/>
  </r>
  <r>
    <x v="377"/>
    <x v="377"/>
    <x v="7"/>
    <x v="11"/>
    <n v="81"/>
    <x v="13"/>
    <x v="3"/>
    <n v="130000"/>
    <x v="1"/>
    <x v="3"/>
    <x v="7"/>
    <s v="6'4"/>
    <n v="179"/>
    <n v="76"/>
    <n v="21.786184210526315"/>
  </r>
  <r>
    <x v="378"/>
    <x v="378"/>
    <x v="0"/>
    <x v="2"/>
    <n v="81"/>
    <x v="14"/>
    <x v="48"/>
    <n v="25000"/>
    <x v="0"/>
    <x v="6"/>
    <x v="4"/>
    <s v="5'11"/>
    <n v="187"/>
    <n v="71"/>
    <n v="26.078357468756199"/>
  </r>
  <r>
    <x v="379"/>
    <x v="379"/>
    <x v="6"/>
    <x v="50"/>
    <n v="81"/>
    <x v="14"/>
    <x v="16"/>
    <n v="65000"/>
    <x v="1"/>
    <x v="3"/>
    <x v="11"/>
    <s v="5'9"/>
    <n v="150"/>
    <n v="69"/>
    <n v="22.148708254568366"/>
  </r>
  <r>
    <x v="380"/>
    <x v="380"/>
    <x v="5"/>
    <x v="0"/>
    <n v="81"/>
    <x v="10"/>
    <x v="45"/>
    <n v="90000"/>
    <x v="1"/>
    <x v="3"/>
    <x v="11"/>
    <s v="5'6"/>
    <n v="130"/>
    <n v="66"/>
    <n v="20.980257116620752"/>
  </r>
  <r>
    <x v="381"/>
    <x v="381"/>
    <x v="7"/>
    <x v="43"/>
    <n v="81"/>
    <x v="14"/>
    <x v="65"/>
    <n v="1000"/>
    <x v="1"/>
    <x v="3"/>
    <x v="1"/>
    <s v="6'2"/>
    <n v="176"/>
    <n v="74"/>
    <n v="22.594594594594593"/>
  </r>
  <r>
    <x v="382"/>
    <x v="382"/>
    <x v="6"/>
    <x v="9"/>
    <n v="81"/>
    <x v="14"/>
    <x v="52"/>
    <n v="43000"/>
    <x v="1"/>
    <x v="4"/>
    <x v="24"/>
    <s v="5'11"/>
    <n v="176"/>
    <n v="71"/>
    <n v="24.544336441182306"/>
  </r>
  <r>
    <x v="383"/>
    <x v="383"/>
    <x v="7"/>
    <x v="51"/>
    <n v="81"/>
    <x v="13"/>
    <x v="16"/>
    <n v="59000"/>
    <x v="1"/>
    <x v="4"/>
    <x v="9"/>
    <s v="6'1"/>
    <n v="183"/>
    <n v="73"/>
    <n v="24.141302308125354"/>
  </r>
  <r>
    <x v="384"/>
    <x v="384"/>
    <x v="6"/>
    <x v="0"/>
    <n v="81"/>
    <x v="14"/>
    <x v="19"/>
    <n v="84000"/>
    <x v="1"/>
    <x v="3"/>
    <x v="2"/>
    <s v="5'10"/>
    <n v="154"/>
    <n v="70"/>
    <n v="22.094285714285714"/>
  </r>
  <r>
    <x v="385"/>
    <x v="385"/>
    <x v="4"/>
    <x v="6"/>
    <n v="81"/>
    <x v="14"/>
    <x v="75"/>
    <n v="52000"/>
    <x v="1"/>
    <x v="4"/>
    <x v="3"/>
    <s v="6'3"/>
    <n v="163"/>
    <n v="75"/>
    <n v="20.371377777777777"/>
  </r>
  <r>
    <x v="386"/>
    <x v="386"/>
    <x v="9"/>
    <x v="9"/>
    <n v="81"/>
    <x v="14"/>
    <x v="65"/>
    <n v="1000"/>
    <x v="1"/>
    <x v="4"/>
    <x v="7"/>
    <s v="6'2"/>
    <n v="170"/>
    <n v="74"/>
    <n v="21.824324324324323"/>
  </r>
  <r>
    <x v="387"/>
    <x v="387"/>
    <x v="6"/>
    <x v="15"/>
    <n v="81"/>
    <x v="14"/>
    <x v="33"/>
    <n v="23000"/>
    <x v="1"/>
    <x v="4"/>
    <x v="7"/>
    <s v="6'2"/>
    <n v="185"/>
    <n v="74"/>
    <n v="23.75"/>
  </r>
  <r>
    <x v="388"/>
    <x v="388"/>
    <x v="6"/>
    <x v="9"/>
    <n v="81"/>
    <x v="14"/>
    <x v="30"/>
    <n v="69000"/>
    <x v="1"/>
    <x v="3"/>
    <x v="14"/>
    <s v="6'1"/>
    <n v="176"/>
    <n v="73"/>
    <n v="23.217864514918368"/>
  </r>
  <r>
    <x v="389"/>
    <x v="389"/>
    <x v="1"/>
    <x v="10"/>
    <n v="81"/>
    <x v="14"/>
    <x v="76"/>
    <n v="86000"/>
    <x v="1"/>
    <x v="4"/>
    <x v="17"/>
    <s v="5'6"/>
    <n v="139"/>
    <n v="66"/>
    <n v="22.432736455463726"/>
  </r>
  <r>
    <x v="390"/>
    <x v="390"/>
    <x v="0"/>
    <x v="3"/>
    <n v="81"/>
    <x v="14"/>
    <x v="77"/>
    <n v="32000"/>
    <x v="1"/>
    <x v="4"/>
    <x v="15"/>
    <s v="6'0"/>
    <n v="161"/>
    <n v="72"/>
    <n v="21.833140432098766"/>
  </r>
  <r>
    <x v="391"/>
    <x v="391"/>
    <x v="0"/>
    <x v="39"/>
    <n v="81"/>
    <x v="14"/>
    <x v="66"/>
    <n v="65000"/>
    <x v="1"/>
    <x v="4"/>
    <x v="21"/>
    <s v="6'1"/>
    <n v="190"/>
    <n v="73"/>
    <n v="25.064740101332333"/>
  </r>
  <r>
    <x v="392"/>
    <x v="392"/>
    <x v="1"/>
    <x v="8"/>
    <n v="81"/>
    <x v="14"/>
    <x v="16"/>
    <n v="57000"/>
    <x v="1"/>
    <x v="4"/>
    <x v="22"/>
    <s v="6'0"/>
    <n v="174"/>
    <n v="72"/>
    <n v="23.596064814814817"/>
  </r>
  <r>
    <x v="393"/>
    <x v="393"/>
    <x v="0"/>
    <x v="12"/>
    <n v="81"/>
    <x v="14"/>
    <x v="14"/>
    <n v="74000"/>
    <x v="1"/>
    <x v="4"/>
    <x v="15"/>
    <s v="5'11"/>
    <n v="154"/>
    <n v="71"/>
    <n v="21.476294386034517"/>
  </r>
  <r>
    <x v="394"/>
    <x v="394"/>
    <x v="6"/>
    <x v="15"/>
    <n v="81"/>
    <x v="14"/>
    <x v="20"/>
    <n v="46000"/>
    <x v="1"/>
    <x v="3"/>
    <x v="22"/>
    <s v="5'11"/>
    <n v="163"/>
    <n v="71"/>
    <n v="22.731402499504068"/>
  </r>
  <r>
    <x v="395"/>
    <x v="395"/>
    <x v="2"/>
    <x v="0"/>
    <n v="81"/>
    <x v="13"/>
    <x v="9"/>
    <n v="105000"/>
    <x v="0"/>
    <x v="3"/>
    <x v="15"/>
    <s v="6'0"/>
    <n v="176"/>
    <n v="72"/>
    <n v="23.867283950617281"/>
  </r>
  <r>
    <x v="396"/>
    <x v="396"/>
    <x v="3"/>
    <x v="11"/>
    <n v="81"/>
    <x v="14"/>
    <x v="9"/>
    <n v="92000"/>
    <x v="0"/>
    <x v="4"/>
    <x v="18"/>
    <s v="5'9"/>
    <n v="168"/>
    <n v="69"/>
    <n v="24.806553245116572"/>
  </r>
  <r>
    <x v="397"/>
    <x v="397"/>
    <x v="6"/>
    <x v="46"/>
    <n v="81"/>
    <x v="14"/>
    <x v="78"/>
    <n v="15000"/>
    <x v="0"/>
    <x v="4"/>
    <x v="20"/>
    <s v="5'10"/>
    <n v="170"/>
    <n v="70"/>
    <n v="24.389795918367348"/>
  </r>
  <r>
    <x v="398"/>
    <x v="398"/>
    <x v="9"/>
    <x v="2"/>
    <n v="81"/>
    <x v="14"/>
    <x v="59"/>
    <n v="28000"/>
    <x v="1"/>
    <x v="4"/>
    <x v="8"/>
    <s v="6'1"/>
    <n v="190"/>
    <n v="73"/>
    <n v="25.064740101332333"/>
  </r>
  <r>
    <x v="399"/>
    <x v="399"/>
    <x v="4"/>
    <x v="52"/>
    <n v="81"/>
    <x v="14"/>
    <x v="3"/>
    <n v="120000"/>
    <x v="1"/>
    <x v="6"/>
    <x v="15"/>
    <s v="5'11"/>
    <n v="183"/>
    <n v="71"/>
    <n v="25.52053164054751"/>
  </r>
  <r>
    <x v="400"/>
    <x v="400"/>
    <x v="1"/>
    <x v="8"/>
    <n v="81"/>
    <x v="14"/>
    <x v="45"/>
    <n v="70000"/>
    <x v="1"/>
    <x v="4"/>
    <x v="3"/>
    <s v="6'3"/>
    <n v="183"/>
    <n v="75"/>
    <n v="22.87093333333333"/>
  </r>
  <r>
    <x v="401"/>
    <x v="401"/>
    <x v="0"/>
    <x v="1"/>
    <n v="81"/>
    <x v="14"/>
    <x v="51"/>
    <n v="85000"/>
    <x v="1"/>
    <x v="4"/>
    <x v="4"/>
    <s v="5'7"/>
    <n v="134"/>
    <n v="67"/>
    <n v="20.985074626865671"/>
  </r>
  <r>
    <x v="402"/>
    <x v="402"/>
    <x v="1"/>
    <x v="3"/>
    <n v="81"/>
    <x v="14"/>
    <x v="14"/>
    <n v="74000"/>
    <x v="1"/>
    <x v="4"/>
    <x v="11"/>
    <s v="5'9"/>
    <n v="161"/>
    <n v="69"/>
    <n v="23.772946859903382"/>
  </r>
  <r>
    <x v="403"/>
    <x v="403"/>
    <x v="15"/>
    <x v="12"/>
    <n v="81"/>
    <x v="14"/>
    <x v="79"/>
    <n v="39000"/>
    <x v="1"/>
    <x v="4"/>
    <x v="6"/>
    <s v="5'11"/>
    <n v="174"/>
    <n v="71"/>
    <n v="24.26542352707796"/>
  </r>
  <r>
    <x v="404"/>
    <x v="404"/>
    <x v="4"/>
    <x v="10"/>
    <n v="81"/>
    <x v="14"/>
    <x v="80"/>
    <n v="56000"/>
    <x v="1"/>
    <x v="4"/>
    <x v="1"/>
    <s v="6'0"/>
    <n v="170"/>
    <n v="72"/>
    <n v="23.053626543209877"/>
  </r>
  <r>
    <x v="405"/>
    <x v="405"/>
    <x v="4"/>
    <x v="1"/>
    <n v="81"/>
    <x v="14"/>
    <x v="65"/>
    <n v="1000"/>
    <x v="1"/>
    <x v="4"/>
    <x v="17"/>
    <s v="5'9"/>
    <n v="165"/>
    <n v="69"/>
    <n v="24.363579080025207"/>
  </r>
  <r>
    <x v="406"/>
    <x v="406"/>
    <x v="7"/>
    <x v="46"/>
    <n v="81"/>
    <x v="14"/>
    <x v="22"/>
    <n v="20000"/>
    <x v="1"/>
    <x v="4"/>
    <x v="21"/>
    <s v="6'0"/>
    <n v="159"/>
    <n v="72"/>
    <n v="21.561921296296298"/>
  </r>
  <r>
    <x v="407"/>
    <x v="407"/>
    <x v="1"/>
    <x v="2"/>
    <n v="81"/>
    <x v="14"/>
    <x v="52"/>
    <n v="41000"/>
    <x v="1"/>
    <x v="3"/>
    <x v="24"/>
    <s v="5'9"/>
    <n v="152"/>
    <n v="69"/>
    <n v="22.444024364629279"/>
  </r>
  <r>
    <x v="408"/>
    <x v="408"/>
    <x v="0"/>
    <x v="1"/>
    <n v="81"/>
    <x v="14"/>
    <x v="26"/>
    <n v="19000"/>
    <x v="1"/>
    <x v="3"/>
    <x v="17"/>
    <s v="5'10"/>
    <n v="150"/>
    <n v="70"/>
    <n v="21.520408163265305"/>
  </r>
  <r>
    <x v="409"/>
    <x v="409"/>
    <x v="4"/>
    <x v="11"/>
    <n v="81"/>
    <x v="14"/>
    <x v="10"/>
    <n v="120000"/>
    <x v="1"/>
    <x v="6"/>
    <x v="21"/>
    <s v="5'9"/>
    <n v="154"/>
    <n v="69"/>
    <n v="22.739340474690191"/>
  </r>
  <r>
    <x v="410"/>
    <x v="410"/>
    <x v="14"/>
    <x v="10"/>
    <n v="81"/>
    <x v="14"/>
    <x v="26"/>
    <n v="18000"/>
    <x v="0"/>
    <x v="4"/>
    <x v="14"/>
    <s v="6'2"/>
    <n v="185"/>
    <n v="74"/>
    <n v="23.75"/>
  </r>
  <r>
    <x v="411"/>
    <x v="411"/>
    <x v="16"/>
    <x v="3"/>
    <n v="81"/>
    <x v="14"/>
    <x v="27"/>
    <n v="24000"/>
    <x v="1"/>
    <x v="4"/>
    <x v="13"/>
    <s v="5'10"/>
    <n v="165"/>
    <n v="70"/>
    <n v="23.672448979591838"/>
  </r>
  <r>
    <x v="412"/>
    <x v="412"/>
    <x v="18"/>
    <x v="6"/>
    <n v="80"/>
    <x v="10"/>
    <x v="29"/>
    <n v="25000"/>
    <x v="1"/>
    <x v="6"/>
    <x v="1"/>
    <s v="6'1"/>
    <n v="185"/>
    <n v="73"/>
    <n v="24.405141677613063"/>
  </r>
  <r>
    <x v="413"/>
    <x v="413"/>
    <x v="10"/>
    <x v="9"/>
    <n v="80"/>
    <x v="5"/>
    <x v="30"/>
    <n v="32000"/>
    <x v="0"/>
    <x v="3"/>
    <x v="11"/>
    <s v="6'2"/>
    <n v="183"/>
    <n v="74"/>
    <n v="23.493243243243242"/>
  </r>
  <r>
    <x v="414"/>
    <x v="414"/>
    <x v="18"/>
    <x v="10"/>
    <n v="80"/>
    <x v="5"/>
    <x v="18"/>
    <n v="51000"/>
    <x v="1"/>
    <x v="4"/>
    <x v="21"/>
    <s v="5'11"/>
    <n v="168"/>
    <n v="71"/>
    <n v="23.428684784764929"/>
  </r>
  <r>
    <x v="415"/>
    <x v="415"/>
    <x v="20"/>
    <x v="10"/>
    <n v="80"/>
    <x v="4"/>
    <x v="18"/>
    <n v="51000"/>
    <x v="1"/>
    <x v="3"/>
    <x v="17"/>
    <s v="5'9"/>
    <n v="154"/>
    <n v="69"/>
    <n v="22.739340474690191"/>
  </r>
  <r>
    <x v="416"/>
    <x v="416"/>
    <x v="18"/>
    <x v="3"/>
    <n v="80"/>
    <x v="8"/>
    <x v="20"/>
    <n v="31000"/>
    <x v="1"/>
    <x v="3"/>
    <x v="15"/>
    <s v="5'11"/>
    <n v="168"/>
    <n v="71"/>
    <n v="23.428684784764929"/>
  </r>
  <r>
    <x v="417"/>
    <x v="417"/>
    <x v="12"/>
    <x v="3"/>
    <n v="80"/>
    <x v="7"/>
    <x v="6"/>
    <n v="115000"/>
    <x v="1"/>
    <x v="3"/>
    <x v="22"/>
    <s v="5'9"/>
    <n v="146"/>
    <n v="69"/>
    <n v="21.558076034446543"/>
  </r>
  <r>
    <x v="418"/>
    <x v="418"/>
    <x v="8"/>
    <x v="53"/>
    <n v="80"/>
    <x v="11"/>
    <x v="73"/>
    <n v="11000"/>
    <x v="0"/>
    <x v="3"/>
    <x v="11"/>
    <s v="5'9"/>
    <n v="139"/>
    <n v="69"/>
    <n v="20.524469649233357"/>
  </r>
  <r>
    <x v="419"/>
    <x v="419"/>
    <x v="9"/>
    <x v="2"/>
    <n v="80"/>
    <x v="15"/>
    <x v="55"/>
    <n v="34000"/>
    <x v="0"/>
    <x v="3"/>
    <x v="18"/>
    <s v="5'10"/>
    <n v="152"/>
    <n v="70"/>
    <n v="21.80734693877551"/>
  </r>
  <r>
    <x v="420"/>
    <x v="420"/>
    <x v="14"/>
    <x v="2"/>
    <n v="80"/>
    <x v="15"/>
    <x v="68"/>
    <n v="34000"/>
    <x v="1"/>
    <x v="6"/>
    <x v="12"/>
    <s v="5'10"/>
    <n v="165"/>
    <n v="70"/>
    <n v="23.672448979591838"/>
  </r>
  <r>
    <x v="421"/>
    <x v="421"/>
    <x v="18"/>
    <x v="3"/>
    <n v="80"/>
    <x v="8"/>
    <x v="31"/>
    <n v="29000"/>
    <x v="0"/>
    <x v="3"/>
    <x v="11"/>
    <s v="5'11"/>
    <n v="172"/>
    <n v="71"/>
    <n v="23.986510612973618"/>
  </r>
  <r>
    <x v="422"/>
    <x v="422"/>
    <x v="2"/>
    <x v="53"/>
    <n v="80"/>
    <x v="12"/>
    <x v="45"/>
    <n v="80000"/>
    <x v="1"/>
    <x v="4"/>
    <x v="7"/>
    <s v="6'2"/>
    <n v="187"/>
    <n v="74"/>
    <n v="24.006756756756758"/>
  </r>
  <r>
    <x v="423"/>
    <x v="423"/>
    <x v="3"/>
    <x v="54"/>
    <n v="80"/>
    <x v="15"/>
    <x v="22"/>
    <n v="19000"/>
    <x v="1"/>
    <x v="6"/>
    <x v="6"/>
    <s v="6'1"/>
    <n v="183"/>
    <n v="73"/>
    <n v="24.141302308125354"/>
  </r>
  <r>
    <x v="424"/>
    <x v="424"/>
    <x v="12"/>
    <x v="10"/>
    <n v="80"/>
    <x v="9"/>
    <x v="81"/>
    <n v="33000"/>
    <x v="1"/>
    <x v="3"/>
    <x v="22"/>
    <s v="6'1"/>
    <n v="168"/>
    <n v="73"/>
    <n v="22.16250703696754"/>
  </r>
  <r>
    <x v="425"/>
    <x v="425"/>
    <x v="18"/>
    <x v="55"/>
    <n v="80"/>
    <x v="10"/>
    <x v="37"/>
    <n v="50000"/>
    <x v="1"/>
    <x v="3"/>
    <x v="10"/>
    <s v="6'0"/>
    <n v="163"/>
    <n v="72"/>
    <n v="22.104359567901234"/>
  </r>
  <r>
    <x v="426"/>
    <x v="426"/>
    <x v="12"/>
    <x v="56"/>
    <n v="80"/>
    <x v="10"/>
    <x v="42"/>
    <n v="14000"/>
    <x v="1"/>
    <x v="6"/>
    <x v="3"/>
    <s v="6'2"/>
    <n v="205"/>
    <n v="74"/>
    <n v="26.317567567567568"/>
  </r>
  <r>
    <x v="427"/>
    <x v="427"/>
    <x v="12"/>
    <x v="0"/>
    <n v="80"/>
    <x v="9"/>
    <x v="27"/>
    <n v="72000"/>
    <x v="0"/>
    <x v="4"/>
    <x v="4"/>
    <s v="5'9"/>
    <n v="154"/>
    <n v="69"/>
    <n v="22.739340474690191"/>
  </r>
  <r>
    <x v="428"/>
    <x v="428"/>
    <x v="2"/>
    <x v="0"/>
    <n v="80"/>
    <x v="15"/>
    <x v="26"/>
    <n v="16000"/>
    <x v="0"/>
    <x v="6"/>
    <x v="18"/>
    <s v="5'8"/>
    <n v="152"/>
    <n v="68"/>
    <n v="23.108996539792386"/>
  </r>
  <r>
    <x v="429"/>
    <x v="429"/>
    <x v="18"/>
    <x v="1"/>
    <n v="80"/>
    <x v="8"/>
    <x v="51"/>
    <n v="59000"/>
    <x v="1"/>
    <x v="4"/>
    <x v="8"/>
    <s v="5'11"/>
    <n v="176"/>
    <n v="71"/>
    <n v="24.544336441182306"/>
  </r>
  <r>
    <x v="430"/>
    <x v="430"/>
    <x v="8"/>
    <x v="57"/>
    <n v="80"/>
    <x v="10"/>
    <x v="6"/>
    <n v="140000"/>
    <x v="1"/>
    <x v="4"/>
    <x v="1"/>
    <s v="5'11"/>
    <n v="168"/>
    <n v="71"/>
    <n v="23.428684784764929"/>
  </r>
  <r>
    <x v="431"/>
    <x v="431"/>
    <x v="7"/>
    <x v="2"/>
    <n v="80"/>
    <x v="15"/>
    <x v="82"/>
    <n v="19000"/>
    <x v="0"/>
    <x v="4"/>
    <x v="9"/>
    <s v="6'2"/>
    <n v="179"/>
    <n v="74"/>
    <n v="22.97972972972973"/>
  </r>
  <r>
    <x v="432"/>
    <x v="432"/>
    <x v="8"/>
    <x v="12"/>
    <n v="80"/>
    <x v="9"/>
    <x v="13"/>
    <n v="73000"/>
    <x v="1"/>
    <x v="4"/>
    <x v="9"/>
    <s v="6'2"/>
    <n v="176"/>
    <n v="74"/>
    <n v="22.594594594594593"/>
  </r>
  <r>
    <x v="433"/>
    <x v="433"/>
    <x v="2"/>
    <x v="6"/>
    <n v="80"/>
    <x v="14"/>
    <x v="14"/>
    <n v="63000"/>
    <x v="1"/>
    <x v="3"/>
    <x v="17"/>
    <s v="6'2"/>
    <n v="179"/>
    <n v="74"/>
    <n v="22.97972972972973"/>
  </r>
  <r>
    <x v="434"/>
    <x v="434"/>
    <x v="13"/>
    <x v="10"/>
    <n v="80"/>
    <x v="10"/>
    <x v="13"/>
    <n v="85000"/>
    <x v="1"/>
    <x v="3"/>
    <x v="8"/>
    <s v="6'2"/>
    <n v="187"/>
    <n v="74"/>
    <n v="24.006756756756758"/>
  </r>
  <r>
    <x v="435"/>
    <x v="435"/>
    <x v="12"/>
    <x v="9"/>
    <n v="80"/>
    <x v="9"/>
    <x v="16"/>
    <n v="50000"/>
    <x v="1"/>
    <x v="3"/>
    <x v="21"/>
    <s v="5'10"/>
    <n v="150"/>
    <n v="70"/>
    <n v="21.520408163265305"/>
  </r>
  <r>
    <x v="436"/>
    <x v="436"/>
    <x v="5"/>
    <x v="1"/>
    <n v="80"/>
    <x v="12"/>
    <x v="34"/>
    <n v="17000"/>
    <x v="1"/>
    <x v="3"/>
    <x v="20"/>
    <s v="5'8"/>
    <n v="146"/>
    <n v="68"/>
    <n v="22.196799307958475"/>
  </r>
  <r>
    <x v="437"/>
    <x v="437"/>
    <x v="13"/>
    <x v="18"/>
    <n v="80"/>
    <x v="10"/>
    <x v="14"/>
    <n v="65000"/>
    <x v="1"/>
    <x v="4"/>
    <x v="15"/>
    <s v="5'11"/>
    <n v="176"/>
    <n v="71"/>
    <n v="24.544336441182306"/>
  </r>
  <r>
    <x v="438"/>
    <x v="438"/>
    <x v="2"/>
    <x v="0"/>
    <n v="80"/>
    <x v="10"/>
    <x v="31"/>
    <n v="26000"/>
    <x v="1"/>
    <x v="3"/>
    <x v="3"/>
    <s v="6'2"/>
    <n v="185"/>
    <n v="74"/>
    <n v="23.75"/>
  </r>
  <r>
    <x v="439"/>
    <x v="439"/>
    <x v="0"/>
    <x v="0"/>
    <n v="80"/>
    <x v="15"/>
    <x v="83"/>
    <n v="22000"/>
    <x v="1"/>
    <x v="4"/>
    <x v="3"/>
    <s v="6'2"/>
    <n v="194"/>
    <n v="74"/>
    <n v="24.905405405405407"/>
  </r>
  <r>
    <x v="440"/>
    <x v="440"/>
    <x v="12"/>
    <x v="1"/>
    <n v="80"/>
    <x v="10"/>
    <x v="36"/>
    <n v="65000"/>
    <x v="0"/>
    <x v="6"/>
    <x v="15"/>
    <s v="5'9"/>
    <n v="150"/>
    <n v="69"/>
    <n v="22.148708254568366"/>
  </r>
  <r>
    <x v="441"/>
    <x v="441"/>
    <x v="12"/>
    <x v="3"/>
    <n v="80"/>
    <x v="10"/>
    <x v="20"/>
    <n v="40000"/>
    <x v="1"/>
    <x v="4"/>
    <x v="13"/>
    <s v="5'11"/>
    <n v="170"/>
    <n v="71"/>
    <n v="23.707597698869272"/>
  </r>
  <r>
    <x v="442"/>
    <x v="442"/>
    <x v="8"/>
    <x v="9"/>
    <n v="80"/>
    <x v="11"/>
    <x v="47"/>
    <n v="37000"/>
    <x v="0"/>
    <x v="3"/>
    <x v="4"/>
    <s v="6'0"/>
    <n v="159"/>
    <n v="72"/>
    <n v="21.561921296296298"/>
  </r>
  <r>
    <x v="443"/>
    <x v="443"/>
    <x v="13"/>
    <x v="3"/>
    <n v="80"/>
    <x v="10"/>
    <x v="20"/>
    <n v="33000"/>
    <x v="0"/>
    <x v="3"/>
    <x v="18"/>
    <s v="5'8"/>
    <n v="146"/>
    <n v="68"/>
    <n v="22.196799307958475"/>
  </r>
  <r>
    <x v="444"/>
    <x v="444"/>
    <x v="8"/>
    <x v="1"/>
    <n v="80"/>
    <x v="10"/>
    <x v="44"/>
    <n v="130000"/>
    <x v="1"/>
    <x v="4"/>
    <x v="10"/>
    <s v="6'2"/>
    <n v="185"/>
    <n v="74"/>
    <n v="23.75"/>
  </r>
  <r>
    <x v="445"/>
    <x v="445"/>
    <x v="5"/>
    <x v="0"/>
    <n v="80"/>
    <x v="13"/>
    <x v="42"/>
    <n v="20000"/>
    <x v="0"/>
    <x v="4"/>
    <x v="18"/>
    <s v="5'7"/>
    <n v="143"/>
    <n v="67"/>
    <n v="22.394519937625308"/>
  </r>
  <r>
    <x v="446"/>
    <x v="446"/>
    <x v="13"/>
    <x v="10"/>
    <n v="80"/>
    <x v="10"/>
    <x v="28"/>
    <n v="47000"/>
    <x v="1"/>
    <x v="4"/>
    <x v="19"/>
    <s v="5'11"/>
    <n v="161"/>
    <n v="71"/>
    <n v="22.452489585399725"/>
  </r>
  <r>
    <x v="447"/>
    <x v="447"/>
    <x v="2"/>
    <x v="3"/>
    <n v="80"/>
    <x v="12"/>
    <x v="84"/>
    <n v="23000"/>
    <x v="0"/>
    <x v="4"/>
    <x v="3"/>
    <s v="6'1"/>
    <n v="179"/>
    <n v="73"/>
    <n v="23.613623569149933"/>
  </r>
  <r>
    <x v="448"/>
    <x v="448"/>
    <x v="8"/>
    <x v="9"/>
    <n v="80"/>
    <x v="10"/>
    <x v="1"/>
    <n v="91000"/>
    <x v="1"/>
    <x v="4"/>
    <x v="21"/>
    <s v="6'0"/>
    <n v="181"/>
    <n v="72"/>
    <n v="24.545331790123459"/>
  </r>
  <r>
    <x v="449"/>
    <x v="449"/>
    <x v="8"/>
    <x v="51"/>
    <n v="80"/>
    <x v="11"/>
    <x v="13"/>
    <n v="89000"/>
    <x v="1"/>
    <x v="4"/>
    <x v="11"/>
    <s v="5'10"/>
    <n v="168"/>
    <n v="70"/>
    <n v="24.102857142857143"/>
  </r>
  <r>
    <x v="450"/>
    <x v="450"/>
    <x v="8"/>
    <x v="9"/>
    <n v="80"/>
    <x v="13"/>
    <x v="52"/>
    <n v="28000"/>
    <x v="1"/>
    <x v="4"/>
    <x v="25"/>
    <s v="6'2"/>
    <n v="183"/>
    <n v="74"/>
    <n v="23.493243243243242"/>
  </r>
  <r>
    <x v="451"/>
    <x v="451"/>
    <x v="5"/>
    <x v="11"/>
    <n v="80"/>
    <x v="12"/>
    <x v="44"/>
    <n v="88000"/>
    <x v="1"/>
    <x v="4"/>
    <x v="7"/>
    <s v="6'3"/>
    <n v="181"/>
    <n v="75"/>
    <n v="22.620977777777778"/>
  </r>
  <r>
    <x v="452"/>
    <x v="452"/>
    <x v="7"/>
    <x v="44"/>
    <n v="80"/>
    <x v="15"/>
    <x v="63"/>
    <n v="1000"/>
    <x v="0"/>
    <x v="4"/>
    <x v="19"/>
    <s v="5'11"/>
    <n v="168"/>
    <n v="71"/>
    <n v="23.428684784764929"/>
  </r>
  <r>
    <x v="453"/>
    <x v="453"/>
    <x v="12"/>
    <x v="11"/>
    <n v="80"/>
    <x v="10"/>
    <x v="3"/>
    <n v="96000"/>
    <x v="0"/>
    <x v="6"/>
    <x v="18"/>
    <s v="5'11"/>
    <n v="165"/>
    <n v="71"/>
    <n v="23.01031541360841"/>
  </r>
  <r>
    <x v="454"/>
    <x v="454"/>
    <x v="7"/>
    <x v="23"/>
    <n v="80"/>
    <x v="15"/>
    <x v="27"/>
    <n v="29000"/>
    <x v="0"/>
    <x v="3"/>
    <x v="9"/>
    <s v="6'3"/>
    <n v="183"/>
    <n v="75"/>
    <n v="22.87093333333333"/>
  </r>
  <r>
    <x v="455"/>
    <x v="455"/>
    <x v="8"/>
    <x v="10"/>
    <n v="80"/>
    <x v="12"/>
    <x v="85"/>
    <n v="41000"/>
    <x v="1"/>
    <x v="4"/>
    <x v="6"/>
    <s v="6'3"/>
    <n v="201"/>
    <n v="75"/>
    <n v="25.120533333333334"/>
  </r>
  <r>
    <x v="456"/>
    <x v="456"/>
    <x v="5"/>
    <x v="2"/>
    <n v="80"/>
    <x v="14"/>
    <x v="44"/>
    <n v="97000"/>
    <x v="1"/>
    <x v="3"/>
    <x v="17"/>
    <s v="5'5"/>
    <n v="132"/>
    <n v="65"/>
    <n v="21.963550295857988"/>
  </r>
  <r>
    <x v="457"/>
    <x v="457"/>
    <x v="9"/>
    <x v="50"/>
    <n v="80"/>
    <x v="15"/>
    <x v="27"/>
    <n v="30000"/>
    <x v="1"/>
    <x v="3"/>
    <x v="17"/>
    <s v="5'7"/>
    <n v="139"/>
    <n v="67"/>
    <n v="21.768099799509915"/>
  </r>
  <r>
    <x v="458"/>
    <x v="458"/>
    <x v="2"/>
    <x v="3"/>
    <n v="80"/>
    <x v="14"/>
    <x v="86"/>
    <n v="37000"/>
    <x v="1"/>
    <x v="4"/>
    <x v="15"/>
    <s v="5'10"/>
    <n v="154"/>
    <n v="70"/>
    <n v="22.094285714285714"/>
  </r>
  <r>
    <x v="459"/>
    <x v="459"/>
    <x v="8"/>
    <x v="4"/>
    <n v="80"/>
    <x v="11"/>
    <x v="20"/>
    <n v="105000"/>
    <x v="1"/>
    <x v="4"/>
    <x v="1"/>
    <s v="6'1"/>
    <n v="172"/>
    <n v="73"/>
    <n v="22.690185775942954"/>
  </r>
  <r>
    <x v="460"/>
    <x v="460"/>
    <x v="9"/>
    <x v="58"/>
    <n v="80"/>
    <x v="15"/>
    <x v="87"/>
    <n v="24000"/>
    <x v="1"/>
    <x v="4"/>
    <x v="13"/>
    <s v="6'0"/>
    <n v="157"/>
    <n v="72"/>
    <n v="21.290702160493826"/>
  </r>
  <r>
    <x v="461"/>
    <x v="461"/>
    <x v="6"/>
    <x v="37"/>
    <n v="80"/>
    <x v="14"/>
    <x v="33"/>
    <n v="17000"/>
    <x v="1"/>
    <x v="4"/>
    <x v="3"/>
    <s v="6'2"/>
    <n v="187"/>
    <n v="74"/>
    <n v="24.006756756756758"/>
  </r>
  <r>
    <x v="462"/>
    <x v="462"/>
    <x v="2"/>
    <x v="11"/>
    <n v="80"/>
    <x v="12"/>
    <x v="88"/>
    <n v="48000"/>
    <x v="1"/>
    <x v="3"/>
    <x v="3"/>
    <s v="6'7"/>
    <n v="168"/>
    <n v="79"/>
    <n v="18.923890402179136"/>
  </r>
  <r>
    <x v="463"/>
    <x v="463"/>
    <x v="13"/>
    <x v="3"/>
    <n v="80"/>
    <x v="10"/>
    <x v="12"/>
    <n v="85000"/>
    <x v="1"/>
    <x v="3"/>
    <x v="22"/>
    <s v="5'10"/>
    <n v="163"/>
    <n v="70"/>
    <n v="23.385510204081633"/>
  </r>
  <r>
    <x v="464"/>
    <x v="464"/>
    <x v="2"/>
    <x v="37"/>
    <n v="80"/>
    <x v="14"/>
    <x v="47"/>
    <n v="39000"/>
    <x v="1"/>
    <x v="4"/>
    <x v="25"/>
    <s v="6'0"/>
    <n v="179"/>
    <n v="72"/>
    <n v="24.274112654320987"/>
  </r>
  <r>
    <x v="465"/>
    <x v="465"/>
    <x v="5"/>
    <x v="11"/>
    <n v="80"/>
    <x v="10"/>
    <x v="89"/>
    <n v="39000"/>
    <x v="1"/>
    <x v="4"/>
    <x v="3"/>
    <s v="6'5"/>
    <n v="209"/>
    <n v="77"/>
    <n v="24.781076066790352"/>
  </r>
  <r>
    <x v="466"/>
    <x v="466"/>
    <x v="5"/>
    <x v="15"/>
    <n v="80"/>
    <x v="14"/>
    <x v="90"/>
    <n v="51000"/>
    <x v="1"/>
    <x v="4"/>
    <x v="9"/>
    <s v="6'6"/>
    <n v="216"/>
    <n v="78"/>
    <n v="24.958579881656807"/>
  </r>
  <r>
    <x v="467"/>
    <x v="467"/>
    <x v="5"/>
    <x v="11"/>
    <n v="80"/>
    <x v="12"/>
    <x v="88"/>
    <n v="56000"/>
    <x v="1"/>
    <x v="4"/>
    <x v="7"/>
    <s v="6'4"/>
    <n v="179"/>
    <n v="76"/>
    <n v="21.786184210526315"/>
  </r>
  <r>
    <x v="468"/>
    <x v="468"/>
    <x v="8"/>
    <x v="3"/>
    <n v="80"/>
    <x v="13"/>
    <x v="72"/>
    <n v="56000"/>
    <x v="1"/>
    <x v="4"/>
    <x v="6"/>
    <s v="5'10"/>
    <n v="161"/>
    <n v="70"/>
    <n v="23.098571428571429"/>
  </r>
  <r>
    <x v="469"/>
    <x v="469"/>
    <x v="8"/>
    <x v="11"/>
    <n v="80"/>
    <x v="11"/>
    <x v="9"/>
    <n v="73000"/>
    <x v="1"/>
    <x v="4"/>
    <x v="12"/>
    <s v="6'2"/>
    <n v="198"/>
    <n v="74"/>
    <n v="25.418918918918919"/>
  </r>
  <r>
    <x v="470"/>
    <x v="470"/>
    <x v="2"/>
    <x v="14"/>
    <n v="80"/>
    <x v="11"/>
    <x v="20"/>
    <n v="38000"/>
    <x v="1"/>
    <x v="4"/>
    <x v="14"/>
    <s v="6'0"/>
    <n v="172"/>
    <n v="72"/>
    <n v="23.324845679012348"/>
  </r>
  <r>
    <x v="471"/>
    <x v="471"/>
    <x v="6"/>
    <x v="5"/>
    <n v="80"/>
    <x v="15"/>
    <x v="15"/>
    <n v="53000"/>
    <x v="1"/>
    <x v="3"/>
    <x v="12"/>
    <s v="6'1"/>
    <n v="176"/>
    <n v="73"/>
    <n v="23.217864514918368"/>
  </r>
  <r>
    <x v="472"/>
    <x v="472"/>
    <x v="7"/>
    <x v="2"/>
    <n v="80"/>
    <x v="15"/>
    <x v="63"/>
    <n v="1000"/>
    <x v="0"/>
    <x v="6"/>
    <x v="18"/>
    <s v="5'10"/>
    <n v="181"/>
    <n v="70"/>
    <n v="25.967959183673468"/>
  </r>
  <r>
    <x v="473"/>
    <x v="473"/>
    <x v="5"/>
    <x v="9"/>
    <n v="80"/>
    <x v="14"/>
    <x v="47"/>
    <n v="37000"/>
    <x v="0"/>
    <x v="4"/>
    <x v="26"/>
    <s v="5'11"/>
    <n v="172"/>
    <n v="71"/>
    <n v="23.986510612973618"/>
  </r>
  <r>
    <x v="474"/>
    <x v="474"/>
    <x v="8"/>
    <x v="10"/>
    <n v="80"/>
    <x v="11"/>
    <x v="44"/>
    <n v="79000"/>
    <x v="0"/>
    <x v="3"/>
    <x v="18"/>
    <s v="5'10"/>
    <n v="163"/>
    <n v="70"/>
    <n v="23.385510204081633"/>
  </r>
  <r>
    <x v="475"/>
    <x v="475"/>
    <x v="2"/>
    <x v="9"/>
    <n v="80"/>
    <x v="14"/>
    <x v="23"/>
    <n v="42000"/>
    <x v="0"/>
    <x v="3"/>
    <x v="1"/>
    <s v="6'1"/>
    <n v="159"/>
    <n v="73"/>
    <n v="20.975229874272845"/>
  </r>
  <r>
    <x v="476"/>
    <x v="476"/>
    <x v="2"/>
    <x v="3"/>
    <n v="80"/>
    <x v="15"/>
    <x v="27"/>
    <n v="30000"/>
    <x v="1"/>
    <x v="3"/>
    <x v="17"/>
    <s v="5'10"/>
    <n v="143"/>
    <n v="70"/>
    <n v="20.516122448979591"/>
  </r>
  <r>
    <x v="477"/>
    <x v="477"/>
    <x v="6"/>
    <x v="5"/>
    <n v="80"/>
    <x v="15"/>
    <x v="24"/>
    <n v="55000"/>
    <x v="1"/>
    <x v="3"/>
    <x v="14"/>
    <s v="6'0"/>
    <n v="168"/>
    <n v="72"/>
    <n v="22.782407407407405"/>
  </r>
  <r>
    <x v="478"/>
    <x v="478"/>
    <x v="3"/>
    <x v="14"/>
    <n v="80"/>
    <x v="14"/>
    <x v="33"/>
    <n v="24000"/>
    <x v="1"/>
    <x v="6"/>
    <x v="1"/>
    <s v="5'10"/>
    <n v="174"/>
    <n v="70"/>
    <n v="24.963673469387757"/>
  </r>
  <r>
    <x v="479"/>
    <x v="479"/>
    <x v="2"/>
    <x v="56"/>
    <n v="80"/>
    <x v="13"/>
    <x v="22"/>
    <n v="19000"/>
    <x v="1"/>
    <x v="4"/>
    <x v="1"/>
    <s v="6'0"/>
    <n v="181"/>
    <n v="72"/>
    <n v="24.545331790123459"/>
  </r>
  <r>
    <x v="480"/>
    <x v="480"/>
    <x v="8"/>
    <x v="11"/>
    <n v="80"/>
    <x v="10"/>
    <x v="10"/>
    <n v="94000"/>
    <x v="1"/>
    <x v="6"/>
    <x v="21"/>
    <s v="5'9"/>
    <n v="154"/>
    <n v="69"/>
    <n v="22.739340474690191"/>
  </r>
  <r>
    <x v="481"/>
    <x v="481"/>
    <x v="5"/>
    <x v="42"/>
    <n v="80"/>
    <x v="12"/>
    <x v="9"/>
    <n v="82000"/>
    <x v="1"/>
    <x v="4"/>
    <x v="22"/>
    <s v="5'9"/>
    <n v="168"/>
    <n v="69"/>
    <n v="24.806553245116572"/>
  </r>
  <r>
    <x v="482"/>
    <x v="482"/>
    <x v="2"/>
    <x v="56"/>
    <n v="80"/>
    <x v="13"/>
    <x v="10"/>
    <n v="99000"/>
    <x v="1"/>
    <x v="3"/>
    <x v="9"/>
    <s v="6'4"/>
    <n v="198"/>
    <n v="76"/>
    <n v="24.098684210526315"/>
  </r>
  <r>
    <x v="483"/>
    <x v="483"/>
    <x v="7"/>
    <x v="44"/>
    <n v="80"/>
    <x v="15"/>
    <x v="63"/>
    <n v="1000"/>
    <x v="0"/>
    <x v="4"/>
    <x v="14"/>
    <s v="6'1"/>
    <n v="183"/>
    <n v="73"/>
    <n v="24.141302308125354"/>
  </r>
  <r>
    <x v="484"/>
    <x v="484"/>
    <x v="7"/>
    <x v="3"/>
    <n v="80"/>
    <x v="15"/>
    <x v="77"/>
    <n v="34000"/>
    <x v="1"/>
    <x v="6"/>
    <x v="6"/>
    <s v="5'11"/>
    <n v="170"/>
    <n v="71"/>
    <n v="23.707597698869272"/>
  </r>
  <r>
    <x v="485"/>
    <x v="485"/>
    <x v="7"/>
    <x v="44"/>
    <n v="80"/>
    <x v="15"/>
    <x v="45"/>
    <n v="92000"/>
    <x v="0"/>
    <x v="3"/>
    <x v="15"/>
    <s v="6'3"/>
    <n v="183"/>
    <n v="75"/>
    <n v="22.87093333333333"/>
  </r>
  <r>
    <x v="486"/>
    <x v="486"/>
    <x v="3"/>
    <x v="3"/>
    <n v="80"/>
    <x v="14"/>
    <x v="29"/>
    <n v="27000"/>
    <x v="1"/>
    <x v="4"/>
    <x v="22"/>
    <s v="5'9"/>
    <n v="159"/>
    <n v="69"/>
    <n v="23.477630749842472"/>
  </r>
  <r>
    <x v="487"/>
    <x v="487"/>
    <x v="3"/>
    <x v="1"/>
    <n v="80"/>
    <x v="15"/>
    <x v="34"/>
    <n v="15000"/>
    <x v="1"/>
    <x v="4"/>
    <x v="22"/>
    <s v="6'1"/>
    <n v="176"/>
    <n v="73"/>
    <n v="23.217864514918368"/>
  </r>
  <r>
    <x v="488"/>
    <x v="488"/>
    <x v="7"/>
    <x v="9"/>
    <n v="80"/>
    <x v="15"/>
    <x v="81"/>
    <n v="44000"/>
    <x v="0"/>
    <x v="4"/>
    <x v="11"/>
    <s v="5'11"/>
    <n v="170"/>
    <n v="71"/>
    <n v="23.707597698869272"/>
  </r>
  <r>
    <x v="489"/>
    <x v="489"/>
    <x v="5"/>
    <x v="35"/>
    <n v="80"/>
    <x v="12"/>
    <x v="13"/>
    <n v="81000"/>
    <x v="0"/>
    <x v="4"/>
    <x v="18"/>
    <s v="5'11"/>
    <n v="170"/>
    <n v="71"/>
    <n v="23.707597698869272"/>
  </r>
  <r>
    <x v="490"/>
    <x v="490"/>
    <x v="3"/>
    <x v="0"/>
    <n v="80"/>
    <x v="15"/>
    <x v="72"/>
    <n v="65000"/>
    <x v="1"/>
    <x v="3"/>
    <x v="17"/>
    <s v="6'0"/>
    <n v="170"/>
    <n v="72"/>
    <n v="23.053626543209877"/>
  </r>
  <r>
    <x v="491"/>
    <x v="491"/>
    <x v="3"/>
    <x v="3"/>
    <n v="80"/>
    <x v="15"/>
    <x v="32"/>
    <n v="35000"/>
    <x v="1"/>
    <x v="4"/>
    <x v="22"/>
    <s v="6'0"/>
    <n v="163"/>
    <n v="72"/>
    <n v="22.104359567901234"/>
  </r>
  <r>
    <x v="492"/>
    <x v="492"/>
    <x v="6"/>
    <x v="2"/>
    <n v="80"/>
    <x v="15"/>
    <x v="75"/>
    <n v="63000"/>
    <x v="1"/>
    <x v="4"/>
    <x v="9"/>
    <s v="6'3"/>
    <n v="196"/>
    <n v="75"/>
    <n v="24.495644444444444"/>
  </r>
  <r>
    <x v="493"/>
    <x v="493"/>
    <x v="7"/>
    <x v="21"/>
    <n v="80"/>
    <x v="15"/>
    <x v="42"/>
    <n v="22000"/>
    <x v="0"/>
    <x v="4"/>
    <x v="18"/>
    <s v="5'11"/>
    <n v="159"/>
    <n v="71"/>
    <n v="22.173576671295379"/>
  </r>
  <r>
    <x v="494"/>
    <x v="494"/>
    <x v="3"/>
    <x v="21"/>
    <n v="80"/>
    <x v="12"/>
    <x v="69"/>
    <n v="16000"/>
    <x v="1"/>
    <x v="4"/>
    <x v="3"/>
    <s v="6'2"/>
    <n v="194"/>
    <n v="74"/>
    <n v="24.905405405405407"/>
  </r>
  <r>
    <x v="495"/>
    <x v="495"/>
    <x v="2"/>
    <x v="24"/>
    <n v="80"/>
    <x v="14"/>
    <x v="24"/>
    <n v="52000"/>
    <x v="1"/>
    <x v="3"/>
    <x v="11"/>
    <s v="6'0"/>
    <n v="163"/>
    <n v="72"/>
    <n v="22.104359567901234"/>
  </r>
  <r>
    <x v="496"/>
    <x v="496"/>
    <x v="3"/>
    <x v="3"/>
    <n v="80"/>
    <x v="15"/>
    <x v="27"/>
    <n v="30000"/>
    <x v="0"/>
    <x v="3"/>
    <x v="4"/>
    <s v="5'11"/>
    <n v="163"/>
    <n v="71"/>
    <n v="22.731402499504068"/>
  </r>
  <r>
    <x v="497"/>
    <x v="497"/>
    <x v="7"/>
    <x v="3"/>
    <n v="80"/>
    <x v="15"/>
    <x v="57"/>
    <n v="59000"/>
    <x v="0"/>
    <x v="4"/>
    <x v="20"/>
    <s v="5'9"/>
    <n v="152"/>
    <n v="69"/>
    <n v="22.444024364629279"/>
  </r>
  <r>
    <x v="498"/>
    <x v="498"/>
    <x v="3"/>
    <x v="21"/>
    <n v="80"/>
    <x v="15"/>
    <x v="69"/>
    <n v="23000"/>
    <x v="1"/>
    <x v="4"/>
    <x v="1"/>
    <s v="6'2"/>
    <n v="190"/>
    <n v="74"/>
    <n v="24.391891891891891"/>
  </r>
  <r>
    <x v="499"/>
    <x v="499"/>
    <x v="0"/>
    <x v="3"/>
    <n v="80"/>
    <x v="15"/>
    <x v="60"/>
    <n v="48000"/>
    <x v="1"/>
    <x v="4"/>
    <x v="3"/>
    <s v="6'3"/>
    <n v="176"/>
    <n v="75"/>
    <n v="21.996088888888888"/>
  </r>
  <r>
    <x v="500"/>
    <x v="500"/>
    <x v="5"/>
    <x v="3"/>
    <n v="80"/>
    <x v="12"/>
    <x v="56"/>
    <n v="31000"/>
    <x v="1"/>
    <x v="4"/>
    <x v="11"/>
    <s v="5'7"/>
    <n v="139"/>
    <n v="67"/>
    <n v="21.768099799509915"/>
  </r>
  <r>
    <x v="501"/>
    <x v="501"/>
    <x v="9"/>
    <x v="3"/>
    <n v="80"/>
    <x v="15"/>
    <x v="56"/>
    <n v="33000"/>
    <x v="1"/>
    <x v="3"/>
    <x v="20"/>
    <s v="5'10"/>
    <n v="150"/>
    <n v="70"/>
    <n v="21.520408163265305"/>
  </r>
  <r>
    <x v="502"/>
    <x v="502"/>
    <x v="7"/>
    <x v="9"/>
    <n v="80"/>
    <x v="15"/>
    <x v="23"/>
    <n v="37000"/>
    <x v="1"/>
    <x v="3"/>
    <x v="12"/>
    <s v="5'10"/>
    <n v="163"/>
    <n v="70"/>
    <n v="23.385510204081633"/>
  </r>
  <r>
    <x v="503"/>
    <x v="503"/>
    <x v="3"/>
    <x v="9"/>
    <n v="80"/>
    <x v="14"/>
    <x v="85"/>
    <n v="61000"/>
    <x v="1"/>
    <x v="4"/>
    <x v="3"/>
    <s v="6'2"/>
    <n v="190"/>
    <n v="74"/>
    <n v="24.391891891891891"/>
  </r>
  <r>
    <x v="504"/>
    <x v="504"/>
    <x v="3"/>
    <x v="59"/>
    <n v="80"/>
    <x v="13"/>
    <x v="9"/>
    <n v="86000"/>
    <x v="1"/>
    <x v="4"/>
    <x v="12"/>
    <s v="6'0"/>
    <n v="192"/>
    <n v="72"/>
    <n v="26.037037037037035"/>
  </r>
  <r>
    <x v="505"/>
    <x v="505"/>
    <x v="7"/>
    <x v="56"/>
    <n v="80"/>
    <x v="15"/>
    <x v="57"/>
    <n v="50000"/>
    <x v="1"/>
    <x v="3"/>
    <x v="9"/>
    <s v="6'0"/>
    <n v="170"/>
    <n v="72"/>
    <n v="23.053626543209877"/>
  </r>
  <r>
    <x v="506"/>
    <x v="506"/>
    <x v="7"/>
    <x v="25"/>
    <n v="80"/>
    <x v="15"/>
    <x v="27"/>
    <n v="31000"/>
    <x v="0"/>
    <x v="3"/>
    <x v="11"/>
    <s v="5'10"/>
    <n v="163"/>
    <n v="70"/>
    <n v="23.385510204081633"/>
  </r>
  <r>
    <x v="507"/>
    <x v="507"/>
    <x v="7"/>
    <x v="3"/>
    <n v="80"/>
    <x v="14"/>
    <x v="62"/>
    <n v="51000"/>
    <x v="1"/>
    <x v="3"/>
    <x v="12"/>
    <s v="6'0"/>
    <n v="165"/>
    <n v="72"/>
    <n v="22.375578703703706"/>
  </r>
  <r>
    <x v="508"/>
    <x v="508"/>
    <x v="6"/>
    <x v="9"/>
    <n v="80"/>
    <x v="15"/>
    <x v="8"/>
    <n v="61000"/>
    <x v="1"/>
    <x v="3"/>
    <x v="3"/>
    <s v="6'4"/>
    <n v="185"/>
    <n v="76"/>
    <n v="22.516447368421051"/>
  </r>
  <r>
    <x v="509"/>
    <x v="509"/>
    <x v="3"/>
    <x v="0"/>
    <n v="80"/>
    <x v="15"/>
    <x v="13"/>
    <n v="85000"/>
    <x v="1"/>
    <x v="4"/>
    <x v="7"/>
    <s v="5'11"/>
    <n v="161"/>
    <n v="71"/>
    <n v="22.452489585399725"/>
  </r>
  <r>
    <x v="510"/>
    <x v="510"/>
    <x v="0"/>
    <x v="6"/>
    <n v="80"/>
    <x v="15"/>
    <x v="86"/>
    <n v="41000"/>
    <x v="1"/>
    <x v="3"/>
    <x v="1"/>
    <s v="6'1"/>
    <n v="159"/>
    <n v="73"/>
    <n v="20.975229874272845"/>
  </r>
  <r>
    <x v="511"/>
    <x v="511"/>
    <x v="7"/>
    <x v="60"/>
    <n v="80"/>
    <x v="15"/>
    <x v="41"/>
    <n v="45000"/>
    <x v="1"/>
    <x v="4"/>
    <x v="3"/>
    <s v="6'4"/>
    <n v="190"/>
    <n v="76"/>
    <n v="23.125"/>
  </r>
  <r>
    <x v="512"/>
    <x v="512"/>
    <x v="14"/>
    <x v="3"/>
    <n v="80"/>
    <x v="15"/>
    <x v="32"/>
    <n v="39000"/>
    <x v="0"/>
    <x v="4"/>
    <x v="21"/>
    <s v="6'0"/>
    <n v="161"/>
    <n v="72"/>
    <n v="21.833140432098766"/>
  </r>
  <r>
    <x v="513"/>
    <x v="513"/>
    <x v="7"/>
    <x v="11"/>
    <n v="80"/>
    <x v="15"/>
    <x v="4"/>
    <n v="120000"/>
    <x v="0"/>
    <x v="3"/>
    <x v="18"/>
    <s v="5'9"/>
    <n v="172"/>
    <n v="69"/>
    <n v="25.397185465238394"/>
  </r>
  <r>
    <x v="514"/>
    <x v="514"/>
    <x v="9"/>
    <x v="11"/>
    <n v="80"/>
    <x v="15"/>
    <x v="10"/>
    <n v="110000"/>
    <x v="1"/>
    <x v="3"/>
    <x v="21"/>
    <s v="5'10"/>
    <n v="161"/>
    <n v="70"/>
    <n v="23.098571428571429"/>
  </r>
  <r>
    <x v="515"/>
    <x v="35"/>
    <x v="0"/>
    <x v="2"/>
    <n v="80"/>
    <x v="15"/>
    <x v="18"/>
    <n v="64000"/>
    <x v="1"/>
    <x v="4"/>
    <x v="7"/>
    <s v="6'3"/>
    <n v="187"/>
    <n v="75"/>
    <n v="23.370844444444444"/>
  </r>
  <r>
    <x v="516"/>
    <x v="515"/>
    <x v="6"/>
    <x v="61"/>
    <n v="80"/>
    <x v="15"/>
    <x v="44"/>
    <n v="97000"/>
    <x v="1"/>
    <x v="4"/>
    <x v="25"/>
    <s v="5'10"/>
    <n v="148"/>
    <n v="70"/>
    <n v="21.233469387755104"/>
  </r>
  <r>
    <x v="517"/>
    <x v="516"/>
    <x v="7"/>
    <x v="2"/>
    <n v="80"/>
    <x v="15"/>
    <x v="91"/>
    <n v="35000"/>
    <x v="1"/>
    <x v="4"/>
    <x v="1"/>
    <s v="5'11"/>
    <n v="179"/>
    <n v="71"/>
    <n v="24.962705812338822"/>
  </r>
  <r>
    <x v="518"/>
    <x v="517"/>
    <x v="0"/>
    <x v="1"/>
    <n v="80"/>
    <x v="15"/>
    <x v="92"/>
    <n v="27000"/>
    <x v="0"/>
    <x v="4"/>
    <x v="18"/>
    <s v="5'9"/>
    <n v="152"/>
    <n v="69"/>
    <n v="22.444024364629279"/>
  </r>
  <r>
    <x v="519"/>
    <x v="518"/>
    <x v="4"/>
    <x v="3"/>
    <n v="80"/>
    <x v="15"/>
    <x v="12"/>
    <n v="99000"/>
    <x v="0"/>
    <x v="3"/>
    <x v="18"/>
    <s v="5'10"/>
    <n v="159"/>
    <n v="70"/>
    <n v="22.811632653061224"/>
  </r>
  <r>
    <x v="520"/>
    <x v="519"/>
    <x v="0"/>
    <x v="3"/>
    <n v="80"/>
    <x v="15"/>
    <x v="56"/>
    <n v="30000"/>
    <x v="1"/>
    <x v="4"/>
    <x v="8"/>
    <s v="5'10"/>
    <n v="168"/>
    <n v="70"/>
    <n v="24.102857142857143"/>
  </r>
  <r>
    <x v="521"/>
    <x v="520"/>
    <x v="4"/>
    <x v="0"/>
    <n v="80"/>
    <x v="15"/>
    <x v="93"/>
    <n v="20000"/>
    <x v="1"/>
    <x v="3"/>
    <x v="10"/>
    <s v="5'10"/>
    <n v="161"/>
    <n v="70"/>
    <n v="23.098571428571429"/>
  </r>
  <r>
    <x v="522"/>
    <x v="521"/>
    <x v="0"/>
    <x v="10"/>
    <n v="80"/>
    <x v="15"/>
    <x v="20"/>
    <n v="45000"/>
    <x v="1"/>
    <x v="4"/>
    <x v="1"/>
    <s v="5'8"/>
    <n v="154"/>
    <n v="68"/>
    <n v="23.413062283737023"/>
  </r>
  <r>
    <x v="523"/>
    <x v="522"/>
    <x v="1"/>
    <x v="0"/>
    <n v="80"/>
    <x v="15"/>
    <x v="94"/>
    <n v="13000"/>
    <x v="1"/>
    <x v="3"/>
    <x v="2"/>
    <s v="5'11"/>
    <n v="168"/>
    <n v="71"/>
    <n v="23.428684784764929"/>
  </r>
  <r>
    <x v="524"/>
    <x v="523"/>
    <x v="0"/>
    <x v="7"/>
    <n v="80"/>
    <x v="15"/>
    <x v="95"/>
    <n v="23000"/>
    <x v="0"/>
    <x v="4"/>
    <x v="11"/>
    <s v="6'0"/>
    <n v="179"/>
    <n v="72"/>
    <n v="24.274112654320987"/>
  </r>
  <r>
    <x v="525"/>
    <x v="524"/>
    <x v="0"/>
    <x v="0"/>
    <n v="80"/>
    <x v="15"/>
    <x v="3"/>
    <n v="91000"/>
    <x v="1"/>
    <x v="4"/>
    <x v="3"/>
    <s v="6'4"/>
    <n v="192"/>
    <n v="76"/>
    <n v="23.368421052631579"/>
  </r>
  <r>
    <x v="526"/>
    <x v="525"/>
    <x v="0"/>
    <x v="12"/>
    <n v="80"/>
    <x v="15"/>
    <x v="96"/>
    <n v="21000"/>
    <x v="0"/>
    <x v="4"/>
    <x v="14"/>
    <s v="6'0"/>
    <n v="165"/>
    <n v="72"/>
    <n v="22.375578703703706"/>
  </r>
  <r>
    <x v="527"/>
    <x v="526"/>
    <x v="4"/>
    <x v="0"/>
    <n v="80"/>
    <x v="15"/>
    <x v="97"/>
    <n v="12000"/>
    <x v="1"/>
    <x v="3"/>
    <x v="0"/>
    <s v="5'10"/>
    <n v="165"/>
    <n v="70"/>
    <n v="23.672448979591838"/>
  </r>
  <r>
    <x v="528"/>
    <x v="527"/>
    <x v="7"/>
    <x v="11"/>
    <n v="80"/>
    <x v="15"/>
    <x v="10"/>
    <n v="125000"/>
    <x v="0"/>
    <x v="4"/>
    <x v="1"/>
    <s v="5'11"/>
    <n v="168"/>
    <n v="71"/>
    <n v="23.428684784764929"/>
  </r>
  <r>
    <x v="529"/>
    <x v="528"/>
    <x v="0"/>
    <x v="3"/>
    <n v="80"/>
    <x v="15"/>
    <x v="56"/>
    <n v="30000"/>
    <x v="1"/>
    <x v="4"/>
    <x v="11"/>
    <s v="6'0"/>
    <n v="185"/>
    <n v="72"/>
    <n v="25.087770061728396"/>
  </r>
  <r>
    <x v="530"/>
    <x v="529"/>
    <x v="9"/>
    <x v="4"/>
    <n v="80"/>
    <x v="15"/>
    <x v="88"/>
    <n v="65000"/>
    <x v="1"/>
    <x v="4"/>
    <x v="8"/>
    <s v="5'9"/>
    <n v="159"/>
    <n v="69"/>
    <n v="23.477630749842472"/>
  </r>
  <r>
    <x v="531"/>
    <x v="530"/>
    <x v="1"/>
    <x v="20"/>
    <n v="80"/>
    <x v="15"/>
    <x v="76"/>
    <n v="68000"/>
    <x v="1"/>
    <x v="4"/>
    <x v="14"/>
    <s v="6'3"/>
    <n v="179"/>
    <n v="75"/>
    <n v="22.371022222222223"/>
  </r>
  <r>
    <x v="532"/>
    <x v="531"/>
    <x v="0"/>
    <x v="62"/>
    <n v="80"/>
    <x v="15"/>
    <x v="15"/>
    <n v="51000"/>
    <x v="0"/>
    <x v="4"/>
    <x v="14"/>
    <s v="6'0"/>
    <n v="174"/>
    <n v="72"/>
    <n v="23.596064814814817"/>
  </r>
  <r>
    <x v="533"/>
    <x v="532"/>
    <x v="4"/>
    <x v="11"/>
    <n v="80"/>
    <x v="15"/>
    <x v="5"/>
    <n v="99000"/>
    <x v="1"/>
    <x v="4"/>
    <x v="9"/>
    <s v="6'4"/>
    <n v="194"/>
    <n v="76"/>
    <n v="23.611842105263158"/>
  </r>
  <r>
    <x v="534"/>
    <x v="533"/>
    <x v="1"/>
    <x v="10"/>
    <n v="80"/>
    <x v="15"/>
    <x v="2"/>
    <n v="75000"/>
    <x v="1"/>
    <x v="4"/>
    <x v="12"/>
    <s v="5'9"/>
    <n v="163"/>
    <n v="69"/>
    <n v="24.068262969964294"/>
  </r>
  <r>
    <x v="535"/>
    <x v="534"/>
    <x v="4"/>
    <x v="10"/>
    <n v="80"/>
    <x v="15"/>
    <x v="35"/>
    <n v="37000"/>
    <x v="1"/>
    <x v="4"/>
    <x v="7"/>
    <s v="5'11"/>
    <n v="176"/>
    <n v="71"/>
    <n v="24.544336441182306"/>
  </r>
  <r>
    <x v="536"/>
    <x v="535"/>
    <x v="14"/>
    <x v="2"/>
    <n v="80"/>
    <x v="15"/>
    <x v="49"/>
    <n v="37000"/>
    <x v="0"/>
    <x v="4"/>
    <x v="9"/>
    <s v="6'2"/>
    <n v="187"/>
    <n v="74"/>
    <n v="24.006756756756758"/>
  </r>
  <r>
    <x v="537"/>
    <x v="536"/>
    <x v="4"/>
    <x v="10"/>
    <n v="80"/>
    <x v="15"/>
    <x v="98"/>
    <n v="70000"/>
    <x v="1"/>
    <x v="6"/>
    <x v="1"/>
    <s v="6'2"/>
    <n v="201"/>
    <n v="74"/>
    <n v="25.804054054054053"/>
  </r>
  <r>
    <x v="538"/>
    <x v="412"/>
    <x v="4"/>
    <x v="9"/>
    <n v="80"/>
    <x v="15"/>
    <x v="81"/>
    <n v="46000"/>
    <x v="1"/>
    <x v="4"/>
    <x v="13"/>
    <s v="6'2"/>
    <n v="196"/>
    <n v="74"/>
    <n v="25.162162162162161"/>
  </r>
  <r>
    <x v="539"/>
    <x v="537"/>
    <x v="4"/>
    <x v="43"/>
    <n v="80"/>
    <x v="15"/>
    <x v="61"/>
    <n v="1000"/>
    <x v="1"/>
    <x v="4"/>
    <x v="3"/>
    <s v="6'1"/>
    <n v="172"/>
    <n v="73"/>
    <n v="22.690185775942954"/>
  </r>
  <r>
    <x v="540"/>
    <x v="538"/>
    <x v="14"/>
    <x v="43"/>
    <n v="80"/>
    <x v="15"/>
    <x v="65"/>
    <n v="1000"/>
    <x v="1"/>
    <x v="4"/>
    <x v="19"/>
    <s v="5'9"/>
    <n v="154"/>
    <n v="69"/>
    <n v="22.739340474690191"/>
  </r>
  <r>
    <x v="541"/>
    <x v="539"/>
    <x v="1"/>
    <x v="3"/>
    <n v="80"/>
    <x v="15"/>
    <x v="7"/>
    <n v="53000"/>
    <x v="1"/>
    <x v="3"/>
    <x v="22"/>
    <s v="5'11"/>
    <n v="157"/>
    <n v="71"/>
    <n v="21.894663757191033"/>
  </r>
  <r>
    <x v="542"/>
    <x v="540"/>
    <x v="16"/>
    <x v="3"/>
    <n v="80"/>
    <x v="15"/>
    <x v="99"/>
    <n v="17000"/>
    <x v="1"/>
    <x v="3"/>
    <x v="3"/>
    <s v="6'5"/>
    <n v="196"/>
    <n v="77"/>
    <n v="23.239669421487605"/>
  </r>
  <r>
    <x v="543"/>
    <x v="541"/>
    <x v="1"/>
    <x v="3"/>
    <n v="80"/>
    <x v="15"/>
    <x v="32"/>
    <n v="39000"/>
    <x v="1"/>
    <x v="6"/>
    <x v="8"/>
    <s v="5'6"/>
    <n v="146"/>
    <n v="66"/>
    <n v="23.562442607897157"/>
  </r>
  <r>
    <x v="544"/>
    <x v="542"/>
    <x v="4"/>
    <x v="3"/>
    <n v="80"/>
    <x v="15"/>
    <x v="33"/>
    <n v="22000"/>
    <x v="1"/>
    <x v="3"/>
    <x v="15"/>
    <s v="5'7"/>
    <n v="132"/>
    <n v="67"/>
    <n v="20.671864557807975"/>
  </r>
  <r>
    <x v="545"/>
    <x v="543"/>
    <x v="14"/>
    <x v="0"/>
    <n v="80"/>
    <x v="15"/>
    <x v="100"/>
    <n v="20000"/>
    <x v="1"/>
    <x v="4"/>
    <x v="10"/>
    <s v="5'9"/>
    <n v="161"/>
    <n v="69"/>
    <n v="23.772946859903382"/>
  </r>
  <r>
    <x v="546"/>
    <x v="544"/>
    <x v="14"/>
    <x v="12"/>
    <n v="80"/>
    <x v="15"/>
    <x v="19"/>
    <n v="51000"/>
    <x v="1"/>
    <x v="3"/>
    <x v="3"/>
    <s v="6'4"/>
    <n v="174"/>
    <n v="76"/>
    <n v="21.17763157894737"/>
  </r>
  <r>
    <x v="547"/>
    <x v="545"/>
    <x v="16"/>
    <x v="5"/>
    <n v="80"/>
    <x v="15"/>
    <x v="101"/>
    <n v="27000"/>
    <x v="1"/>
    <x v="4"/>
    <x v="22"/>
    <s v="5'10"/>
    <n v="172"/>
    <n v="70"/>
    <n v="24.676734693877549"/>
  </r>
  <r>
    <x v="548"/>
    <x v="546"/>
    <x v="1"/>
    <x v="9"/>
    <n v="80"/>
    <x v="15"/>
    <x v="102"/>
    <n v="11000"/>
    <x v="1"/>
    <x v="4"/>
    <x v="14"/>
    <s v="6'0"/>
    <n v="174"/>
    <n v="72"/>
    <n v="23.596064814814817"/>
  </r>
  <r>
    <x v="549"/>
    <x v="547"/>
    <x v="14"/>
    <x v="3"/>
    <n v="80"/>
    <x v="15"/>
    <x v="31"/>
    <n v="26000"/>
    <x v="1"/>
    <x v="4"/>
    <x v="3"/>
    <s v="6'2"/>
    <n v="183"/>
    <n v="74"/>
    <n v="23.493243243243242"/>
  </r>
  <r>
    <x v="550"/>
    <x v="548"/>
    <x v="4"/>
    <x v="11"/>
    <n v="80"/>
    <x v="15"/>
    <x v="103"/>
    <n v="13000"/>
    <x v="1"/>
    <x v="6"/>
    <x v="1"/>
    <s v="5'9"/>
    <n v="183"/>
    <n v="69"/>
    <n v="27.021424070573406"/>
  </r>
  <r>
    <x v="551"/>
    <x v="549"/>
    <x v="14"/>
    <x v="3"/>
    <n v="80"/>
    <x v="15"/>
    <x v="104"/>
    <n v="10000"/>
    <x v="1"/>
    <x v="4"/>
    <x v="13"/>
    <s v="6'1"/>
    <n v="174"/>
    <n v="73"/>
    <n v="22.954025145430663"/>
  </r>
  <r>
    <x v="552"/>
    <x v="550"/>
    <x v="21"/>
    <x v="12"/>
    <n v="80"/>
    <x v="15"/>
    <x v="95"/>
    <n v="10000"/>
    <x v="1"/>
    <x v="4"/>
    <x v="3"/>
    <s v="6'1"/>
    <n v="187"/>
    <n v="73"/>
    <n v="24.668981047100768"/>
  </r>
  <r>
    <x v="553"/>
    <x v="551"/>
    <x v="20"/>
    <x v="44"/>
    <n v="79"/>
    <x v="9"/>
    <x v="105"/>
    <n v="1000"/>
    <x v="0"/>
    <x v="3"/>
    <x v="15"/>
    <s v="5'10"/>
    <n v="152"/>
    <n v="70"/>
    <n v="21.80734693877551"/>
  </r>
  <r>
    <x v="554"/>
    <x v="552"/>
    <x v="18"/>
    <x v="1"/>
    <n v="79"/>
    <x v="10"/>
    <x v="34"/>
    <n v="10000"/>
    <x v="1"/>
    <x v="6"/>
    <x v="7"/>
    <s v="6'1"/>
    <n v="181"/>
    <n v="73"/>
    <n v="23.877462938637642"/>
  </r>
  <r>
    <x v="555"/>
    <x v="553"/>
    <x v="18"/>
    <x v="2"/>
    <n v="79"/>
    <x v="9"/>
    <x v="42"/>
    <n v="18000"/>
    <x v="0"/>
    <x v="4"/>
    <x v="20"/>
    <s v="5'9"/>
    <n v="146"/>
    <n v="69"/>
    <n v="21.558076034446543"/>
  </r>
  <r>
    <x v="556"/>
    <x v="554"/>
    <x v="18"/>
    <x v="2"/>
    <n v="79"/>
    <x v="9"/>
    <x v="26"/>
    <n v="13000"/>
    <x v="0"/>
    <x v="3"/>
    <x v="15"/>
    <s v="5'9"/>
    <n v="150"/>
    <n v="69"/>
    <n v="22.148708254568366"/>
  </r>
  <r>
    <x v="557"/>
    <x v="555"/>
    <x v="18"/>
    <x v="23"/>
    <n v="79"/>
    <x v="9"/>
    <x v="23"/>
    <n v="27000"/>
    <x v="1"/>
    <x v="3"/>
    <x v="8"/>
    <s v="5'11"/>
    <n v="148"/>
    <n v="71"/>
    <n v="20.639555643721483"/>
  </r>
  <r>
    <x v="558"/>
    <x v="556"/>
    <x v="18"/>
    <x v="2"/>
    <n v="79"/>
    <x v="9"/>
    <x v="44"/>
    <n v="79000"/>
    <x v="1"/>
    <x v="4"/>
    <x v="1"/>
    <s v="5'11"/>
    <n v="154"/>
    <n v="71"/>
    <n v="21.476294386034517"/>
  </r>
  <r>
    <x v="559"/>
    <x v="557"/>
    <x v="20"/>
    <x v="0"/>
    <n v="79"/>
    <x v="9"/>
    <x v="14"/>
    <n v="54000"/>
    <x v="1"/>
    <x v="4"/>
    <x v="1"/>
    <s v="5'9"/>
    <n v="174"/>
    <n v="69"/>
    <n v="25.692501575299307"/>
  </r>
  <r>
    <x v="560"/>
    <x v="558"/>
    <x v="18"/>
    <x v="42"/>
    <n v="79"/>
    <x v="7"/>
    <x v="13"/>
    <n v="24000"/>
    <x v="1"/>
    <x v="4"/>
    <x v="21"/>
    <s v="6'0"/>
    <n v="168"/>
    <n v="72"/>
    <n v="22.782407407407405"/>
  </r>
  <r>
    <x v="561"/>
    <x v="559"/>
    <x v="9"/>
    <x v="2"/>
    <n v="79"/>
    <x v="16"/>
    <x v="106"/>
    <n v="26000"/>
    <x v="1"/>
    <x v="4"/>
    <x v="1"/>
    <s v="5'9"/>
    <n v="161"/>
    <n v="69"/>
    <n v="23.772946859903382"/>
  </r>
  <r>
    <x v="562"/>
    <x v="560"/>
    <x v="2"/>
    <x v="2"/>
    <n v="79"/>
    <x v="16"/>
    <x v="107"/>
    <n v="24000"/>
    <x v="1"/>
    <x v="4"/>
    <x v="3"/>
    <s v="6'1"/>
    <n v="176"/>
    <n v="73"/>
    <n v="23.217864514918368"/>
  </r>
  <r>
    <x v="563"/>
    <x v="561"/>
    <x v="9"/>
    <x v="2"/>
    <n v="79"/>
    <x v="16"/>
    <x v="108"/>
    <n v="20000"/>
    <x v="1"/>
    <x v="4"/>
    <x v="8"/>
    <s v="6'2"/>
    <n v="194"/>
    <n v="74"/>
    <n v="24.905405405405407"/>
  </r>
  <r>
    <x v="564"/>
    <x v="562"/>
    <x v="9"/>
    <x v="2"/>
    <n v="79"/>
    <x v="16"/>
    <x v="107"/>
    <n v="30000"/>
    <x v="0"/>
    <x v="4"/>
    <x v="9"/>
    <s v="6'0"/>
    <n v="174"/>
    <n v="72"/>
    <n v="23.596064814814817"/>
  </r>
  <r>
    <x v="565"/>
    <x v="563"/>
    <x v="14"/>
    <x v="2"/>
    <n v="79"/>
    <x v="16"/>
    <x v="40"/>
    <n v="38000"/>
    <x v="1"/>
    <x v="4"/>
    <x v="22"/>
    <s v="5'10"/>
    <n v="165"/>
    <n v="70"/>
    <n v="23.672448979591838"/>
  </r>
  <r>
    <x v="566"/>
    <x v="564"/>
    <x v="12"/>
    <x v="1"/>
    <n v="79"/>
    <x v="8"/>
    <x v="33"/>
    <n v="84000"/>
    <x v="1"/>
    <x v="4"/>
    <x v="1"/>
    <s v="6'1"/>
    <n v="174"/>
    <n v="73"/>
    <n v="22.954025145430663"/>
  </r>
  <r>
    <x v="567"/>
    <x v="565"/>
    <x v="10"/>
    <x v="63"/>
    <n v="79"/>
    <x v="8"/>
    <x v="16"/>
    <n v="26000"/>
    <x v="1"/>
    <x v="3"/>
    <x v="15"/>
    <s v="5'10"/>
    <n v="152"/>
    <n v="70"/>
    <n v="21.80734693877551"/>
  </r>
  <r>
    <x v="568"/>
    <x v="566"/>
    <x v="2"/>
    <x v="24"/>
    <n v="79"/>
    <x v="15"/>
    <x v="77"/>
    <n v="21000"/>
    <x v="0"/>
    <x v="4"/>
    <x v="3"/>
    <s v="6'4"/>
    <n v="198"/>
    <n v="76"/>
    <n v="24.098684210526315"/>
  </r>
  <r>
    <x v="569"/>
    <x v="567"/>
    <x v="18"/>
    <x v="10"/>
    <n v="79"/>
    <x v="11"/>
    <x v="18"/>
    <n v="43000"/>
    <x v="1"/>
    <x v="4"/>
    <x v="19"/>
    <s v="6'1"/>
    <n v="183"/>
    <n v="73"/>
    <n v="24.141302308125354"/>
  </r>
  <r>
    <x v="570"/>
    <x v="568"/>
    <x v="13"/>
    <x v="3"/>
    <n v="79"/>
    <x v="8"/>
    <x v="6"/>
    <n v="110000"/>
    <x v="1"/>
    <x v="3"/>
    <x v="12"/>
    <s v="6'0"/>
    <n v="161"/>
    <n v="72"/>
    <n v="21.833140432098766"/>
  </r>
  <r>
    <x v="571"/>
    <x v="569"/>
    <x v="8"/>
    <x v="7"/>
    <n v="79"/>
    <x v="14"/>
    <x v="105"/>
    <n v="1000"/>
    <x v="1"/>
    <x v="4"/>
    <x v="17"/>
    <s v="5'10"/>
    <n v="154"/>
    <n v="70"/>
    <n v="22.094285714285714"/>
  </r>
  <r>
    <x v="572"/>
    <x v="570"/>
    <x v="20"/>
    <x v="21"/>
    <n v="79"/>
    <x v="9"/>
    <x v="69"/>
    <n v="17000"/>
    <x v="1"/>
    <x v="6"/>
    <x v="2"/>
    <s v="5'10"/>
    <n v="172"/>
    <n v="70"/>
    <n v="24.676734693877549"/>
  </r>
  <r>
    <x v="573"/>
    <x v="571"/>
    <x v="12"/>
    <x v="10"/>
    <n v="79"/>
    <x v="9"/>
    <x v="16"/>
    <n v="43000"/>
    <x v="0"/>
    <x v="3"/>
    <x v="14"/>
    <s v="6'1"/>
    <n v="174"/>
    <n v="73"/>
    <n v="22.954025145430663"/>
  </r>
  <r>
    <x v="574"/>
    <x v="572"/>
    <x v="12"/>
    <x v="43"/>
    <n v="79"/>
    <x v="10"/>
    <x v="36"/>
    <n v="61000"/>
    <x v="1"/>
    <x v="3"/>
    <x v="11"/>
    <s v="5'11"/>
    <n v="152"/>
    <n v="71"/>
    <n v="21.197381471930175"/>
  </r>
  <r>
    <x v="575"/>
    <x v="573"/>
    <x v="6"/>
    <x v="6"/>
    <n v="79"/>
    <x v="15"/>
    <x v="109"/>
    <n v="21000"/>
    <x v="1"/>
    <x v="4"/>
    <x v="3"/>
    <s v="6'1"/>
    <n v="165"/>
    <n v="73"/>
    <n v="21.766747982735971"/>
  </r>
  <r>
    <x v="576"/>
    <x v="574"/>
    <x v="12"/>
    <x v="0"/>
    <n v="79"/>
    <x v="10"/>
    <x v="110"/>
    <n v="27000"/>
    <x v="1"/>
    <x v="4"/>
    <x v="20"/>
    <s v="5'9"/>
    <n v="172"/>
    <n v="69"/>
    <n v="25.397185465238394"/>
  </r>
  <r>
    <x v="577"/>
    <x v="575"/>
    <x v="5"/>
    <x v="56"/>
    <n v="79"/>
    <x v="15"/>
    <x v="32"/>
    <n v="38000"/>
    <x v="1"/>
    <x v="3"/>
    <x v="13"/>
    <s v="6'1"/>
    <n v="163"/>
    <n v="73"/>
    <n v="21.502908613248263"/>
  </r>
  <r>
    <x v="578"/>
    <x v="576"/>
    <x v="6"/>
    <x v="3"/>
    <n v="79"/>
    <x v="16"/>
    <x v="86"/>
    <n v="37000"/>
    <x v="0"/>
    <x v="4"/>
    <x v="26"/>
    <s v="5'9"/>
    <n v="154"/>
    <n v="69"/>
    <n v="22.739340474690191"/>
  </r>
  <r>
    <x v="579"/>
    <x v="577"/>
    <x v="8"/>
    <x v="0"/>
    <n v="79"/>
    <x v="11"/>
    <x v="34"/>
    <n v="15000"/>
    <x v="0"/>
    <x v="4"/>
    <x v="2"/>
    <s v="5'5"/>
    <n v="137"/>
    <n v="65"/>
    <n v="22.795502958579878"/>
  </r>
  <r>
    <x v="580"/>
    <x v="578"/>
    <x v="12"/>
    <x v="9"/>
    <n v="79"/>
    <x v="11"/>
    <x v="16"/>
    <n v="43000"/>
    <x v="1"/>
    <x v="3"/>
    <x v="12"/>
    <s v="6'1"/>
    <n v="159"/>
    <n v="73"/>
    <n v="20.975229874272845"/>
  </r>
  <r>
    <x v="581"/>
    <x v="579"/>
    <x v="13"/>
    <x v="29"/>
    <n v="79"/>
    <x v="10"/>
    <x v="3"/>
    <n v="91000"/>
    <x v="1"/>
    <x v="3"/>
    <x v="9"/>
    <s v="6'2"/>
    <n v="176"/>
    <n v="74"/>
    <n v="22.594594594594593"/>
  </r>
  <r>
    <x v="582"/>
    <x v="580"/>
    <x v="8"/>
    <x v="5"/>
    <n v="79"/>
    <x v="13"/>
    <x v="85"/>
    <n v="39000"/>
    <x v="1"/>
    <x v="4"/>
    <x v="11"/>
    <s v="6'1"/>
    <n v="172"/>
    <n v="73"/>
    <n v="22.690185775942954"/>
  </r>
  <r>
    <x v="583"/>
    <x v="581"/>
    <x v="12"/>
    <x v="53"/>
    <n v="79"/>
    <x v="10"/>
    <x v="27"/>
    <n v="27000"/>
    <x v="1"/>
    <x v="4"/>
    <x v="1"/>
    <s v="5'11"/>
    <n v="163"/>
    <n v="71"/>
    <n v="22.731402499504068"/>
  </r>
  <r>
    <x v="584"/>
    <x v="582"/>
    <x v="2"/>
    <x v="0"/>
    <n v="79"/>
    <x v="15"/>
    <x v="26"/>
    <n v="17000"/>
    <x v="1"/>
    <x v="4"/>
    <x v="21"/>
    <s v="6'2"/>
    <n v="174"/>
    <n v="74"/>
    <n v="22.337837837837839"/>
  </r>
  <r>
    <x v="585"/>
    <x v="583"/>
    <x v="8"/>
    <x v="9"/>
    <n v="79"/>
    <x v="11"/>
    <x v="16"/>
    <n v="53000"/>
    <x v="1"/>
    <x v="3"/>
    <x v="1"/>
    <s v="6'0"/>
    <n v="174"/>
    <n v="72"/>
    <n v="23.596064814814817"/>
  </r>
  <r>
    <x v="586"/>
    <x v="584"/>
    <x v="18"/>
    <x v="10"/>
    <n v="79"/>
    <x v="9"/>
    <x v="49"/>
    <n v="31000"/>
    <x v="1"/>
    <x v="4"/>
    <x v="6"/>
    <s v="5'8"/>
    <n v="148"/>
    <n v="68"/>
    <n v="22.500865051903112"/>
  </r>
  <r>
    <x v="587"/>
    <x v="585"/>
    <x v="2"/>
    <x v="12"/>
    <n v="79"/>
    <x v="14"/>
    <x v="5"/>
    <n v="94000"/>
    <x v="1"/>
    <x v="3"/>
    <x v="22"/>
    <s v="6'0"/>
    <n v="159"/>
    <n v="72"/>
    <n v="21.561921296296298"/>
  </r>
  <r>
    <x v="588"/>
    <x v="586"/>
    <x v="5"/>
    <x v="0"/>
    <n v="79"/>
    <x v="13"/>
    <x v="30"/>
    <n v="67000"/>
    <x v="1"/>
    <x v="4"/>
    <x v="1"/>
    <s v="6'0"/>
    <n v="172"/>
    <n v="72"/>
    <n v="23.324845679012348"/>
  </r>
  <r>
    <x v="589"/>
    <x v="587"/>
    <x v="7"/>
    <x v="0"/>
    <n v="79"/>
    <x v="16"/>
    <x v="110"/>
    <n v="32000"/>
    <x v="1"/>
    <x v="4"/>
    <x v="1"/>
    <s v="5'10"/>
    <n v="176"/>
    <n v="70"/>
    <n v="25.250612244897958"/>
  </r>
  <r>
    <x v="590"/>
    <x v="588"/>
    <x v="7"/>
    <x v="0"/>
    <n v="79"/>
    <x v="15"/>
    <x v="111"/>
    <n v="31000"/>
    <x v="1"/>
    <x v="4"/>
    <x v="19"/>
    <s v="6'0"/>
    <n v="183"/>
    <n v="72"/>
    <n v="24.816550925925924"/>
  </r>
  <r>
    <x v="591"/>
    <x v="589"/>
    <x v="12"/>
    <x v="42"/>
    <n v="79"/>
    <x v="11"/>
    <x v="112"/>
    <n v="26000"/>
    <x v="1"/>
    <x v="4"/>
    <x v="4"/>
    <s v="6'1"/>
    <n v="183"/>
    <n v="73"/>
    <n v="24.141302308125354"/>
  </r>
  <r>
    <x v="592"/>
    <x v="590"/>
    <x v="13"/>
    <x v="14"/>
    <n v="79"/>
    <x v="11"/>
    <x v="113"/>
    <n v="55000"/>
    <x v="1"/>
    <x v="3"/>
    <x v="4"/>
    <s v="5'10"/>
    <n v="154"/>
    <n v="70"/>
    <n v="22.094285714285714"/>
  </r>
  <r>
    <x v="593"/>
    <x v="591"/>
    <x v="13"/>
    <x v="1"/>
    <n v="79"/>
    <x v="11"/>
    <x v="82"/>
    <n v="16000"/>
    <x v="1"/>
    <x v="3"/>
    <x v="17"/>
    <s v="5'8"/>
    <n v="139"/>
    <n v="68"/>
    <n v="21.132569204152247"/>
  </r>
  <r>
    <x v="594"/>
    <x v="592"/>
    <x v="8"/>
    <x v="43"/>
    <n v="79"/>
    <x v="9"/>
    <x v="114"/>
    <n v="1000"/>
    <x v="1"/>
    <x v="3"/>
    <x v="10"/>
    <s v="6'0"/>
    <n v="165"/>
    <n v="72"/>
    <n v="22.375578703703706"/>
  </r>
  <r>
    <x v="595"/>
    <x v="593"/>
    <x v="12"/>
    <x v="9"/>
    <n v="79"/>
    <x v="12"/>
    <x v="60"/>
    <n v="53000"/>
    <x v="1"/>
    <x v="3"/>
    <x v="17"/>
    <s v="5'8"/>
    <n v="150"/>
    <n v="68"/>
    <n v="22.804930795847749"/>
  </r>
  <r>
    <x v="596"/>
    <x v="594"/>
    <x v="13"/>
    <x v="1"/>
    <n v="79"/>
    <x v="12"/>
    <x v="41"/>
    <n v="48000"/>
    <x v="1"/>
    <x v="3"/>
    <x v="2"/>
    <s v="5'8"/>
    <n v="154"/>
    <n v="68"/>
    <n v="23.413062283737023"/>
  </r>
  <r>
    <x v="597"/>
    <x v="595"/>
    <x v="5"/>
    <x v="0"/>
    <n v="79"/>
    <x v="14"/>
    <x v="115"/>
    <n v="25000"/>
    <x v="1"/>
    <x v="4"/>
    <x v="15"/>
    <s v="5'9"/>
    <n v="163"/>
    <n v="69"/>
    <n v="24.068262969964294"/>
  </r>
  <r>
    <x v="598"/>
    <x v="596"/>
    <x v="8"/>
    <x v="3"/>
    <n v="79"/>
    <x v="12"/>
    <x v="51"/>
    <n v="43000"/>
    <x v="1"/>
    <x v="4"/>
    <x v="26"/>
    <s v="5'7"/>
    <n v="154"/>
    <n v="67"/>
    <n v="24.117175317442641"/>
  </r>
  <r>
    <x v="599"/>
    <x v="597"/>
    <x v="13"/>
    <x v="2"/>
    <n v="79"/>
    <x v="10"/>
    <x v="22"/>
    <n v="15000"/>
    <x v="1"/>
    <x v="3"/>
    <x v="15"/>
    <s v="5'8"/>
    <n v="157"/>
    <n v="68"/>
    <n v="23.869160899653981"/>
  </r>
  <r>
    <x v="600"/>
    <x v="598"/>
    <x v="5"/>
    <x v="9"/>
    <n v="79"/>
    <x v="15"/>
    <x v="52"/>
    <n v="32000"/>
    <x v="1"/>
    <x v="3"/>
    <x v="11"/>
    <s v="5'9"/>
    <n v="154"/>
    <n v="69"/>
    <n v="22.739340474690191"/>
  </r>
  <r>
    <x v="601"/>
    <x v="599"/>
    <x v="13"/>
    <x v="21"/>
    <n v="79"/>
    <x v="11"/>
    <x v="113"/>
    <n v="55000"/>
    <x v="0"/>
    <x v="3"/>
    <x v="9"/>
    <s v="5'11"/>
    <n v="165"/>
    <n v="71"/>
    <n v="23.01031541360841"/>
  </r>
  <r>
    <x v="602"/>
    <x v="600"/>
    <x v="7"/>
    <x v="9"/>
    <n v="79"/>
    <x v="16"/>
    <x v="46"/>
    <n v="26000"/>
    <x v="0"/>
    <x v="4"/>
    <x v="26"/>
    <s v="6'1"/>
    <n v="165"/>
    <n v="73"/>
    <n v="21.766747982735971"/>
  </r>
  <r>
    <x v="603"/>
    <x v="601"/>
    <x v="5"/>
    <x v="22"/>
    <n v="79"/>
    <x v="13"/>
    <x v="12"/>
    <n v="89000"/>
    <x v="0"/>
    <x v="6"/>
    <x v="18"/>
    <s v="6'0"/>
    <n v="187"/>
    <n v="72"/>
    <n v="25.358989197530864"/>
  </r>
  <r>
    <x v="604"/>
    <x v="602"/>
    <x v="7"/>
    <x v="0"/>
    <n v="79"/>
    <x v="16"/>
    <x v="98"/>
    <n v="58000"/>
    <x v="1"/>
    <x v="3"/>
    <x v="10"/>
    <s v="6'1"/>
    <n v="163"/>
    <n v="73"/>
    <n v="21.502908613248263"/>
  </r>
  <r>
    <x v="605"/>
    <x v="603"/>
    <x v="3"/>
    <x v="3"/>
    <n v="79"/>
    <x v="15"/>
    <x v="70"/>
    <n v="32000"/>
    <x v="1"/>
    <x v="4"/>
    <x v="6"/>
    <s v="5'10"/>
    <n v="163"/>
    <n v="70"/>
    <n v="23.385510204081633"/>
  </r>
  <r>
    <x v="606"/>
    <x v="604"/>
    <x v="8"/>
    <x v="3"/>
    <n v="79"/>
    <x v="12"/>
    <x v="71"/>
    <n v="13000"/>
    <x v="1"/>
    <x v="3"/>
    <x v="3"/>
    <s v="6'4"/>
    <n v="194"/>
    <n v="76"/>
    <n v="23.611842105263158"/>
  </r>
  <r>
    <x v="607"/>
    <x v="605"/>
    <x v="3"/>
    <x v="24"/>
    <n v="79"/>
    <x v="14"/>
    <x v="60"/>
    <n v="56000"/>
    <x v="1"/>
    <x v="4"/>
    <x v="4"/>
    <s v="6'1"/>
    <n v="176"/>
    <n v="73"/>
    <n v="23.217864514918368"/>
  </r>
  <r>
    <x v="608"/>
    <x v="606"/>
    <x v="2"/>
    <x v="12"/>
    <n v="79"/>
    <x v="13"/>
    <x v="57"/>
    <n v="49000"/>
    <x v="1"/>
    <x v="3"/>
    <x v="12"/>
    <s v="6'0"/>
    <n v="154"/>
    <n v="72"/>
    <n v="20.883873456790123"/>
  </r>
  <r>
    <x v="609"/>
    <x v="607"/>
    <x v="13"/>
    <x v="21"/>
    <n v="79"/>
    <x v="12"/>
    <x v="53"/>
    <n v="26000"/>
    <x v="0"/>
    <x v="4"/>
    <x v="9"/>
    <s v="6'1"/>
    <n v="174"/>
    <n v="73"/>
    <n v="22.954025145430663"/>
  </r>
  <r>
    <x v="610"/>
    <x v="608"/>
    <x v="8"/>
    <x v="3"/>
    <n v="79"/>
    <x v="9"/>
    <x v="0"/>
    <n v="120000"/>
    <x v="1"/>
    <x v="3"/>
    <x v="21"/>
    <s v="5'9"/>
    <n v="152"/>
    <n v="69"/>
    <n v="22.444024364629279"/>
  </r>
  <r>
    <x v="611"/>
    <x v="609"/>
    <x v="5"/>
    <x v="60"/>
    <n v="79"/>
    <x v="14"/>
    <x v="41"/>
    <n v="48000"/>
    <x v="1"/>
    <x v="4"/>
    <x v="7"/>
    <s v="6'1"/>
    <n v="183"/>
    <n v="73"/>
    <n v="24.141302308125354"/>
  </r>
  <r>
    <x v="612"/>
    <x v="610"/>
    <x v="3"/>
    <x v="1"/>
    <n v="79"/>
    <x v="15"/>
    <x v="11"/>
    <n v="60000"/>
    <x v="0"/>
    <x v="3"/>
    <x v="18"/>
    <s v="5'7"/>
    <n v="148"/>
    <n v="67"/>
    <n v="23.177545110269545"/>
  </r>
  <r>
    <x v="613"/>
    <x v="611"/>
    <x v="3"/>
    <x v="3"/>
    <n v="79"/>
    <x v="15"/>
    <x v="56"/>
    <n v="26000"/>
    <x v="0"/>
    <x v="4"/>
    <x v="14"/>
    <s v="6'0"/>
    <n v="170"/>
    <n v="72"/>
    <n v="23.053626543209877"/>
  </r>
  <r>
    <x v="614"/>
    <x v="612"/>
    <x v="13"/>
    <x v="10"/>
    <n v="79"/>
    <x v="12"/>
    <x v="44"/>
    <n v="80000"/>
    <x v="1"/>
    <x v="4"/>
    <x v="9"/>
    <s v="6'3"/>
    <n v="212"/>
    <n v="75"/>
    <n v="26.49528888888889"/>
  </r>
  <r>
    <x v="615"/>
    <x v="613"/>
    <x v="6"/>
    <x v="3"/>
    <n v="79"/>
    <x v="16"/>
    <x v="33"/>
    <n v="20000"/>
    <x v="1"/>
    <x v="6"/>
    <x v="12"/>
    <s v="5'7"/>
    <n v="163"/>
    <n v="67"/>
    <n v="25.526620628202274"/>
  </r>
  <r>
    <x v="616"/>
    <x v="614"/>
    <x v="5"/>
    <x v="63"/>
    <n v="79"/>
    <x v="11"/>
    <x v="62"/>
    <n v="44000"/>
    <x v="0"/>
    <x v="4"/>
    <x v="14"/>
    <s v="6'4"/>
    <n v="172"/>
    <n v="76"/>
    <n v="20.934210526315791"/>
  </r>
  <r>
    <x v="617"/>
    <x v="615"/>
    <x v="5"/>
    <x v="9"/>
    <n v="79"/>
    <x v="12"/>
    <x v="24"/>
    <n v="71000"/>
    <x v="1"/>
    <x v="4"/>
    <x v="3"/>
    <s v="6'2"/>
    <n v="192"/>
    <n v="74"/>
    <n v="24.648648648648649"/>
  </r>
  <r>
    <x v="618"/>
    <x v="616"/>
    <x v="3"/>
    <x v="64"/>
    <n v="79"/>
    <x v="15"/>
    <x v="114"/>
    <n v="1000"/>
    <x v="0"/>
    <x v="4"/>
    <x v="1"/>
    <s v="6'0"/>
    <n v="194"/>
    <n v="72"/>
    <n v="26.308256172839506"/>
  </r>
  <r>
    <x v="619"/>
    <x v="617"/>
    <x v="5"/>
    <x v="21"/>
    <n v="79"/>
    <x v="14"/>
    <x v="54"/>
    <n v="32000"/>
    <x v="1"/>
    <x v="4"/>
    <x v="8"/>
    <s v="5'10"/>
    <n v="154"/>
    <n v="70"/>
    <n v="22.094285714285714"/>
  </r>
  <r>
    <x v="620"/>
    <x v="618"/>
    <x v="13"/>
    <x v="36"/>
    <n v="79"/>
    <x v="10"/>
    <x v="90"/>
    <n v="48000"/>
    <x v="1"/>
    <x v="4"/>
    <x v="17"/>
    <s v="5'10"/>
    <n v="154"/>
    <n v="70"/>
    <n v="22.094285714285714"/>
  </r>
  <r>
    <x v="621"/>
    <x v="619"/>
    <x v="8"/>
    <x v="9"/>
    <n v="79"/>
    <x v="13"/>
    <x v="47"/>
    <n v="35000"/>
    <x v="1"/>
    <x v="3"/>
    <x v="17"/>
    <s v="5'7"/>
    <n v="137"/>
    <n v="67"/>
    <n v="21.454889730452216"/>
  </r>
  <r>
    <x v="622"/>
    <x v="620"/>
    <x v="8"/>
    <x v="3"/>
    <n v="79"/>
    <x v="12"/>
    <x v="99"/>
    <n v="29000"/>
    <x v="1"/>
    <x v="3"/>
    <x v="4"/>
    <s v="5'11"/>
    <n v="157"/>
    <n v="71"/>
    <n v="21.894663757191033"/>
  </r>
  <r>
    <x v="623"/>
    <x v="621"/>
    <x v="5"/>
    <x v="10"/>
    <n v="79"/>
    <x v="11"/>
    <x v="62"/>
    <n v="44000"/>
    <x v="0"/>
    <x v="6"/>
    <x v="18"/>
    <s v="5'9"/>
    <n v="176"/>
    <n v="69"/>
    <n v="25.98781768536022"/>
  </r>
  <r>
    <x v="624"/>
    <x v="622"/>
    <x v="2"/>
    <x v="9"/>
    <n v="79"/>
    <x v="15"/>
    <x v="41"/>
    <n v="50000"/>
    <x v="1"/>
    <x v="4"/>
    <x v="12"/>
    <s v="5'7"/>
    <n v="150"/>
    <n v="67"/>
    <n v="23.490755179327241"/>
  </r>
  <r>
    <x v="625"/>
    <x v="623"/>
    <x v="2"/>
    <x v="21"/>
    <n v="79"/>
    <x v="15"/>
    <x v="116"/>
    <n v="28000"/>
    <x v="1"/>
    <x v="4"/>
    <x v="7"/>
    <s v="6'2"/>
    <n v="172"/>
    <n v="74"/>
    <n v="22.081081081081081"/>
  </r>
  <r>
    <x v="626"/>
    <x v="624"/>
    <x v="7"/>
    <x v="0"/>
    <n v="79"/>
    <x v="16"/>
    <x v="3"/>
    <n v="115000"/>
    <x v="0"/>
    <x v="4"/>
    <x v="9"/>
    <s v="6'2"/>
    <n v="176"/>
    <n v="74"/>
    <n v="22.594594594594593"/>
  </r>
  <r>
    <x v="627"/>
    <x v="625"/>
    <x v="5"/>
    <x v="10"/>
    <n v="79"/>
    <x v="11"/>
    <x v="117"/>
    <n v="59000"/>
    <x v="1"/>
    <x v="4"/>
    <x v="12"/>
    <s v="5'9"/>
    <n v="148"/>
    <n v="69"/>
    <n v="21.853392144507456"/>
  </r>
  <r>
    <x v="628"/>
    <x v="626"/>
    <x v="5"/>
    <x v="10"/>
    <n v="79"/>
    <x v="13"/>
    <x v="2"/>
    <n v="68000"/>
    <x v="0"/>
    <x v="3"/>
    <x v="18"/>
    <s v="6'0"/>
    <n v="168"/>
    <n v="72"/>
    <n v="22.782407407407405"/>
  </r>
  <r>
    <x v="629"/>
    <x v="627"/>
    <x v="3"/>
    <x v="6"/>
    <n v="79"/>
    <x v="16"/>
    <x v="79"/>
    <n v="41000"/>
    <x v="0"/>
    <x v="3"/>
    <x v="11"/>
    <s v="6'0"/>
    <n v="170"/>
    <n v="72"/>
    <n v="23.053626543209877"/>
  </r>
  <r>
    <x v="630"/>
    <x v="628"/>
    <x v="7"/>
    <x v="3"/>
    <n v="79"/>
    <x v="16"/>
    <x v="99"/>
    <n v="32000"/>
    <x v="1"/>
    <x v="4"/>
    <x v="7"/>
    <s v="6'0"/>
    <n v="179"/>
    <n v="72"/>
    <n v="24.274112654320987"/>
  </r>
  <r>
    <x v="631"/>
    <x v="629"/>
    <x v="4"/>
    <x v="62"/>
    <n v="79"/>
    <x v="16"/>
    <x v="118"/>
    <n v="23000"/>
    <x v="1"/>
    <x v="3"/>
    <x v="3"/>
    <s v="6'5"/>
    <n v="190"/>
    <n v="77"/>
    <n v="22.52825096980941"/>
  </r>
  <r>
    <x v="632"/>
    <x v="630"/>
    <x v="2"/>
    <x v="25"/>
    <n v="79"/>
    <x v="13"/>
    <x v="27"/>
    <n v="26000"/>
    <x v="1"/>
    <x v="3"/>
    <x v="7"/>
    <s v="6'0"/>
    <n v="172"/>
    <n v="72"/>
    <n v="23.324845679012348"/>
  </r>
  <r>
    <x v="633"/>
    <x v="631"/>
    <x v="5"/>
    <x v="10"/>
    <n v="79"/>
    <x v="15"/>
    <x v="36"/>
    <n v="61000"/>
    <x v="1"/>
    <x v="4"/>
    <x v="22"/>
    <s v="6'0"/>
    <n v="179"/>
    <n v="72"/>
    <n v="24.274112654320987"/>
  </r>
  <r>
    <x v="634"/>
    <x v="632"/>
    <x v="7"/>
    <x v="44"/>
    <n v="79"/>
    <x v="16"/>
    <x v="23"/>
    <n v="41000"/>
    <x v="1"/>
    <x v="4"/>
    <x v="2"/>
    <s v="5'10"/>
    <n v="172"/>
    <n v="70"/>
    <n v="24.676734693877549"/>
  </r>
  <r>
    <x v="635"/>
    <x v="633"/>
    <x v="2"/>
    <x v="21"/>
    <n v="79"/>
    <x v="15"/>
    <x v="119"/>
    <n v="20000"/>
    <x v="0"/>
    <x v="3"/>
    <x v="20"/>
    <s v="6'0"/>
    <n v="159"/>
    <n v="72"/>
    <n v="21.561921296296298"/>
  </r>
  <r>
    <x v="636"/>
    <x v="634"/>
    <x v="5"/>
    <x v="4"/>
    <n v="79"/>
    <x v="14"/>
    <x v="120"/>
    <n v="27000"/>
    <x v="1"/>
    <x v="3"/>
    <x v="11"/>
    <s v="6'5"/>
    <n v="176"/>
    <n v="77"/>
    <n v="20.868274582560296"/>
  </r>
  <r>
    <x v="637"/>
    <x v="635"/>
    <x v="5"/>
    <x v="3"/>
    <n v="79"/>
    <x v="13"/>
    <x v="70"/>
    <n v="28000"/>
    <x v="1"/>
    <x v="4"/>
    <x v="12"/>
    <s v="5'10"/>
    <n v="154"/>
    <n v="70"/>
    <n v="22.094285714285714"/>
  </r>
  <r>
    <x v="638"/>
    <x v="636"/>
    <x v="5"/>
    <x v="21"/>
    <n v="79"/>
    <x v="15"/>
    <x v="5"/>
    <n v="98000"/>
    <x v="1"/>
    <x v="3"/>
    <x v="21"/>
    <s v="6'1"/>
    <n v="181"/>
    <n v="73"/>
    <n v="23.877462938637642"/>
  </r>
  <r>
    <x v="639"/>
    <x v="637"/>
    <x v="0"/>
    <x v="3"/>
    <n v="79"/>
    <x v="16"/>
    <x v="33"/>
    <n v="21000"/>
    <x v="1"/>
    <x v="4"/>
    <x v="17"/>
    <s v="5'9"/>
    <n v="159"/>
    <n v="69"/>
    <n v="23.477630749842472"/>
  </r>
  <r>
    <x v="640"/>
    <x v="638"/>
    <x v="8"/>
    <x v="26"/>
    <n v="79"/>
    <x v="13"/>
    <x v="116"/>
    <n v="27000"/>
    <x v="0"/>
    <x v="4"/>
    <x v="11"/>
    <s v="6'4"/>
    <n v="192"/>
    <n v="76"/>
    <n v="23.368421052631579"/>
  </r>
  <r>
    <x v="641"/>
    <x v="639"/>
    <x v="7"/>
    <x v="3"/>
    <n v="79"/>
    <x v="16"/>
    <x v="84"/>
    <n v="31000"/>
    <x v="1"/>
    <x v="4"/>
    <x v="15"/>
    <s v="5'10"/>
    <n v="159"/>
    <n v="70"/>
    <n v="22.811632653061224"/>
  </r>
  <r>
    <x v="642"/>
    <x v="640"/>
    <x v="2"/>
    <x v="2"/>
    <n v="79"/>
    <x v="15"/>
    <x v="4"/>
    <n v="110000"/>
    <x v="1"/>
    <x v="3"/>
    <x v="22"/>
    <s v="6'0"/>
    <n v="172"/>
    <n v="72"/>
    <n v="23.324845679012348"/>
  </r>
  <r>
    <x v="643"/>
    <x v="641"/>
    <x v="8"/>
    <x v="11"/>
    <n v="79"/>
    <x v="13"/>
    <x v="5"/>
    <n v="89000"/>
    <x v="1"/>
    <x v="4"/>
    <x v="11"/>
    <s v="6'1"/>
    <n v="192"/>
    <n v="73"/>
    <n v="25.328579470820042"/>
  </r>
  <r>
    <x v="644"/>
    <x v="642"/>
    <x v="2"/>
    <x v="65"/>
    <n v="79"/>
    <x v="14"/>
    <x v="121"/>
    <n v="41000"/>
    <x v="1"/>
    <x v="4"/>
    <x v="3"/>
    <s v="6'0"/>
    <n v="181"/>
    <n v="72"/>
    <n v="24.545331790123459"/>
  </r>
  <r>
    <x v="645"/>
    <x v="643"/>
    <x v="6"/>
    <x v="3"/>
    <n v="79"/>
    <x v="16"/>
    <x v="27"/>
    <n v="32000"/>
    <x v="1"/>
    <x v="4"/>
    <x v="1"/>
    <s v="5'10"/>
    <n v="161"/>
    <n v="70"/>
    <n v="23.098571428571429"/>
  </r>
  <r>
    <x v="646"/>
    <x v="644"/>
    <x v="3"/>
    <x v="10"/>
    <n v="79"/>
    <x v="16"/>
    <x v="23"/>
    <n v="33000"/>
    <x v="1"/>
    <x v="4"/>
    <x v="7"/>
    <s v="5'11"/>
    <n v="181"/>
    <n v="71"/>
    <n v="25.241618726443164"/>
  </r>
  <r>
    <x v="647"/>
    <x v="645"/>
    <x v="3"/>
    <x v="10"/>
    <n v="79"/>
    <x v="15"/>
    <x v="62"/>
    <n v="46000"/>
    <x v="1"/>
    <x v="3"/>
    <x v="12"/>
    <s v="6'2"/>
    <n v="170"/>
    <n v="74"/>
    <n v="21.824324324324323"/>
  </r>
  <r>
    <x v="648"/>
    <x v="646"/>
    <x v="2"/>
    <x v="1"/>
    <n v="79"/>
    <x v="13"/>
    <x v="22"/>
    <n v="17000"/>
    <x v="1"/>
    <x v="4"/>
    <x v="21"/>
    <s v="5'11"/>
    <n v="159"/>
    <n v="71"/>
    <n v="22.173576671295379"/>
  </r>
  <r>
    <x v="649"/>
    <x v="647"/>
    <x v="9"/>
    <x v="12"/>
    <n v="79"/>
    <x v="16"/>
    <x v="23"/>
    <n v="33000"/>
    <x v="1"/>
    <x v="4"/>
    <x v="25"/>
    <s v="6'0"/>
    <n v="176"/>
    <n v="72"/>
    <n v="23.867283950617281"/>
  </r>
  <r>
    <x v="650"/>
    <x v="648"/>
    <x v="2"/>
    <x v="11"/>
    <n v="79"/>
    <x v="14"/>
    <x v="113"/>
    <n v="77000"/>
    <x v="1"/>
    <x v="4"/>
    <x v="1"/>
    <s v="5'11"/>
    <n v="146"/>
    <n v="71"/>
    <n v="20.36064272961714"/>
  </r>
  <r>
    <x v="651"/>
    <x v="649"/>
    <x v="2"/>
    <x v="11"/>
    <n v="79"/>
    <x v="15"/>
    <x v="3"/>
    <n v="110000"/>
    <x v="1"/>
    <x v="4"/>
    <x v="9"/>
    <s v="6'1"/>
    <n v="157"/>
    <n v="73"/>
    <n v="20.71139050478514"/>
  </r>
  <r>
    <x v="652"/>
    <x v="650"/>
    <x v="3"/>
    <x v="3"/>
    <n v="79"/>
    <x v="16"/>
    <x v="86"/>
    <n v="35000"/>
    <x v="1"/>
    <x v="4"/>
    <x v="17"/>
    <s v="5'9"/>
    <n v="159"/>
    <n v="69"/>
    <n v="23.477630749842472"/>
  </r>
  <r>
    <x v="653"/>
    <x v="651"/>
    <x v="7"/>
    <x v="23"/>
    <n v="79"/>
    <x v="16"/>
    <x v="75"/>
    <n v="65000"/>
    <x v="1"/>
    <x v="4"/>
    <x v="11"/>
    <s v="5'10"/>
    <n v="165"/>
    <n v="70"/>
    <n v="23.672448979591838"/>
  </r>
  <r>
    <x v="654"/>
    <x v="652"/>
    <x v="3"/>
    <x v="0"/>
    <n v="79"/>
    <x v="14"/>
    <x v="117"/>
    <n v="56000"/>
    <x v="1"/>
    <x v="4"/>
    <x v="7"/>
    <s v="6'1"/>
    <n v="179"/>
    <n v="73"/>
    <n v="23.613623569149933"/>
  </r>
  <r>
    <x v="655"/>
    <x v="653"/>
    <x v="9"/>
    <x v="3"/>
    <n v="79"/>
    <x v="16"/>
    <x v="32"/>
    <n v="34000"/>
    <x v="0"/>
    <x v="4"/>
    <x v="18"/>
    <s v="5'7"/>
    <n v="137"/>
    <n v="67"/>
    <n v="21.454889730452216"/>
  </r>
  <r>
    <x v="656"/>
    <x v="654"/>
    <x v="3"/>
    <x v="51"/>
    <n v="79"/>
    <x v="15"/>
    <x v="44"/>
    <n v="105000"/>
    <x v="1"/>
    <x v="4"/>
    <x v="1"/>
    <s v="6'0"/>
    <n v="172"/>
    <n v="72"/>
    <n v="23.324845679012348"/>
  </r>
  <r>
    <x v="657"/>
    <x v="655"/>
    <x v="7"/>
    <x v="3"/>
    <n v="79"/>
    <x v="16"/>
    <x v="33"/>
    <n v="20000"/>
    <x v="0"/>
    <x v="3"/>
    <x v="17"/>
    <s v="5'9"/>
    <n v="159"/>
    <n v="69"/>
    <n v="23.477630749842472"/>
  </r>
  <r>
    <x v="658"/>
    <x v="656"/>
    <x v="7"/>
    <x v="3"/>
    <n v="79"/>
    <x v="16"/>
    <x v="77"/>
    <n v="32000"/>
    <x v="1"/>
    <x v="4"/>
    <x v="1"/>
    <s v="6'1"/>
    <n v="174"/>
    <n v="73"/>
    <n v="22.954025145430663"/>
  </r>
  <r>
    <x v="659"/>
    <x v="657"/>
    <x v="7"/>
    <x v="2"/>
    <n v="79"/>
    <x v="16"/>
    <x v="48"/>
    <n v="25000"/>
    <x v="1"/>
    <x v="6"/>
    <x v="1"/>
    <s v="5'11"/>
    <n v="170"/>
    <n v="71"/>
    <n v="23.707597698869272"/>
  </r>
  <r>
    <x v="660"/>
    <x v="658"/>
    <x v="3"/>
    <x v="2"/>
    <n v="79"/>
    <x v="15"/>
    <x v="21"/>
    <n v="25000"/>
    <x v="1"/>
    <x v="4"/>
    <x v="24"/>
    <s v="5'11"/>
    <n v="176"/>
    <n v="71"/>
    <n v="24.544336441182306"/>
  </r>
  <r>
    <x v="661"/>
    <x v="659"/>
    <x v="3"/>
    <x v="45"/>
    <n v="79"/>
    <x v="16"/>
    <x v="88"/>
    <n v="61000"/>
    <x v="0"/>
    <x v="4"/>
    <x v="15"/>
    <s v="5'10"/>
    <n v="170"/>
    <n v="70"/>
    <n v="24.389795918367348"/>
  </r>
  <r>
    <x v="662"/>
    <x v="660"/>
    <x v="3"/>
    <x v="11"/>
    <n v="79"/>
    <x v="15"/>
    <x v="10"/>
    <n v="94000"/>
    <x v="1"/>
    <x v="4"/>
    <x v="22"/>
    <s v="5'9"/>
    <n v="148"/>
    <n v="69"/>
    <n v="21.853392144507456"/>
  </r>
  <r>
    <x v="663"/>
    <x v="661"/>
    <x v="9"/>
    <x v="35"/>
    <n v="79"/>
    <x v="16"/>
    <x v="16"/>
    <n v="41000"/>
    <x v="1"/>
    <x v="4"/>
    <x v="3"/>
    <s v="6'4"/>
    <n v="196"/>
    <n v="76"/>
    <n v="23.85526315789474"/>
  </r>
  <r>
    <x v="664"/>
    <x v="662"/>
    <x v="6"/>
    <x v="3"/>
    <n v="79"/>
    <x v="16"/>
    <x v="56"/>
    <n v="27000"/>
    <x v="1"/>
    <x v="3"/>
    <x v="22"/>
    <s v="6'0"/>
    <n v="176"/>
    <n v="72"/>
    <n v="23.867283950617281"/>
  </r>
  <r>
    <x v="665"/>
    <x v="663"/>
    <x v="7"/>
    <x v="11"/>
    <n v="79"/>
    <x v="16"/>
    <x v="88"/>
    <n v="58000"/>
    <x v="0"/>
    <x v="4"/>
    <x v="14"/>
    <s v="6'0"/>
    <n v="181"/>
    <n v="72"/>
    <n v="24.545331790123459"/>
  </r>
  <r>
    <x v="666"/>
    <x v="664"/>
    <x v="3"/>
    <x v="2"/>
    <n v="79"/>
    <x v="16"/>
    <x v="18"/>
    <n v="60000"/>
    <x v="1"/>
    <x v="4"/>
    <x v="22"/>
    <s v="5'8"/>
    <n v="172"/>
    <n v="68"/>
    <n v="26.149653979238757"/>
  </r>
  <r>
    <x v="667"/>
    <x v="665"/>
    <x v="9"/>
    <x v="3"/>
    <n v="79"/>
    <x v="16"/>
    <x v="37"/>
    <n v="66000"/>
    <x v="1"/>
    <x v="4"/>
    <x v="12"/>
    <s v="6'3"/>
    <n v="201"/>
    <n v="75"/>
    <n v="25.120533333333334"/>
  </r>
  <r>
    <x v="668"/>
    <x v="666"/>
    <x v="2"/>
    <x v="11"/>
    <n v="79"/>
    <x v="14"/>
    <x v="45"/>
    <n v="83000"/>
    <x v="0"/>
    <x v="4"/>
    <x v="21"/>
    <s v="5'8"/>
    <n v="150"/>
    <n v="68"/>
    <n v="22.804930795847749"/>
  </r>
  <r>
    <x v="669"/>
    <x v="667"/>
    <x v="7"/>
    <x v="9"/>
    <n v="79"/>
    <x v="16"/>
    <x v="47"/>
    <n v="39000"/>
    <x v="0"/>
    <x v="4"/>
    <x v="9"/>
    <s v="6'4"/>
    <n v="190"/>
    <n v="76"/>
    <n v="23.125"/>
  </r>
  <r>
    <x v="670"/>
    <x v="668"/>
    <x v="6"/>
    <x v="2"/>
    <n v="79"/>
    <x v="16"/>
    <x v="122"/>
    <n v="44000"/>
    <x v="1"/>
    <x v="4"/>
    <x v="12"/>
    <s v="6'2"/>
    <n v="176"/>
    <n v="74"/>
    <n v="22.594594594594593"/>
  </r>
  <r>
    <x v="671"/>
    <x v="669"/>
    <x v="3"/>
    <x v="10"/>
    <n v="79"/>
    <x v="15"/>
    <x v="20"/>
    <n v="36000"/>
    <x v="1"/>
    <x v="4"/>
    <x v="8"/>
    <s v="5'10"/>
    <n v="163"/>
    <n v="70"/>
    <n v="23.385510204081633"/>
  </r>
  <r>
    <x v="672"/>
    <x v="670"/>
    <x v="7"/>
    <x v="2"/>
    <n v="79"/>
    <x v="16"/>
    <x v="123"/>
    <n v="30000"/>
    <x v="1"/>
    <x v="4"/>
    <x v="13"/>
    <s v="5'8"/>
    <n v="154"/>
    <n v="68"/>
    <n v="23.413062283737023"/>
  </r>
  <r>
    <x v="673"/>
    <x v="671"/>
    <x v="7"/>
    <x v="43"/>
    <n v="79"/>
    <x v="16"/>
    <x v="61"/>
    <n v="1000"/>
    <x v="1"/>
    <x v="4"/>
    <x v="19"/>
    <s v="5'10"/>
    <n v="165"/>
    <n v="70"/>
    <n v="23.672448979591838"/>
  </r>
  <r>
    <x v="674"/>
    <x v="672"/>
    <x v="7"/>
    <x v="10"/>
    <n v="79"/>
    <x v="15"/>
    <x v="35"/>
    <n v="36000"/>
    <x v="1"/>
    <x v="4"/>
    <x v="10"/>
    <s v="6'0"/>
    <n v="176"/>
    <n v="72"/>
    <n v="23.867283950617281"/>
  </r>
  <r>
    <x v="675"/>
    <x v="673"/>
    <x v="6"/>
    <x v="39"/>
    <n v="79"/>
    <x v="16"/>
    <x v="14"/>
    <n v="62000"/>
    <x v="0"/>
    <x v="6"/>
    <x v="18"/>
    <s v="5'8"/>
    <n v="165"/>
    <n v="68"/>
    <n v="25.085423875432525"/>
  </r>
  <r>
    <x v="676"/>
    <x v="674"/>
    <x v="6"/>
    <x v="9"/>
    <n v="79"/>
    <x v="15"/>
    <x v="81"/>
    <n v="32000"/>
    <x v="1"/>
    <x v="4"/>
    <x v="3"/>
    <s v="6'2"/>
    <n v="179"/>
    <n v="74"/>
    <n v="22.97972972972973"/>
  </r>
  <r>
    <x v="677"/>
    <x v="675"/>
    <x v="7"/>
    <x v="11"/>
    <n v="79"/>
    <x v="16"/>
    <x v="5"/>
    <n v="110000"/>
    <x v="1"/>
    <x v="4"/>
    <x v="21"/>
    <s v="5'10"/>
    <n v="179"/>
    <n v="70"/>
    <n v="25.681020408163267"/>
  </r>
  <r>
    <x v="678"/>
    <x v="676"/>
    <x v="9"/>
    <x v="5"/>
    <n v="79"/>
    <x v="16"/>
    <x v="7"/>
    <n v="60000"/>
    <x v="1"/>
    <x v="3"/>
    <x v="1"/>
    <s v="6'2"/>
    <n v="176"/>
    <n v="74"/>
    <n v="22.594594594594593"/>
  </r>
  <r>
    <x v="679"/>
    <x v="430"/>
    <x v="4"/>
    <x v="2"/>
    <n v="79"/>
    <x v="16"/>
    <x v="75"/>
    <n v="57000"/>
    <x v="1"/>
    <x v="3"/>
    <x v="22"/>
    <s v="5'10"/>
    <n v="152"/>
    <n v="70"/>
    <n v="21.80734693877551"/>
  </r>
  <r>
    <x v="680"/>
    <x v="677"/>
    <x v="7"/>
    <x v="25"/>
    <n v="79"/>
    <x v="16"/>
    <x v="75"/>
    <n v="65000"/>
    <x v="1"/>
    <x v="4"/>
    <x v="15"/>
    <s v="5'9"/>
    <n v="165"/>
    <n v="69"/>
    <n v="24.363579080025207"/>
  </r>
  <r>
    <x v="681"/>
    <x v="678"/>
    <x v="6"/>
    <x v="1"/>
    <n v="79"/>
    <x v="16"/>
    <x v="37"/>
    <n v="75000"/>
    <x v="1"/>
    <x v="4"/>
    <x v="21"/>
    <s v="5'9"/>
    <n v="152"/>
    <n v="69"/>
    <n v="22.444024364629279"/>
  </r>
  <r>
    <x v="682"/>
    <x v="679"/>
    <x v="9"/>
    <x v="2"/>
    <n v="79"/>
    <x v="16"/>
    <x v="75"/>
    <n v="57000"/>
    <x v="1"/>
    <x v="3"/>
    <x v="12"/>
    <s v="6'0"/>
    <n v="168"/>
    <n v="72"/>
    <n v="22.782407407407405"/>
  </r>
  <r>
    <x v="683"/>
    <x v="680"/>
    <x v="9"/>
    <x v="32"/>
    <n v="79"/>
    <x v="16"/>
    <x v="52"/>
    <n v="34000"/>
    <x v="0"/>
    <x v="3"/>
    <x v="15"/>
    <s v="5'7"/>
    <n v="134"/>
    <n v="67"/>
    <n v="20.985074626865671"/>
  </r>
  <r>
    <x v="684"/>
    <x v="681"/>
    <x v="0"/>
    <x v="0"/>
    <n v="79"/>
    <x v="16"/>
    <x v="33"/>
    <n v="19000"/>
    <x v="1"/>
    <x v="6"/>
    <x v="7"/>
    <s v="5'11"/>
    <n v="183"/>
    <n v="71"/>
    <n v="25.52053164054751"/>
  </r>
  <r>
    <x v="685"/>
    <x v="682"/>
    <x v="6"/>
    <x v="9"/>
    <n v="79"/>
    <x v="16"/>
    <x v="124"/>
    <n v="35000"/>
    <x v="1"/>
    <x v="4"/>
    <x v="6"/>
    <s v="6'2"/>
    <n v="185"/>
    <n v="74"/>
    <n v="23.75"/>
  </r>
  <r>
    <x v="686"/>
    <x v="683"/>
    <x v="4"/>
    <x v="27"/>
    <n v="79"/>
    <x v="16"/>
    <x v="11"/>
    <n v="48000"/>
    <x v="1"/>
    <x v="4"/>
    <x v="3"/>
    <s v="6'3"/>
    <n v="179"/>
    <n v="75"/>
    <n v="22.371022222222223"/>
  </r>
  <r>
    <x v="687"/>
    <x v="684"/>
    <x v="7"/>
    <x v="10"/>
    <n v="79"/>
    <x v="15"/>
    <x v="60"/>
    <n v="58000"/>
    <x v="0"/>
    <x v="4"/>
    <x v="9"/>
    <s v="6'2"/>
    <n v="183"/>
    <n v="74"/>
    <n v="23.493243243243242"/>
  </r>
  <r>
    <x v="688"/>
    <x v="685"/>
    <x v="7"/>
    <x v="2"/>
    <n v="79"/>
    <x v="15"/>
    <x v="27"/>
    <n v="27000"/>
    <x v="1"/>
    <x v="6"/>
    <x v="14"/>
    <s v="6'2"/>
    <n v="194"/>
    <n v="74"/>
    <n v="24.905405405405407"/>
  </r>
  <r>
    <x v="689"/>
    <x v="686"/>
    <x v="7"/>
    <x v="33"/>
    <n v="79"/>
    <x v="16"/>
    <x v="36"/>
    <n v="79000"/>
    <x v="1"/>
    <x v="4"/>
    <x v="1"/>
    <s v="6'0"/>
    <n v="174"/>
    <n v="72"/>
    <n v="23.596064814814817"/>
  </r>
  <r>
    <x v="690"/>
    <x v="687"/>
    <x v="0"/>
    <x v="12"/>
    <n v="79"/>
    <x v="16"/>
    <x v="123"/>
    <n v="29000"/>
    <x v="1"/>
    <x v="4"/>
    <x v="6"/>
    <s v="5'10"/>
    <n v="159"/>
    <n v="70"/>
    <n v="22.811632653061224"/>
  </r>
  <r>
    <x v="691"/>
    <x v="688"/>
    <x v="9"/>
    <x v="46"/>
    <n v="79"/>
    <x v="16"/>
    <x v="45"/>
    <n v="90000"/>
    <x v="1"/>
    <x v="4"/>
    <x v="1"/>
    <s v="5'9"/>
    <n v="161"/>
    <n v="69"/>
    <n v="23.772946859903382"/>
  </r>
  <r>
    <x v="692"/>
    <x v="689"/>
    <x v="9"/>
    <x v="3"/>
    <n v="79"/>
    <x v="16"/>
    <x v="71"/>
    <n v="47000"/>
    <x v="1"/>
    <x v="4"/>
    <x v="3"/>
    <s v="6'0"/>
    <n v="176"/>
    <n v="72"/>
    <n v="23.867283950617281"/>
  </r>
  <r>
    <x v="693"/>
    <x v="690"/>
    <x v="0"/>
    <x v="3"/>
    <n v="79"/>
    <x v="16"/>
    <x v="6"/>
    <n v="105000"/>
    <x v="1"/>
    <x v="4"/>
    <x v="3"/>
    <s v="6'3"/>
    <n v="190"/>
    <n v="75"/>
    <n v="23.745777777777775"/>
  </r>
  <r>
    <x v="694"/>
    <x v="691"/>
    <x v="0"/>
    <x v="3"/>
    <n v="79"/>
    <x v="16"/>
    <x v="92"/>
    <n v="31000"/>
    <x v="1"/>
    <x v="3"/>
    <x v="1"/>
    <s v="5'8"/>
    <n v="150"/>
    <n v="68"/>
    <n v="22.804930795847749"/>
  </r>
  <r>
    <x v="695"/>
    <x v="692"/>
    <x v="7"/>
    <x v="10"/>
    <n v="79"/>
    <x v="16"/>
    <x v="44"/>
    <n v="92000"/>
    <x v="1"/>
    <x v="3"/>
    <x v="12"/>
    <s v="6'1"/>
    <n v="165"/>
    <n v="73"/>
    <n v="21.766747982735971"/>
  </r>
  <r>
    <x v="696"/>
    <x v="693"/>
    <x v="9"/>
    <x v="4"/>
    <n v="79"/>
    <x v="16"/>
    <x v="3"/>
    <n v="120000"/>
    <x v="1"/>
    <x v="3"/>
    <x v="21"/>
    <s v="6'4"/>
    <n v="187"/>
    <n v="76"/>
    <n v="22.759868421052634"/>
  </r>
  <r>
    <x v="697"/>
    <x v="694"/>
    <x v="4"/>
    <x v="29"/>
    <n v="79"/>
    <x v="16"/>
    <x v="125"/>
    <n v="1000"/>
    <x v="1"/>
    <x v="4"/>
    <x v="12"/>
    <s v="6'2"/>
    <n v="187"/>
    <n v="74"/>
    <n v="24.006756756756758"/>
  </r>
  <r>
    <x v="698"/>
    <x v="695"/>
    <x v="6"/>
    <x v="14"/>
    <n v="79"/>
    <x v="16"/>
    <x v="11"/>
    <n v="80000"/>
    <x v="1"/>
    <x v="4"/>
    <x v="3"/>
    <s v="6'0"/>
    <n v="176"/>
    <n v="72"/>
    <n v="23.867283950617281"/>
  </r>
  <r>
    <x v="699"/>
    <x v="696"/>
    <x v="9"/>
    <x v="4"/>
    <n v="79"/>
    <x v="16"/>
    <x v="10"/>
    <n v="76000"/>
    <x v="1"/>
    <x v="4"/>
    <x v="3"/>
    <s v="6'4"/>
    <n v="192"/>
    <n v="76"/>
    <n v="23.368421052631579"/>
  </r>
  <r>
    <x v="700"/>
    <x v="697"/>
    <x v="0"/>
    <x v="22"/>
    <n v="79"/>
    <x v="16"/>
    <x v="113"/>
    <n v="52000"/>
    <x v="1"/>
    <x v="3"/>
    <x v="3"/>
    <s v="6'6"/>
    <n v="183"/>
    <n v="78"/>
    <n v="21.145463510848128"/>
  </r>
  <r>
    <x v="701"/>
    <x v="698"/>
    <x v="6"/>
    <x v="51"/>
    <n v="79"/>
    <x v="16"/>
    <x v="54"/>
    <n v="32000"/>
    <x v="0"/>
    <x v="3"/>
    <x v="12"/>
    <s v="5'11"/>
    <n v="161"/>
    <n v="71"/>
    <n v="22.452489585399725"/>
  </r>
  <r>
    <x v="702"/>
    <x v="699"/>
    <x v="7"/>
    <x v="11"/>
    <n v="79"/>
    <x v="16"/>
    <x v="90"/>
    <n v="53000"/>
    <x v="0"/>
    <x v="4"/>
    <x v="18"/>
    <s v="5'10"/>
    <n v="187"/>
    <n v="70"/>
    <n v="26.828775510204082"/>
  </r>
  <r>
    <x v="703"/>
    <x v="700"/>
    <x v="4"/>
    <x v="12"/>
    <n v="79"/>
    <x v="16"/>
    <x v="38"/>
    <n v="30000"/>
    <x v="1"/>
    <x v="4"/>
    <x v="9"/>
    <s v="6'0"/>
    <n v="181"/>
    <n v="72"/>
    <n v="24.545331790123459"/>
  </r>
  <r>
    <x v="704"/>
    <x v="701"/>
    <x v="6"/>
    <x v="11"/>
    <n v="79"/>
    <x v="16"/>
    <x v="44"/>
    <n v="105000"/>
    <x v="1"/>
    <x v="3"/>
    <x v="15"/>
    <s v="5'9"/>
    <n v="150"/>
    <n v="69"/>
    <n v="22.148708254568366"/>
  </r>
  <r>
    <x v="705"/>
    <x v="702"/>
    <x v="14"/>
    <x v="2"/>
    <n v="79"/>
    <x v="16"/>
    <x v="77"/>
    <n v="31000"/>
    <x v="1"/>
    <x v="4"/>
    <x v="13"/>
    <s v="5'10"/>
    <n v="165"/>
    <n v="70"/>
    <n v="23.672448979591838"/>
  </r>
  <r>
    <x v="706"/>
    <x v="703"/>
    <x v="4"/>
    <x v="11"/>
    <n v="79"/>
    <x v="16"/>
    <x v="88"/>
    <n v="45000"/>
    <x v="1"/>
    <x v="4"/>
    <x v="3"/>
    <s v="6'2"/>
    <n v="203"/>
    <n v="74"/>
    <n v="26.060810810810811"/>
  </r>
  <r>
    <x v="707"/>
    <x v="704"/>
    <x v="0"/>
    <x v="10"/>
    <n v="79"/>
    <x v="16"/>
    <x v="126"/>
    <n v="38000"/>
    <x v="0"/>
    <x v="3"/>
    <x v="11"/>
    <s v="5'10"/>
    <n v="163"/>
    <n v="70"/>
    <n v="23.385510204081633"/>
  </r>
  <r>
    <x v="708"/>
    <x v="705"/>
    <x v="0"/>
    <x v="0"/>
    <n v="79"/>
    <x v="16"/>
    <x v="85"/>
    <n v="37000"/>
    <x v="1"/>
    <x v="4"/>
    <x v="9"/>
    <s v="6'2"/>
    <n v="185"/>
    <n v="74"/>
    <n v="23.75"/>
  </r>
  <r>
    <x v="709"/>
    <x v="706"/>
    <x v="1"/>
    <x v="0"/>
    <n v="79"/>
    <x v="16"/>
    <x v="100"/>
    <n v="22000"/>
    <x v="1"/>
    <x v="6"/>
    <x v="11"/>
    <s v="5'8"/>
    <n v="165"/>
    <n v="68"/>
    <n v="25.085423875432525"/>
  </r>
  <r>
    <x v="710"/>
    <x v="707"/>
    <x v="4"/>
    <x v="42"/>
    <n v="79"/>
    <x v="16"/>
    <x v="53"/>
    <n v="34000"/>
    <x v="1"/>
    <x v="3"/>
    <x v="17"/>
    <s v="6'0"/>
    <n v="170"/>
    <n v="72"/>
    <n v="23.053626543209877"/>
  </r>
  <r>
    <x v="711"/>
    <x v="708"/>
    <x v="1"/>
    <x v="66"/>
    <n v="79"/>
    <x v="16"/>
    <x v="65"/>
    <n v="1000"/>
    <x v="1"/>
    <x v="4"/>
    <x v="11"/>
    <s v="5'10"/>
    <n v="185"/>
    <n v="70"/>
    <n v="26.541836734693877"/>
  </r>
  <r>
    <x v="712"/>
    <x v="709"/>
    <x v="0"/>
    <x v="21"/>
    <n v="79"/>
    <x v="16"/>
    <x v="24"/>
    <n v="55000"/>
    <x v="1"/>
    <x v="4"/>
    <x v="17"/>
    <s v="6'1"/>
    <n v="187"/>
    <n v="73"/>
    <n v="24.668981047100768"/>
  </r>
  <r>
    <x v="713"/>
    <x v="710"/>
    <x v="4"/>
    <x v="11"/>
    <n v="79"/>
    <x v="16"/>
    <x v="3"/>
    <n v="110000"/>
    <x v="1"/>
    <x v="3"/>
    <x v="18"/>
    <s v="5'9"/>
    <n v="143"/>
    <n v="69"/>
    <n v="21.115101869355176"/>
  </r>
  <r>
    <x v="714"/>
    <x v="711"/>
    <x v="0"/>
    <x v="11"/>
    <n v="79"/>
    <x v="16"/>
    <x v="88"/>
    <n v="45000"/>
    <x v="1"/>
    <x v="4"/>
    <x v="3"/>
    <s v="6'5"/>
    <n v="201"/>
    <n v="77"/>
    <n v="23.832518131219427"/>
  </r>
  <r>
    <x v="715"/>
    <x v="712"/>
    <x v="15"/>
    <x v="0"/>
    <n v="79"/>
    <x v="16"/>
    <x v="115"/>
    <n v="22000"/>
    <x v="1"/>
    <x v="4"/>
    <x v="13"/>
    <s v="5'9"/>
    <n v="159"/>
    <n v="69"/>
    <n v="23.477630749842472"/>
  </r>
  <r>
    <x v="716"/>
    <x v="713"/>
    <x v="14"/>
    <x v="9"/>
    <n v="79"/>
    <x v="16"/>
    <x v="116"/>
    <n v="28000"/>
    <x v="1"/>
    <x v="4"/>
    <x v="12"/>
    <s v="5'9"/>
    <n v="172"/>
    <n v="69"/>
    <n v="25.397185465238394"/>
  </r>
  <r>
    <x v="717"/>
    <x v="714"/>
    <x v="4"/>
    <x v="51"/>
    <n v="79"/>
    <x v="16"/>
    <x v="127"/>
    <n v="41000"/>
    <x v="1"/>
    <x v="3"/>
    <x v="1"/>
    <s v="6'2"/>
    <n v="170"/>
    <n v="74"/>
    <n v="21.824324324324323"/>
  </r>
  <r>
    <x v="718"/>
    <x v="715"/>
    <x v="1"/>
    <x v="9"/>
    <n v="79"/>
    <x v="16"/>
    <x v="112"/>
    <n v="25000"/>
    <x v="1"/>
    <x v="4"/>
    <x v="3"/>
    <s v="6'3"/>
    <n v="187"/>
    <n v="75"/>
    <n v="23.370844444444444"/>
  </r>
  <r>
    <x v="719"/>
    <x v="716"/>
    <x v="14"/>
    <x v="35"/>
    <n v="79"/>
    <x v="16"/>
    <x v="12"/>
    <n v="94000"/>
    <x v="1"/>
    <x v="3"/>
    <x v="22"/>
    <s v="6'0"/>
    <n v="168"/>
    <n v="72"/>
    <n v="22.782407407407405"/>
  </r>
  <r>
    <x v="720"/>
    <x v="717"/>
    <x v="14"/>
    <x v="67"/>
    <n v="79"/>
    <x v="16"/>
    <x v="58"/>
    <n v="34000"/>
    <x v="1"/>
    <x v="3"/>
    <x v="1"/>
    <s v="6'4"/>
    <n v="181"/>
    <n v="76"/>
    <n v="22.029605263157894"/>
  </r>
  <r>
    <x v="721"/>
    <x v="718"/>
    <x v="17"/>
    <x v="51"/>
    <n v="79"/>
    <x v="16"/>
    <x v="58"/>
    <n v="23000"/>
    <x v="0"/>
    <x v="6"/>
    <x v="21"/>
    <s v="5'7"/>
    <n v="159"/>
    <n v="67"/>
    <n v="24.900200490086878"/>
  </r>
  <r>
    <x v="722"/>
    <x v="719"/>
    <x v="8"/>
    <x v="3"/>
    <n v="78"/>
    <x v="12"/>
    <x v="27"/>
    <n v="25000"/>
    <x v="1"/>
    <x v="3"/>
    <x v="6"/>
    <s v="6'2"/>
    <n v="181"/>
    <n v="74"/>
    <n v="23.236486486486488"/>
  </r>
  <r>
    <x v="723"/>
    <x v="720"/>
    <x v="20"/>
    <x v="2"/>
    <n v="78"/>
    <x v="8"/>
    <x v="22"/>
    <n v="10000"/>
    <x v="1"/>
    <x v="3"/>
    <x v="14"/>
    <s v="6'1"/>
    <n v="174"/>
    <n v="73"/>
    <n v="22.954025145430663"/>
  </r>
  <r>
    <x v="724"/>
    <x v="721"/>
    <x v="20"/>
    <x v="12"/>
    <n v="78"/>
    <x v="8"/>
    <x v="117"/>
    <n v="46000"/>
    <x v="1"/>
    <x v="3"/>
    <x v="20"/>
    <s v="5'9"/>
    <n v="154"/>
    <n v="69"/>
    <n v="22.739340474690191"/>
  </r>
  <r>
    <x v="725"/>
    <x v="722"/>
    <x v="8"/>
    <x v="12"/>
    <n v="78"/>
    <x v="14"/>
    <x v="128"/>
    <n v="15000"/>
    <x v="1"/>
    <x v="3"/>
    <x v="15"/>
    <s v="5'9"/>
    <n v="148"/>
    <n v="69"/>
    <n v="21.853392144507456"/>
  </r>
  <r>
    <x v="726"/>
    <x v="723"/>
    <x v="10"/>
    <x v="23"/>
    <n v="78"/>
    <x v="9"/>
    <x v="16"/>
    <n v="49000"/>
    <x v="1"/>
    <x v="4"/>
    <x v="18"/>
    <s v="5'11"/>
    <n v="161"/>
    <n v="71"/>
    <n v="22.452489585399725"/>
  </r>
  <r>
    <x v="727"/>
    <x v="724"/>
    <x v="13"/>
    <x v="50"/>
    <n v="78"/>
    <x v="11"/>
    <x v="129"/>
    <n v="12000"/>
    <x v="1"/>
    <x v="4"/>
    <x v="2"/>
    <s v="5'5"/>
    <n v="141"/>
    <n v="65"/>
    <n v="23.461065088757397"/>
  </r>
  <r>
    <x v="728"/>
    <x v="725"/>
    <x v="20"/>
    <x v="24"/>
    <n v="78"/>
    <x v="9"/>
    <x v="85"/>
    <n v="12000"/>
    <x v="1"/>
    <x v="4"/>
    <x v="13"/>
    <s v="6'0"/>
    <n v="192"/>
    <n v="72"/>
    <n v="26.037037037037035"/>
  </r>
  <r>
    <x v="729"/>
    <x v="726"/>
    <x v="18"/>
    <x v="0"/>
    <n v="78"/>
    <x v="11"/>
    <x v="81"/>
    <n v="24000"/>
    <x v="1"/>
    <x v="4"/>
    <x v="12"/>
    <s v="5'6"/>
    <n v="154"/>
    <n v="66"/>
    <n v="24.853535353535353"/>
  </r>
  <r>
    <x v="730"/>
    <x v="727"/>
    <x v="10"/>
    <x v="10"/>
    <n v="78"/>
    <x v="4"/>
    <x v="117"/>
    <n v="12000"/>
    <x v="1"/>
    <x v="3"/>
    <x v="3"/>
    <s v="6'4"/>
    <n v="181"/>
    <n v="76"/>
    <n v="22.029605263157894"/>
  </r>
  <r>
    <x v="731"/>
    <x v="728"/>
    <x v="10"/>
    <x v="11"/>
    <n v="78"/>
    <x v="7"/>
    <x v="10"/>
    <n v="36000"/>
    <x v="1"/>
    <x v="3"/>
    <x v="22"/>
    <s v="5'11"/>
    <n v="152"/>
    <n v="71"/>
    <n v="21.197381471930175"/>
  </r>
  <r>
    <x v="732"/>
    <x v="729"/>
    <x v="12"/>
    <x v="5"/>
    <n v="78"/>
    <x v="11"/>
    <x v="34"/>
    <n v="12000"/>
    <x v="1"/>
    <x v="4"/>
    <x v="11"/>
    <s v="5'10"/>
    <n v="154"/>
    <n v="70"/>
    <n v="22.094285714285714"/>
  </r>
  <r>
    <x v="733"/>
    <x v="730"/>
    <x v="2"/>
    <x v="2"/>
    <n v="78"/>
    <x v="17"/>
    <x v="107"/>
    <n v="27000"/>
    <x v="1"/>
    <x v="4"/>
    <x v="12"/>
    <s v="6'2"/>
    <n v="187"/>
    <n v="74"/>
    <n v="24.006756756756758"/>
  </r>
  <r>
    <x v="734"/>
    <x v="731"/>
    <x v="9"/>
    <x v="2"/>
    <n v="78"/>
    <x v="17"/>
    <x v="39"/>
    <n v="29000"/>
    <x v="1"/>
    <x v="4"/>
    <x v="22"/>
    <s v="5'9"/>
    <n v="165"/>
    <n v="69"/>
    <n v="24.363579080025207"/>
  </r>
  <r>
    <x v="735"/>
    <x v="732"/>
    <x v="14"/>
    <x v="2"/>
    <n v="78"/>
    <x v="17"/>
    <x v="107"/>
    <n v="30000"/>
    <x v="0"/>
    <x v="4"/>
    <x v="11"/>
    <s v="5'9"/>
    <n v="157"/>
    <n v="69"/>
    <n v="23.182314639781559"/>
  </r>
  <r>
    <x v="736"/>
    <x v="733"/>
    <x v="9"/>
    <x v="2"/>
    <n v="78"/>
    <x v="17"/>
    <x v="40"/>
    <n v="34000"/>
    <x v="0"/>
    <x v="3"/>
    <x v="18"/>
    <s v="5'6"/>
    <n v="143"/>
    <n v="66"/>
    <n v="23.078282828282831"/>
  </r>
  <r>
    <x v="737"/>
    <x v="734"/>
    <x v="5"/>
    <x v="10"/>
    <n v="78"/>
    <x v="15"/>
    <x v="49"/>
    <n v="33000"/>
    <x v="1"/>
    <x v="3"/>
    <x v="4"/>
    <s v="6'1"/>
    <n v="152"/>
    <n v="73"/>
    <n v="20.051792081065866"/>
  </r>
  <r>
    <x v="738"/>
    <x v="735"/>
    <x v="18"/>
    <x v="11"/>
    <n v="78"/>
    <x v="10"/>
    <x v="37"/>
    <n v="43000"/>
    <x v="0"/>
    <x v="4"/>
    <x v="18"/>
    <s v="5'10"/>
    <n v="170"/>
    <n v="70"/>
    <n v="24.389795918367348"/>
  </r>
  <r>
    <x v="739"/>
    <x v="736"/>
    <x v="8"/>
    <x v="1"/>
    <n v="78"/>
    <x v="14"/>
    <x v="82"/>
    <n v="15000"/>
    <x v="1"/>
    <x v="4"/>
    <x v="11"/>
    <s v="6'0"/>
    <n v="170"/>
    <n v="72"/>
    <n v="23.053626543209877"/>
  </r>
  <r>
    <x v="740"/>
    <x v="737"/>
    <x v="18"/>
    <x v="12"/>
    <n v="78"/>
    <x v="7"/>
    <x v="13"/>
    <n v="52000"/>
    <x v="1"/>
    <x v="4"/>
    <x v="22"/>
    <s v="5'9"/>
    <n v="154"/>
    <n v="69"/>
    <n v="22.739340474690191"/>
  </r>
  <r>
    <x v="741"/>
    <x v="738"/>
    <x v="13"/>
    <x v="10"/>
    <n v="78"/>
    <x v="9"/>
    <x v="18"/>
    <n v="47000"/>
    <x v="0"/>
    <x v="4"/>
    <x v="18"/>
    <s v="5'10"/>
    <n v="161"/>
    <n v="70"/>
    <n v="23.098571428571429"/>
  </r>
  <r>
    <x v="742"/>
    <x v="739"/>
    <x v="12"/>
    <x v="12"/>
    <n v="78"/>
    <x v="11"/>
    <x v="19"/>
    <n v="51000"/>
    <x v="1"/>
    <x v="4"/>
    <x v="21"/>
    <s v="6'1"/>
    <n v="170"/>
    <n v="73"/>
    <n v="22.426346406455245"/>
  </r>
  <r>
    <x v="743"/>
    <x v="740"/>
    <x v="3"/>
    <x v="2"/>
    <n v="78"/>
    <x v="16"/>
    <x v="22"/>
    <n v="17000"/>
    <x v="1"/>
    <x v="4"/>
    <x v="13"/>
    <s v="6'2"/>
    <n v="181"/>
    <n v="74"/>
    <n v="23.236486486486488"/>
  </r>
  <r>
    <x v="744"/>
    <x v="741"/>
    <x v="12"/>
    <x v="1"/>
    <n v="78"/>
    <x v="11"/>
    <x v="130"/>
    <n v="1000"/>
    <x v="1"/>
    <x v="4"/>
    <x v="17"/>
    <s v="5'4"/>
    <n v="143"/>
    <n v="64"/>
    <n v="24.543212890625"/>
  </r>
  <r>
    <x v="745"/>
    <x v="742"/>
    <x v="4"/>
    <x v="0"/>
    <n v="78"/>
    <x v="17"/>
    <x v="131"/>
    <n v="15000"/>
    <x v="1"/>
    <x v="6"/>
    <x v="3"/>
    <s v="6'2"/>
    <n v="185"/>
    <n v="74"/>
    <n v="23.75"/>
  </r>
  <r>
    <x v="746"/>
    <x v="743"/>
    <x v="5"/>
    <x v="0"/>
    <n v="78"/>
    <x v="13"/>
    <x v="83"/>
    <n v="25000"/>
    <x v="0"/>
    <x v="3"/>
    <x v="11"/>
    <s v="5'8"/>
    <n v="165"/>
    <n v="68"/>
    <n v="25.085423875432525"/>
  </r>
  <r>
    <x v="747"/>
    <x v="744"/>
    <x v="18"/>
    <x v="9"/>
    <n v="78"/>
    <x v="11"/>
    <x v="54"/>
    <n v="22000"/>
    <x v="1"/>
    <x v="3"/>
    <x v="4"/>
    <s v="5'11"/>
    <n v="165"/>
    <n v="71"/>
    <n v="23.01031541360841"/>
  </r>
  <r>
    <x v="748"/>
    <x v="745"/>
    <x v="13"/>
    <x v="13"/>
    <n v="78"/>
    <x v="15"/>
    <x v="132"/>
    <n v="15000"/>
    <x v="1"/>
    <x v="4"/>
    <x v="17"/>
    <s v="5'10"/>
    <n v="172"/>
    <n v="70"/>
    <n v="24.676734693877549"/>
  </r>
  <r>
    <x v="749"/>
    <x v="746"/>
    <x v="18"/>
    <x v="9"/>
    <n v="78"/>
    <x v="10"/>
    <x v="47"/>
    <n v="27000"/>
    <x v="1"/>
    <x v="4"/>
    <x v="11"/>
    <s v="5'11"/>
    <n v="161"/>
    <n v="71"/>
    <n v="22.452489585399725"/>
  </r>
  <r>
    <x v="750"/>
    <x v="747"/>
    <x v="18"/>
    <x v="3"/>
    <n v="78"/>
    <x v="9"/>
    <x v="6"/>
    <n v="81000"/>
    <x v="1"/>
    <x v="3"/>
    <x v="9"/>
    <s v="6'0"/>
    <n v="174"/>
    <n v="72"/>
    <n v="23.596064814814817"/>
  </r>
  <r>
    <x v="751"/>
    <x v="748"/>
    <x v="18"/>
    <x v="11"/>
    <n v="78"/>
    <x v="7"/>
    <x v="10"/>
    <n v="61000"/>
    <x v="1"/>
    <x v="4"/>
    <x v="9"/>
    <s v="6'2"/>
    <n v="170"/>
    <n v="74"/>
    <n v="21.824324324324323"/>
  </r>
  <r>
    <x v="752"/>
    <x v="749"/>
    <x v="18"/>
    <x v="1"/>
    <n v="78"/>
    <x v="9"/>
    <x v="51"/>
    <n v="56000"/>
    <x v="1"/>
    <x v="3"/>
    <x v="2"/>
    <s v="5'10"/>
    <n v="161"/>
    <n v="70"/>
    <n v="23.098571428571429"/>
  </r>
  <r>
    <x v="753"/>
    <x v="750"/>
    <x v="13"/>
    <x v="3"/>
    <n v="78"/>
    <x v="12"/>
    <x v="77"/>
    <n v="22000"/>
    <x v="1"/>
    <x v="3"/>
    <x v="8"/>
    <s v="6'0"/>
    <n v="163"/>
    <n v="72"/>
    <n v="22.104359567901234"/>
  </r>
  <r>
    <x v="754"/>
    <x v="751"/>
    <x v="7"/>
    <x v="2"/>
    <n v="78"/>
    <x v="17"/>
    <x v="82"/>
    <n v="19000"/>
    <x v="1"/>
    <x v="4"/>
    <x v="1"/>
    <s v="6'3"/>
    <n v="183"/>
    <n v="75"/>
    <n v="22.87093333333333"/>
  </r>
  <r>
    <x v="755"/>
    <x v="752"/>
    <x v="5"/>
    <x v="33"/>
    <n v="78"/>
    <x v="16"/>
    <x v="15"/>
    <n v="46000"/>
    <x v="1"/>
    <x v="4"/>
    <x v="15"/>
    <s v="6'1"/>
    <n v="187"/>
    <n v="73"/>
    <n v="24.668981047100768"/>
  </r>
  <r>
    <x v="756"/>
    <x v="753"/>
    <x v="5"/>
    <x v="3"/>
    <n v="78"/>
    <x v="15"/>
    <x v="92"/>
    <n v="18000"/>
    <x v="1"/>
    <x v="4"/>
    <x v="3"/>
    <s v="6'4"/>
    <n v="187"/>
    <n v="76"/>
    <n v="22.759868421052634"/>
  </r>
  <r>
    <x v="757"/>
    <x v="754"/>
    <x v="13"/>
    <x v="10"/>
    <n v="78"/>
    <x v="12"/>
    <x v="118"/>
    <n v="25000"/>
    <x v="1"/>
    <x v="4"/>
    <x v="4"/>
    <s v="5'8"/>
    <n v="154"/>
    <n v="68"/>
    <n v="23.413062283737023"/>
  </r>
  <r>
    <x v="758"/>
    <x v="755"/>
    <x v="5"/>
    <x v="21"/>
    <n v="78"/>
    <x v="15"/>
    <x v="62"/>
    <n v="48000"/>
    <x v="1"/>
    <x v="3"/>
    <x v="13"/>
    <s v="6'6"/>
    <n v="185"/>
    <n v="78"/>
    <n v="21.37656147271532"/>
  </r>
  <r>
    <x v="759"/>
    <x v="756"/>
    <x v="6"/>
    <x v="68"/>
    <n v="78"/>
    <x v="17"/>
    <x v="122"/>
    <n v="47000"/>
    <x v="1"/>
    <x v="4"/>
    <x v="13"/>
    <s v="6'3"/>
    <n v="190"/>
    <n v="75"/>
    <n v="23.745777777777775"/>
  </r>
  <r>
    <x v="760"/>
    <x v="757"/>
    <x v="8"/>
    <x v="69"/>
    <n v="78"/>
    <x v="12"/>
    <x v="120"/>
    <n v="20000"/>
    <x v="0"/>
    <x v="4"/>
    <x v="8"/>
    <s v="5'9"/>
    <n v="174"/>
    <n v="69"/>
    <n v="25.692501575299307"/>
  </r>
  <r>
    <x v="761"/>
    <x v="758"/>
    <x v="6"/>
    <x v="2"/>
    <n v="78"/>
    <x v="17"/>
    <x v="50"/>
    <n v="43000"/>
    <x v="1"/>
    <x v="3"/>
    <x v="10"/>
    <s v="5'11"/>
    <n v="170"/>
    <n v="71"/>
    <n v="23.707597698869272"/>
  </r>
  <r>
    <x v="762"/>
    <x v="759"/>
    <x v="20"/>
    <x v="3"/>
    <n v="78"/>
    <x v="9"/>
    <x v="81"/>
    <n v="24000"/>
    <x v="1"/>
    <x v="3"/>
    <x v="25"/>
    <s v="5'8"/>
    <n v="154"/>
    <n v="68"/>
    <n v="23.413062283737023"/>
  </r>
  <r>
    <x v="763"/>
    <x v="760"/>
    <x v="13"/>
    <x v="14"/>
    <n v="78"/>
    <x v="10"/>
    <x v="44"/>
    <n v="68000"/>
    <x v="1"/>
    <x v="4"/>
    <x v="14"/>
    <s v="6'5"/>
    <n v="207"/>
    <n v="77"/>
    <n v="24.543936582897622"/>
  </r>
  <r>
    <x v="764"/>
    <x v="761"/>
    <x v="6"/>
    <x v="20"/>
    <n v="78"/>
    <x v="15"/>
    <x v="133"/>
    <n v="39000"/>
    <x v="1"/>
    <x v="3"/>
    <x v="3"/>
    <s v="6'3"/>
    <n v="176"/>
    <n v="75"/>
    <n v="21.996088888888888"/>
  </r>
  <r>
    <x v="765"/>
    <x v="762"/>
    <x v="5"/>
    <x v="2"/>
    <n v="78"/>
    <x v="15"/>
    <x v="118"/>
    <n v="25000"/>
    <x v="1"/>
    <x v="4"/>
    <x v="7"/>
    <s v="6'1"/>
    <n v="190"/>
    <n v="73"/>
    <n v="25.064740101332333"/>
  </r>
  <r>
    <x v="766"/>
    <x v="763"/>
    <x v="2"/>
    <x v="67"/>
    <n v="78"/>
    <x v="16"/>
    <x v="92"/>
    <n v="23000"/>
    <x v="1"/>
    <x v="4"/>
    <x v="7"/>
    <s v="5'9"/>
    <n v="157"/>
    <n v="69"/>
    <n v="23.182314639781559"/>
  </r>
  <r>
    <x v="767"/>
    <x v="764"/>
    <x v="12"/>
    <x v="0"/>
    <n v="78"/>
    <x v="10"/>
    <x v="117"/>
    <n v="53000"/>
    <x v="1"/>
    <x v="4"/>
    <x v="1"/>
    <s v="5'11"/>
    <n v="179"/>
    <n v="71"/>
    <n v="24.962705812338822"/>
  </r>
  <r>
    <x v="768"/>
    <x v="765"/>
    <x v="5"/>
    <x v="0"/>
    <n v="78"/>
    <x v="16"/>
    <x v="109"/>
    <n v="23000"/>
    <x v="1"/>
    <x v="3"/>
    <x v="17"/>
    <s v="5'11"/>
    <n v="168"/>
    <n v="71"/>
    <n v="23.428684784764929"/>
  </r>
  <r>
    <x v="769"/>
    <x v="766"/>
    <x v="2"/>
    <x v="70"/>
    <n v="78"/>
    <x v="16"/>
    <x v="15"/>
    <n v="44000"/>
    <x v="1"/>
    <x v="4"/>
    <x v="9"/>
    <s v="5'11"/>
    <n v="170"/>
    <n v="71"/>
    <n v="23.707597698869272"/>
  </r>
  <r>
    <x v="770"/>
    <x v="767"/>
    <x v="13"/>
    <x v="20"/>
    <n v="78"/>
    <x v="11"/>
    <x v="29"/>
    <n v="22000"/>
    <x v="1"/>
    <x v="4"/>
    <x v="21"/>
    <s v="5'7"/>
    <n v="141"/>
    <n v="67"/>
    <n v="22.081309868567608"/>
  </r>
  <r>
    <x v="771"/>
    <x v="768"/>
    <x v="18"/>
    <x v="4"/>
    <n v="78"/>
    <x v="8"/>
    <x v="36"/>
    <n v="47000"/>
    <x v="1"/>
    <x v="4"/>
    <x v="21"/>
    <s v="5'9"/>
    <n v="159"/>
    <n v="69"/>
    <n v="23.477630749842472"/>
  </r>
  <r>
    <x v="772"/>
    <x v="769"/>
    <x v="9"/>
    <x v="2"/>
    <n v="78"/>
    <x v="17"/>
    <x v="82"/>
    <n v="15000"/>
    <x v="1"/>
    <x v="3"/>
    <x v="22"/>
    <s v="5'9"/>
    <n v="152"/>
    <n v="69"/>
    <n v="22.444024364629279"/>
  </r>
  <r>
    <x v="773"/>
    <x v="770"/>
    <x v="12"/>
    <x v="21"/>
    <n v="78"/>
    <x v="12"/>
    <x v="18"/>
    <n v="47000"/>
    <x v="1"/>
    <x v="4"/>
    <x v="22"/>
    <s v="5'11"/>
    <n v="157"/>
    <n v="71"/>
    <n v="21.894663757191033"/>
  </r>
  <r>
    <x v="774"/>
    <x v="771"/>
    <x v="2"/>
    <x v="3"/>
    <n v="78"/>
    <x v="14"/>
    <x v="56"/>
    <n v="23000"/>
    <x v="1"/>
    <x v="6"/>
    <x v="22"/>
    <s v="5'9"/>
    <n v="163"/>
    <n v="69"/>
    <n v="24.068262969964294"/>
  </r>
  <r>
    <x v="775"/>
    <x v="772"/>
    <x v="2"/>
    <x v="12"/>
    <n v="78"/>
    <x v="14"/>
    <x v="134"/>
    <n v="22000"/>
    <x v="1"/>
    <x v="3"/>
    <x v="3"/>
    <s v="6'4"/>
    <n v="192"/>
    <n v="76"/>
    <n v="23.368421052631579"/>
  </r>
  <r>
    <x v="776"/>
    <x v="773"/>
    <x v="5"/>
    <x v="2"/>
    <n v="78"/>
    <x v="14"/>
    <x v="36"/>
    <n v="55000"/>
    <x v="1"/>
    <x v="3"/>
    <x v="14"/>
    <s v="6'0"/>
    <n v="170"/>
    <n v="72"/>
    <n v="23.053626543209877"/>
  </r>
  <r>
    <x v="777"/>
    <x v="774"/>
    <x v="2"/>
    <x v="24"/>
    <n v="78"/>
    <x v="14"/>
    <x v="11"/>
    <n v="54000"/>
    <x v="1"/>
    <x v="3"/>
    <x v="9"/>
    <s v="6'4"/>
    <n v="192"/>
    <n v="76"/>
    <n v="23.368421052631579"/>
  </r>
  <r>
    <x v="778"/>
    <x v="775"/>
    <x v="3"/>
    <x v="14"/>
    <n v="78"/>
    <x v="16"/>
    <x v="38"/>
    <n v="41000"/>
    <x v="1"/>
    <x v="4"/>
    <x v="6"/>
    <s v="6'2"/>
    <n v="194"/>
    <n v="74"/>
    <n v="24.905405405405407"/>
  </r>
  <r>
    <x v="779"/>
    <x v="776"/>
    <x v="13"/>
    <x v="0"/>
    <n v="78"/>
    <x v="12"/>
    <x v="15"/>
    <n v="42000"/>
    <x v="1"/>
    <x v="3"/>
    <x v="17"/>
    <s v="6'2"/>
    <n v="170"/>
    <n v="74"/>
    <n v="21.824324324324323"/>
  </r>
  <r>
    <x v="780"/>
    <x v="777"/>
    <x v="5"/>
    <x v="0"/>
    <n v="78"/>
    <x v="14"/>
    <x v="38"/>
    <n v="29000"/>
    <x v="0"/>
    <x v="3"/>
    <x v="15"/>
    <s v="5'10"/>
    <n v="163"/>
    <n v="70"/>
    <n v="23.385510204081633"/>
  </r>
  <r>
    <x v="781"/>
    <x v="778"/>
    <x v="6"/>
    <x v="0"/>
    <n v="78"/>
    <x v="17"/>
    <x v="110"/>
    <n v="25000"/>
    <x v="1"/>
    <x v="4"/>
    <x v="7"/>
    <s v="6'1"/>
    <n v="196"/>
    <n v="73"/>
    <n v="25.856258209795456"/>
  </r>
  <r>
    <x v="782"/>
    <x v="779"/>
    <x v="8"/>
    <x v="14"/>
    <n v="78"/>
    <x v="10"/>
    <x v="110"/>
    <n v="20000"/>
    <x v="1"/>
    <x v="3"/>
    <x v="12"/>
    <s v="5'10"/>
    <n v="157"/>
    <n v="70"/>
    <n v="22.524693877551023"/>
  </r>
  <r>
    <x v="783"/>
    <x v="780"/>
    <x v="5"/>
    <x v="14"/>
    <n v="78"/>
    <x v="14"/>
    <x v="86"/>
    <n v="28000"/>
    <x v="0"/>
    <x v="3"/>
    <x v="26"/>
    <s v="6'1"/>
    <n v="161"/>
    <n v="73"/>
    <n v="21.239069243760557"/>
  </r>
  <r>
    <x v="784"/>
    <x v="781"/>
    <x v="8"/>
    <x v="43"/>
    <n v="78"/>
    <x v="13"/>
    <x v="114"/>
    <n v="1000"/>
    <x v="1"/>
    <x v="4"/>
    <x v="3"/>
    <s v="6'2"/>
    <n v="187"/>
    <n v="74"/>
    <n v="24.006756756756758"/>
  </r>
  <r>
    <x v="785"/>
    <x v="782"/>
    <x v="12"/>
    <x v="55"/>
    <n v="78"/>
    <x v="11"/>
    <x v="12"/>
    <n v="81000"/>
    <x v="1"/>
    <x v="4"/>
    <x v="17"/>
    <s v="6'1"/>
    <n v="165"/>
    <n v="73"/>
    <n v="21.766747982735971"/>
  </r>
  <r>
    <x v="786"/>
    <x v="783"/>
    <x v="5"/>
    <x v="6"/>
    <n v="78"/>
    <x v="15"/>
    <x v="13"/>
    <n v="76000"/>
    <x v="0"/>
    <x v="3"/>
    <x v="18"/>
    <s v="5'10"/>
    <n v="150"/>
    <n v="70"/>
    <n v="21.520408163265305"/>
  </r>
  <r>
    <x v="787"/>
    <x v="784"/>
    <x v="13"/>
    <x v="25"/>
    <n v="78"/>
    <x v="12"/>
    <x v="23"/>
    <n v="29000"/>
    <x v="0"/>
    <x v="3"/>
    <x v="21"/>
    <s v="6'2"/>
    <n v="172"/>
    <n v="74"/>
    <n v="22.081081081081081"/>
  </r>
  <r>
    <x v="788"/>
    <x v="785"/>
    <x v="13"/>
    <x v="9"/>
    <n v="78"/>
    <x v="11"/>
    <x v="53"/>
    <n v="24000"/>
    <x v="1"/>
    <x v="4"/>
    <x v="9"/>
    <s v="6'3"/>
    <n v="179"/>
    <n v="75"/>
    <n v="22.371022222222223"/>
  </r>
  <r>
    <x v="789"/>
    <x v="786"/>
    <x v="8"/>
    <x v="16"/>
    <n v="78"/>
    <x v="12"/>
    <x v="90"/>
    <n v="44000"/>
    <x v="1"/>
    <x v="4"/>
    <x v="8"/>
    <s v="6'0"/>
    <n v="187"/>
    <n v="72"/>
    <n v="25.358989197530864"/>
  </r>
  <r>
    <x v="790"/>
    <x v="787"/>
    <x v="13"/>
    <x v="4"/>
    <n v="78"/>
    <x v="11"/>
    <x v="51"/>
    <n v="18000"/>
    <x v="1"/>
    <x v="4"/>
    <x v="9"/>
    <s v="6'2"/>
    <n v="194"/>
    <n v="74"/>
    <n v="24.905405405405407"/>
  </r>
  <r>
    <x v="791"/>
    <x v="788"/>
    <x v="5"/>
    <x v="1"/>
    <n v="78"/>
    <x v="15"/>
    <x v="82"/>
    <n v="16000"/>
    <x v="1"/>
    <x v="4"/>
    <x v="15"/>
    <s v="5'8"/>
    <n v="150"/>
    <n v="68"/>
    <n v="22.804930795847749"/>
  </r>
  <r>
    <x v="792"/>
    <x v="789"/>
    <x v="13"/>
    <x v="15"/>
    <n v="78"/>
    <x v="11"/>
    <x v="29"/>
    <n v="25000"/>
    <x v="1"/>
    <x v="3"/>
    <x v="2"/>
    <s v="5'8"/>
    <n v="152"/>
    <n v="68"/>
    <n v="23.108996539792386"/>
  </r>
  <r>
    <x v="793"/>
    <x v="790"/>
    <x v="8"/>
    <x v="9"/>
    <n v="78"/>
    <x v="14"/>
    <x v="116"/>
    <n v="22000"/>
    <x v="0"/>
    <x v="4"/>
    <x v="26"/>
    <s v="5'10"/>
    <n v="170"/>
    <n v="70"/>
    <n v="24.389795918367348"/>
  </r>
  <r>
    <x v="794"/>
    <x v="791"/>
    <x v="8"/>
    <x v="12"/>
    <n v="78"/>
    <x v="13"/>
    <x v="14"/>
    <n v="46000"/>
    <x v="1"/>
    <x v="3"/>
    <x v="12"/>
    <s v="6'3"/>
    <n v="170"/>
    <n v="75"/>
    <n v="21.246222222222222"/>
  </r>
  <r>
    <x v="795"/>
    <x v="792"/>
    <x v="5"/>
    <x v="3"/>
    <n v="78"/>
    <x v="12"/>
    <x v="86"/>
    <n v="31000"/>
    <x v="1"/>
    <x v="3"/>
    <x v="4"/>
    <s v="5'10"/>
    <n v="154"/>
    <n v="70"/>
    <n v="22.094285714285714"/>
  </r>
  <r>
    <x v="796"/>
    <x v="793"/>
    <x v="13"/>
    <x v="12"/>
    <n v="78"/>
    <x v="12"/>
    <x v="66"/>
    <n v="50000"/>
    <x v="0"/>
    <x v="3"/>
    <x v="20"/>
    <s v="6'0"/>
    <n v="159"/>
    <n v="72"/>
    <n v="21.561921296296298"/>
  </r>
  <r>
    <x v="797"/>
    <x v="794"/>
    <x v="2"/>
    <x v="9"/>
    <n v="78"/>
    <x v="16"/>
    <x v="41"/>
    <n v="45000"/>
    <x v="0"/>
    <x v="4"/>
    <x v="18"/>
    <s v="6'2"/>
    <n v="181"/>
    <n v="74"/>
    <n v="23.236486486486488"/>
  </r>
  <r>
    <x v="798"/>
    <x v="795"/>
    <x v="5"/>
    <x v="14"/>
    <n v="78"/>
    <x v="15"/>
    <x v="83"/>
    <n v="15000"/>
    <x v="0"/>
    <x v="6"/>
    <x v="11"/>
    <s v="5'6"/>
    <n v="148"/>
    <n v="66"/>
    <n v="23.885215794306703"/>
  </r>
  <r>
    <x v="799"/>
    <x v="796"/>
    <x v="3"/>
    <x v="2"/>
    <n v="78"/>
    <x v="15"/>
    <x v="135"/>
    <n v="10000"/>
    <x v="1"/>
    <x v="4"/>
    <x v="3"/>
    <s v="6'1"/>
    <n v="187"/>
    <n v="73"/>
    <n v="24.668981047100768"/>
  </r>
  <r>
    <x v="800"/>
    <x v="797"/>
    <x v="13"/>
    <x v="3"/>
    <n v="78"/>
    <x v="12"/>
    <x v="22"/>
    <n v="13000"/>
    <x v="1"/>
    <x v="4"/>
    <x v="21"/>
    <s v="5'9"/>
    <n v="139"/>
    <n v="69"/>
    <n v="20.524469649233357"/>
  </r>
  <r>
    <x v="801"/>
    <x v="798"/>
    <x v="5"/>
    <x v="3"/>
    <n v="78"/>
    <x v="15"/>
    <x v="23"/>
    <n v="29000"/>
    <x v="1"/>
    <x v="4"/>
    <x v="12"/>
    <s v="5'11"/>
    <n v="168"/>
    <n v="71"/>
    <n v="23.428684784764929"/>
  </r>
  <r>
    <x v="802"/>
    <x v="799"/>
    <x v="7"/>
    <x v="50"/>
    <n v="78"/>
    <x v="17"/>
    <x v="28"/>
    <n v="44000"/>
    <x v="1"/>
    <x v="4"/>
    <x v="22"/>
    <s v="6'0"/>
    <n v="154"/>
    <n v="72"/>
    <n v="20.883873456790123"/>
  </r>
  <r>
    <x v="803"/>
    <x v="800"/>
    <x v="12"/>
    <x v="2"/>
    <n v="78"/>
    <x v="11"/>
    <x v="3"/>
    <n v="91000"/>
    <x v="1"/>
    <x v="3"/>
    <x v="21"/>
    <s v="5'10"/>
    <n v="157"/>
    <n v="70"/>
    <n v="22.524693877551023"/>
  </r>
  <r>
    <x v="804"/>
    <x v="801"/>
    <x v="13"/>
    <x v="4"/>
    <n v="78"/>
    <x v="11"/>
    <x v="31"/>
    <n v="29000"/>
    <x v="0"/>
    <x v="3"/>
    <x v="20"/>
    <s v="6'1"/>
    <n v="168"/>
    <n v="73"/>
    <n v="22.16250703696754"/>
  </r>
  <r>
    <x v="805"/>
    <x v="802"/>
    <x v="13"/>
    <x v="12"/>
    <n v="78"/>
    <x v="9"/>
    <x v="19"/>
    <n v="26000"/>
    <x v="1"/>
    <x v="3"/>
    <x v="21"/>
    <s v="6'1"/>
    <n v="176"/>
    <n v="73"/>
    <n v="23.217864514918368"/>
  </r>
  <r>
    <x v="806"/>
    <x v="803"/>
    <x v="5"/>
    <x v="2"/>
    <n v="78"/>
    <x v="13"/>
    <x v="82"/>
    <n v="12000"/>
    <x v="1"/>
    <x v="4"/>
    <x v="3"/>
    <s v="6'2"/>
    <n v="168"/>
    <n v="74"/>
    <n v="21.567567567567568"/>
  </r>
  <r>
    <x v="807"/>
    <x v="804"/>
    <x v="12"/>
    <x v="71"/>
    <n v="78"/>
    <x v="12"/>
    <x v="18"/>
    <n v="57000"/>
    <x v="0"/>
    <x v="3"/>
    <x v="15"/>
    <s v="5'11"/>
    <n v="161"/>
    <n v="71"/>
    <n v="22.452489585399725"/>
  </r>
  <r>
    <x v="808"/>
    <x v="805"/>
    <x v="8"/>
    <x v="15"/>
    <n v="78"/>
    <x v="15"/>
    <x v="41"/>
    <n v="48000"/>
    <x v="1"/>
    <x v="3"/>
    <x v="20"/>
    <s v="6'4"/>
    <n v="172"/>
    <n v="76"/>
    <n v="20.934210526315791"/>
  </r>
  <r>
    <x v="809"/>
    <x v="806"/>
    <x v="13"/>
    <x v="4"/>
    <n v="78"/>
    <x v="11"/>
    <x v="136"/>
    <n v="17000"/>
    <x v="1"/>
    <x v="3"/>
    <x v="17"/>
    <s v="5'8"/>
    <n v="148"/>
    <n v="68"/>
    <n v="22.500865051903112"/>
  </r>
  <r>
    <x v="810"/>
    <x v="807"/>
    <x v="8"/>
    <x v="9"/>
    <n v="78"/>
    <x v="12"/>
    <x v="62"/>
    <n v="40000"/>
    <x v="0"/>
    <x v="4"/>
    <x v="8"/>
    <s v="6'0"/>
    <n v="163"/>
    <n v="72"/>
    <n v="22.104359567901234"/>
  </r>
  <r>
    <x v="811"/>
    <x v="808"/>
    <x v="5"/>
    <x v="12"/>
    <n v="78"/>
    <x v="14"/>
    <x v="1"/>
    <n v="78000"/>
    <x v="1"/>
    <x v="3"/>
    <x v="22"/>
    <s v="6'0"/>
    <n v="172"/>
    <n v="72"/>
    <n v="23.324845679012348"/>
  </r>
  <r>
    <x v="812"/>
    <x v="809"/>
    <x v="5"/>
    <x v="2"/>
    <n v="78"/>
    <x v="16"/>
    <x v="99"/>
    <n v="29000"/>
    <x v="1"/>
    <x v="3"/>
    <x v="20"/>
    <s v="5'11"/>
    <n v="159"/>
    <n v="71"/>
    <n v="22.173576671295379"/>
  </r>
  <r>
    <x v="813"/>
    <x v="810"/>
    <x v="7"/>
    <x v="62"/>
    <n v="78"/>
    <x v="17"/>
    <x v="11"/>
    <n v="57000"/>
    <x v="1"/>
    <x v="3"/>
    <x v="9"/>
    <s v="6'0"/>
    <n v="165"/>
    <n v="72"/>
    <n v="22.375578703703706"/>
  </r>
  <r>
    <x v="814"/>
    <x v="811"/>
    <x v="6"/>
    <x v="12"/>
    <n v="78"/>
    <x v="17"/>
    <x v="101"/>
    <n v="39000"/>
    <x v="1"/>
    <x v="4"/>
    <x v="6"/>
    <s v="6'2"/>
    <n v="187"/>
    <n v="74"/>
    <n v="24.006756756756758"/>
  </r>
  <r>
    <x v="815"/>
    <x v="812"/>
    <x v="8"/>
    <x v="12"/>
    <n v="78"/>
    <x v="11"/>
    <x v="101"/>
    <n v="21000"/>
    <x v="1"/>
    <x v="3"/>
    <x v="3"/>
    <s v="6'0"/>
    <n v="172"/>
    <n v="72"/>
    <n v="23.324845679012348"/>
  </r>
  <r>
    <x v="816"/>
    <x v="813"/>
    <x v="6"/>
    <x v="0"/>
    <n v="78"/>
    <x v="17"/>
    <x v="101"/>
    <n v="36000"/>
    <x v="1"/>
    <x v="4"/>
    <x v="21"/>
    <s v="6'0"/>
    <n v="172"/>
    <n v="72"/>
    <n v="23.324845679012348"/>
  </r>
  <r>
    <x v="817"/>
    <x v="814"/>
    <x v="5"/>
    <x v="9"/>
    <n v="78"/>
    <x v="16"/>
    <x v="137"/>
    <n v="38000"/>
    <x v="1"/>
    <x v="4"/>
    <x v="6"/>
    <s v="6'2"/>
    <n v="183"/>
    <n v="74"/>
    <n v="23.493243243243242"/>
  </r>
  <r>
    <x v="818"/>
    <x v="815"/>
    <x v="6"/>
    <x v="23"/>
    <n v="78"/>
    <x v="17"/>
    <x v="138"/>
    <n v="28000"/>
    <x v="1"/>
    <x v="4"/>
    <x v="4"/>
    <s v="5'10"/>
    <n v="157"/>
    <n v="70"/>
    <n v="22.524693877551023"/>
  </r>
  <r>
    <x v="819"/>
    <x v="816"/>
    <x v="3"/>
    <x v="46"/>
    <n v="78"/>
    <x v="16"/>
    <x v="51"/>
    <n v="15000"/>
    <x v="1"/>
    <x v="3"/>
    <x v="6"/>
    <s v="6'2"/>
    <n v="179"/>
    <n v="74"/>
    <n v="22.97972972972973"/>
  </r>
  <r>
    <x v="820"/>
    <x v="817"/>
    <x v="3"/>
    <x v="0"/>
    <n v="78"/>
    <x v="17"/>
    <x v="118"/>
    <n v="31000"/>
    <x v="1"/>
    <x v="4"/>
    <x v="1"/>
    <s v="6'2"/>
    <n v="183"/>
    <n v="74"/>
    <n v="23.493243243243242"/>
  </r>
  <r>
    <x v="821"/>
    <x v="818"/>
    <x v="3"/>
    <x v="6"/>
    <n v="78"/>
    <x v="17"/>
    <x v="139"/>
    <n v="20000"/>
    <x v="1"/>
    <x v="6"/>
    <x v="1"/>
    <s v="5'11"/>
    <n v="176"/>
    <n v="71"/>
    <n v="24.544336441182306"/>
  </r>
  <r>
    <x v="822"/>
    <x v="819"/>
    <x v="2"/>
    <x v="14"/>
    <n v="78"/>
    <x v="14"/>
    <x v="7"/>
    <n v="46000"/>
    <x v="1"/>
    <x v="4"/>
    <x v="22"/>
    <s v="5'10"/>
    <n v="159"/>
    <n v="70"/>
    <n v="22.811632653061224"/>
  </r>
  <r>
    <x v="823"/>
    <x v="820"/>
    <x v="3"/>
    <x v="10"/>
    <n v="78"/>
    <x v="15"/>
    <x v="140"/>
    <n v="24000"/>
    <x v="1"/>
    <x v="6"/>
    <x v="3"/>
    <s v="6'1"/>
    <n v="187"/>
    <n v="73"/>
    <n v="24.668981047100768"/>
  </r>
  <r>
    <x v="824"/>
    <x v="821"/>
    <x v="2"/>
    <x v="3"/>
    <n v="78"/>
    <x v="16"/>
    <x v="136"/>
    <n v="19000"/>
    <x v="1"/>
    <x v="4"/>
    <x v="11"/>
    <s v="5'8"/>
    <n v="159"/>
    <n v="68"/>
    <n v="24.173226643598614"/>
  </r>
  <r>
    <x v="825"/>
    <x v="822"/>
    <x v="3"/>
    <x v="10"/>
    <n v="78"/>
    <x v="16"/>
    <x v="141"/>
    <n v="23000"/>
    <x v="0"/>
    <x v="4"/>
    <x v="21"/>
    <s v="5'9"/>
    <n v="163"/>
    <n v="69"/>
    <n v="24.068262969964294"/>
  </r>
  <r>
    <x v="826"/>
    <x v="823"/>
    <x v="8"/>
    <x v="11"/>
    <n v="78"/>
    <x v="12"/>
    <x v="133"/>
    <n v="39000"/>
    <x v="1"/>
    <x v="4"/>
    <x v="7"/>
    <s v="6'2"/>
    <n v="196"/>
    <n v="74"/>
    <n v="25.162162162162161"/>
  </r>
  <r>
    <x v="827"/>
    <x v="824"/>
    <x v="8"/>
    <x v="21"/>
    <n v="78"/>
    <x v="12"/>
    <x v="142"/>
    <n v="39000"/>
    <x v="0"/>
    <x v="3"/>
    <x v="14"/>
    <s v="6'2"/>
    <n v="154"/>
    <n v="74"/>
    <n v="19.77027027027027"/>
  </r>
  <r>
    <x v="828"/>
    <x v="825"/>
    <x v="3"/>
    <x v="66"/>
    <n v="78"/>
    <x v="17"/>
    <x v="80"/>
    <n v="14000"/>
    <x v="1"/>
    <x v="4"/>
    <x v="15"/>
    <s v="5'11"/>
    <n v="172"/>
    <n v="71"/>
    <n v="23.986510612973618"/>
  </r>
  <r>
    <x v="829"/>
    <x v="826"/>
    <x v="7"/>
    <x v="3"/>
    <n v="78"/>
    <x v="16"/>
    <x v="32"/>
    <n v="32000"/>
    <x v="1"/>
    <x v="3"/>
    <x v="7"/>
    <s v="6'0"/>
    <n v="165"/>
    <n v="72"/>
    <n v="22.375578703703706"/>
  </r>
  <r>
    <x v="830"/>
    <x v="827"/>
    <x v="3"/>
    <x v="10"/>
    <n v="78"/>
    <x v="17"/>
    <x v="79"/>
    <n v="64000"/>
    <x v="0"/>
    <x v="3"/>
    <x v="13"/>
    <s v="5'10"/>
    <n v="170"/>
    <n v="70"/>
    <n v="24.389795918367348"/>
  </r>
  <r>
    <x v="831"/>
    <x v="679"/>
    <x v="2"/>
    <x v="2"/>
    <n v="78"/>
    <x v="14"/>
    <x v="114"/>
    <n v="1000"/>
    <x v="1"/>
    <x v="6"/>
    <x v="12"/>
    <s v="5'9"/>
    <n v="176"/>
    <n v="69"/>
    <n v="25.98781768536022"/>
  </r>
  <r>
    <x v="832"/>
    <x v="828"/>
    <x v="3"/>
    <x v="37"/>
    <n v="78"/>
    <x v="17"/>
    <x v="53"/>
    <n v="30000"/>
    <x v="1"/>
    <x v="3"/>
    <x v="21"/>
    <s v="5'7"/>
    <n v="141"/>
    <n v="67"/>
    <n v="22.081309868567608"/>
  </r>
  <r>
    <x v="833"/>
    <x v="829"/>
    <x v="2"/>
    <x v="12"/>
    <n v="78"/>
    <x v="15"/>
    <x v="79"/>
    <n v="56000"/>
    <x v="1"/>
    <x v="4"/>
    <x v="11"/>
    <s v="6'0"/>
    <n v="161"/>
    <n v="72"/>
    <n v="21.833140432098766"/>
  </r>
  <r>
    <x v="834"/>
    <x v="830"/>
    <x v="3"/>
    <x v="1"/>
    <n v="78"/>
    <x v="15"/>
    <x v="74"/>
    <n v="26000"/>
    <x v="1"/>
    <x v="4"/>
    <x v="7"/>
    <s v="6'1"/>
    <n v="172"/>
    <n v="73"/>
    <n v="22.690185775942954"/>
  </r>
  <r>
    <x v="835"/>
    <x v="831"/>
    <x v="7"/>
    <x v="9"/>
    <n v="78"/>
    <x v="15"/>
    <x v="142"/>
    <n v="48000"/>
    <x v="1"/>
    <x v="4"/>
    <x v="9"/>
    <s v="6'2"/>
    <n v="170"/>
    <n v="74"/>
    <n v="21.824324324324323"/>
  </r>
  <r>
    <x v="836"/>
    <x v="832"/>
    <x v="7"/>
    <x v="4"/>
    <n v="78"/>
    <x v="17"/>
    <x v="36"/>
    <n v="66000"/>
    <x v="1"/>
    <x v="4"/>
    <x v="17"/>
    <s v="6'2"/>
    <n v="187"/>
    <n v="74"/>
    <n v="24.006756756756758"/>
  </r>
  <r>
    <x v="837"/>
    <x v="833"/>
    <x v="0"/>
    <x v="3"/>
    <n v="78"/>
    <x v="17"/>
    <x v="77"/>
    <n v="23000"/>
    <x v="1"/>
    <x v="4"/>
    <x v="9"/>
    <s v="5'10"/>
    <n v="168"/>
    <n v="70"/>
    <n v="24.102857142857143"/>
  </r>
  <r>
    <x v="838"/>
    <x v="834"/>
    <x v="2"/>
    <x v="11"/>
    <n v="78"/>
    <x v="14"/>
    <x v="121"/>
    <n v="46000"/>
    <x v="1"/>
    <x v="4"/>
    <x v="14"/>
    <s v="6'4"/>
    <n v="194"/>
    <n v="76"/>
    <n v="23.611842105263158"/>
  </r>
  <r>
    <x v="839"/>
    <x v="835"/>
    <x v="0"/>
    <x v="28"/>
    <n v="78"/>
    <x v="17"/>
    <x v="109"/>
    <n v="24000"/>
    <x v="0"/>
    <x v="3"/>
    <x v="21"/>
    <s v="6'1"/>
    <n v="179"/>
    <n v="73"/>
    <n v="23.613623569149933"/>
  </r>
  <r>
    <x v="840"/>
    <x v="836"/>
    <x v="2"/>
    <x v="29"/>
    <n v="78"/>
    <x v="14"/>
    <x v="84"/>
    <n v="29000"/>
    <x v="1"/>
    <x v="6"/>
    <x v="13"/>
    <s v="6'1"/>
    <n v="174"/>
    <n v="73"/>
    <n v="22.954025145430663"/>
  </r>
  <r>
    <x v="841"/>
    <x v="837"/>
    <x v="2"/>
    <x v="3"/>
    <n v="78"/>
    <x v="12"/>
    <x v="33"/>
    <n v="17000"/>
    <x v="1"/>
    <x v="4"/>
    <x v="14"/>
    <s v="6'1"/>
    <n v="170"/>
    <n v="73"/>
    <n v="22.426346406455245"/>
  </r>
  <r>
    <x v="842"/>
    <x v="838"/>
    <x v="2"/>
    <x v="3"/>
    <n v="78"/>
    <x v="15"/>
    <x v="90"/>
    <n v="46000"/>
    <x v="1"/>
    <x v="4"/>
    <x v="12"/>
    <s v="6'0"/>
    <n v="183"/>
    <n v="72"/>
    <n v="24.816550925925924"/>
  </r>
  <r>
    <x v="843"/>
    <x v="839"/>
    <x v="6"/>
    <x v="3"/>
    <n v="78"/>
    <x v="17"/>
    <x v="45"/>
    <n v="85000"/>
    <x v="0"/>
    <x v="4"/>
    <x v="1"/>
    <s v="5'11"/>
    <n v="161"/>
    <n v="71"/>
    <n v="22.452489585399725"/>
  </r>
  <r>
    <x v="844"/>
    <x v="840"/>
    <x v="9"/>
    <x v="58"/>
    <n v="78"/>
    <x v="17"/>
    <x v="130"/>
    <n v="1000"/>
    <x v="1"/>
    <x v="4"/>
    <x v="21"/>
    <s v="5'10"/>
    <n v="165"/>
    <n v="70"/>
    <n v="23.672448979591838"/>
  </r>
  <r>
    <x v="845"/>
    <x v="841"/>
    <x v="2"/>
    <x v="1"/>
    <n v="78"/>
    <x v="13"/>
    <x v="143"/>
    <n v="6000"/>
    <x v="1"/>
    <x v="4"/>
    <x v="3"/>
    <s v="6'0"/>
    <n v="187"/>
    <n v="72"/>
    <n v="25.358989197530864"/>
  </r>
  <r>
    <x v="846"/>
    <x v="842"/>
    <x v="3"/>
    <x v="10"/>
    <n v="78"/>
    <x v="15"/>
    <x v="133"/>
    <n v="46000"/>
    <x v="1"/>
    <x v="4"/>
    <x v="9"/>
    <s v="6'2"/>
    <n v="196"/>
    <n v="74"/>
    <n v="25.162162162162161"/>
  </r>
  <r>
    <x v="847"/>
    <x v="843"/>
    <x v="7"/>
    <x v="8"/>
    <n v="78"/>
    <x v="16"/>
    <x v="65"/>
    <n v="1000"/>
    <x v="1"/>
    <x v="4"/>
    <x v="8"/>
    <s v="6'1"/>
    <n v="187"/>
    <n v="73"/>
    <n v="24.668981047100768"/>
  </r>
  <r>
    <x v="848"/>
    <x v="844"/>
    <x v="6"/>
    <x v="6"/>
    <n v="78"/>
    <x v="17"/>
    <x v="144"/>
    <n v="11000"/>
    <x v="0"/>
    <x v="4"/>
    <x v="11"/>
    <s v="5'7"/>
    <n v="152"/>
    <n v="67"/>
    <n v="23.803965248384937"/>
  </r>
  <r>
    <x v="849"/>
    <x v="845"/>
    <x v="5"/>
    <x v="51"/>
    <n v="78"/>
    <x v="14"/>
    <x v="24"/>
    <n v="47000"/>
    <x v="1"/>
    <x v="3"/>
    <x v="19"/>
    <s v="5'11"/>
    <n v="165"/>
    <n v="71"/>
    <n v="23.01031541360841"/>
  </r>
  <r>
    <x v="850"/>
    <x v="846"/>
    <x v="14"/>
    <x v="0"/>
    <n v="78"/>
    <x v="17"/>
    <x v="110"/>
    <n v="26000"/>
    <x v="1"/>
    <x v="6"/>
    <x v="11"/>
    <s v="5'7"/>
    <n v="176"/>
    <n v="67"/>
    <n v="27.562486077077303"/>
  </r>
  <r>
    <x v="851"/>
    <x v="847"/>
    <x v="2"/>
    <x v="27"/>
    <n v="78"/>
    <x v="15"/>
    <x v="145"/>
    <n v="16000"/>
    <x v="1"/>
    <x v="6"/>
    <x v="9"/>
    <s v="6'1"/>
    <n v="192"/>
    <n v="73"/>
    <n v="25.328579470820042"/>
  </r>
  <r>
    <x v="852"/>
    <x v="848"/>
    <x v="9"/>
    <x v="42"/>
    <n v="78"/>
    <x v="17"/>
    <x v="140"/>
    <n v="32000"/>
    <x v="1"/>
    <x v="3"/>
    <x v="2"/>
    <s v="5'10"/>
    <n v="154"/>
    <n v="70"/>
    <n v="22.094285714285714"/>
  </r>
  <r>
    <x v="853"/>
    <x v="849"/>
    <x v="4"/>
    <x v="10"/>
    <n v="78"/>
    <x v="17"/>
    <x v="35"/>
    <n v="31000"/>
    <x v="1"/>
    <x v="4"/>
    <x v="22"/>
    <s v="5'9"/>
    <n v="168"/>
    <n v="69"/>
    <n v="24.806553245116572"/>
  </r>
  <r>
    <x v="854"/>
    <x v="850"/>
    <x v="3"/>
    <x v="55"/>
    <n v="78"/>
    <x v="17"/>
    <x v="5"/>
    <n v="105000"/>
    <x v="1"/>
    <x v="4"/>
    <x v="20"/>
    <s v="5'10"/>
    <n v="170"/>
    <n v="70"/>
    <n v="24.389795918367348"/>
  </r>
  <r>
    <x v="855"/>
    <x v="851"/>
    <x v="9"/>
    <x v="26"/>
    <n v="78"/>
    <x v="17"/>
    <x v="146"/>
    <n v="39000"/>
    <x v="1"/>
    <x v="6"/>
    <x v="21"/>
    <s v="5'8"/>
    <n v="152"/>
    <n v="68"/>
    <n v="23.108996539792386"/>
  </r>
  <r>
    <x v="856"/>
    <x v="852"/>
    <x v="9"/>
    <x v="3"/>
    <n v="78"/>
    <x v="17"/>
    <x v="99"/>
    <n v="30000"/>
    <x v="1"/>
    <x v="4"/>
    <x v="8"/>
    <s v="5'11"/>
    <n v="172"/>
    <n v="71"/>
    <n v="23.986510612973618"/>
  </r>
  <r>
    <x v="857"/>
    <x v="853"/>
    <x v="9"/>
    <x v="26"/>
    <n v="78"/>
    <x v="17"/>
    <x v="30"/>
    <n v="53000"/>
    <x v="1"/>
    <x v="4"/>
    <x v="12"/>
    <s v="6'0"/>
    <n v="190"/>
    <n v="72"/>
    <n v="25.76581790123457"/>
  </r>
  <r>
    <x v="858"/>
    <x v="854"/>
    <x v="9"/>
    <x v="1"/>
    <n v="78"/>
    <x v="17"/>
    <x v="147"/>
    <n v="13000"/>
    <x v="0"/>
    <x v="3"/>
    <x v="20"/>
    <s v="5'10"/>
    <n v="146"/>
    <n v="70"/>
    <n v="20.946530612244899"/>
  </r>
  <r>
    <x v="859"/>
    <x v="855"/>
    <x v="9"/>
    <x v="10"/>
    <n v="78"/>
    <x v="17"/>
    <x v="148"/>
    <n v="32000"/>
    <x v="1"/>
    <x v="4"/>
    <x v="3"/>
    <s v="6'2"/>
    <n v="194"/>
    <n v="74"/>
    <n v="24.905405405405407"/>
  </r>
  <r>
    <x v="860"/>
    <x v="856"/>
    <x v="11"/>
    <x v="2"/>
    <n v="78"/>
    <x v="17"/>
    <x v="74"/>
    <n v="18000"/>
    <x v="1"/>
    <x v="4"/>
    <x v="9"/>
    <s v="5'11"/>
    <n v="172"/>
    <n v="71"/>
    <n v="23.986510612973618"/>
  </r>
  <r>
    <x v="861"/>
    <x v="857"/>
    <x v="2"/>
    <x v="24"/>
    <n v="78"/>
    <x v="15"/>
    <x v="26"/>
    <n v="19000"/>
    <x v="1"/>
    <x v="4"/>
    <x v="12"/>
    <s v="6'2"/>
    <n v="161"/>
    <n v="74"/>
    <n v="20.668918918918919"/>
  </r>
  <r>
    <x v="862"/>
    <x v="858"/>
    <x v="9"/>
    <x v="0"/>
    <n v="78"/>
    <x v="17"/>
    <x v="83"/>
    <n v="28000"/>
    <x v="1"/>
    <x v="6"/>
    <x v="13"/>
    <s v="6'2"/>
    <n v="201"/>
    <n v="74"/>
    <n v="25.804054054054053"/>
  </r>
  <r>
    <x v="863"/>
    <x v="859"/>
    <x v="9"/>
    <x v="46"/>
    <n v="78"/>
    <x v="17"/>
    <x v="111"/>
    <n v="29000"/>
    <x v="1"/>
    <x v="3"/>
    <x v="17"/>
    <s v="5'7"/>
    <n v="143"/>
    <n v="67"/>
    <n v="22.394519937625308"/>
  </r>
  <r>
    <x v="864"/>
    <x v="860"/>
    <x v="4"/>
    <x v="3"/>
    <n v="78"/>
    <x v="17"/>
    <x v="122"/>
    <n v="41000"/>
    <x v="1"/>
    <x v="4"/>
    <x v="8"/>
    <s v="5'9"/>
    <n v="159"/>
    <n v="69"/>
    <n v="23.477630749842472"/>
  </r>
  <r>
    <x v="865"/>
    <x v="861"/>
    <x v="7"/>
    <x v="10"/>
    <n v="78"/>
    <x v="17"/>
    <x v="35"/>
    <n v="36000"/>
    <x v="1"/>
    <x v="3"/>
    <x v="11"/>
    <s v="5'7"/>
    <n v="157"/>
    <n v="67"/>
    <n v="24.586990421029181"/>
  </r>
  <r>
    <x v="866"/>
    <x v="862"/>
    <x v="3"/>
    <x v="2"/>
    <n v="78"/>
    <x v="15"/>
    <x v="38"/>
    <n v="27000"/>
    <x v="1"/>
    <x v="3"/>
    <x v="7"/>
    <s v="6'1"/>
    <n v="165"/>
    <n v="73"/>
    <n v="21.766747982735971"/>
  </r>
  <r>
    <x v="867"/>
    <x v="863"/>
    <x v="15"/>
    <x v="28"/>
    <n v="78"/>
    <x v="17"/>
    <x v="4"/>
    <n v="50000"/>
    <x v="1"/>
    <x v="4"/>
    <x v="3"/>
    <s v="6'0"/>
    <n v="176"/>
    <n v="72"/>
    <n v="23.867283950617281"/>
  </r>
  <r>
    <x v="868"/>
    <x v="864"/>
    <x v="1"/>
    <x v="2"/>
    <n v="78"/>
    <x v="17"/>
    <x v="100"/>
    <n v="19000"/>
    <x v="1"/>
    <x v="4"/>
    <x v="19"/>
    <s v="5'11"/>
    <n v="170"/>
    <n v="71"/>
    <n v="23.707597698869272"/>
  </r>
  <r>
    <x v="869"/>
    <x v="865"/>
    <x v="4"/>
    <x v="50"/>
    <n v="78"/>
    <x v="17"/>
    <x v="149"/>
    <n v="12000"/>
    <x v="0"/>
    <x v="4"/>
    <x v="15"/>
    <s v="6'0"/>
    <n v="163"/>
    <n v="72"/>
    <n v="22.104359567901234"/>
  </r>
  <r>
    <x v="870"/>
    <x v="866"/>
    <x v="14"/>
    <x v="27"/>
    <n v="78"/>
    <x v="17"/>
    <x v="72"/>
    <n v="51000"/>
    <x v="0"/>
    <x v="3"/>
    <x v="18"/>
    <s v="6'1"/>
    <n v="179"/>
    <n v="73"/>
    <n v="23.613623569149933"/>
  </r>
  <r>
    <x v="871"/>
    <x v="867"/>
    <x v="0"/>
    <x v="3"/>
    <n v="78"/>
    <x v="17"/>
    <x v="27"/>
    <n v="23000"/>
    <x v="1"/>
    <x v="4"/>
    <x v="12"/>
    <s v="6'1"/>
    <n v="181"/>
    <n v="73"/>
    <n v="23.877462938637642"/>
  </r>
  <r>
    <x v="872"/>
    <x v="868"/>
    <x v="0"/>
    <x v="3"/>
    <n v="78"/>
    <x v="17"/>
    <x v="29"/>
    <n v="19000"/>
    <x v="1"/>
    <x v="4"/>
    <x v="3"/>
    <s v="5'10"/>
    <n v="165"/>
    <n v="70"/>
    <n v="23.672448979591838"/>
  </r>
  <r>
    <x v="873"/>
    <x v="869"/>
    <x v="0"/>
    <x v="6"/>
    <n v="78"/>
    <x v="17"/>
    <x v="15"/>
    <n v="44000"/>
    <x v="1"/>
    <x v="3"/>
    <x v="14"/>
    <s v="5'11"/>
    <n v="172"/>
    <n v="71"/>
    <n v="23.986510612973618"/>
  </r>
  <r>
    <x v="874"/>
    <x v="870"/>
    <x v="6"/>
    <x v="1"/>
    <n v="78"/>
    <x v="17"/>
    <x v="33"/>
    <n v="18000"/>
    <x v="1"/>
    <x v="4"/>
    <x v="9"/>
    <s v="5'11"/>
    <n v="176"/>
    <n v="71"/>
    <n v="24.544336441182306"/>
  </r>
  <r>
    <x v="875"/>
    <x v="871"/>
    <x v="6"/>
    <x v="11"/>
    <n v="78"/>
    <x v="17"/>
    <x v="88"/>
    <n v="58000"/>
    <x v="1"/>
    <x v="4"/>
    <x v="4"/>
    <s v="6'0"/>
    <n v="165"/>
    <n v="72"/>
    <n v="22.375578703703706"/>
  </r>
  <r>
    <x v="876"/>
    <x v="872"/>
    <x v="6"/>
    <x v="11"/>
    <n v="78"/>
    <x v="16"/>
    <x v="60"/>
    <n v="53000"/>
    <x v="1"/>
    <x v="4"/>
    <x v="7"/>
    <s v="6'4"/>
    <n v="163"/>
    <n v="76"/>
    <n v="19.838815789473685"/>
  </r>
  <r>
    <x v="877"/>
    <x v="873"/>
    <x v="4"/>
    <x v="43"/>
    <n v="78"/>
    <x v="17"/>
    <x v="65"/>
    <n v="1000"/>
    <x v="1"/>
    <x v="3"/>
    <x v="3"/>
    <s v="6'5"/>
    <n v="209"/>
    <n v="77"/>
    <n v="24.781076066790352"/>
  </r>
  <r>
    <x v="878"/>
    <x v="874"/>
    <x v="0"/>
    <x v="42"/>
    <n v="78"/>
    <x v="17"/>
    <x v="150"/>
    <n v="49000"/>
    <x v="1"/>
    <x v="3"/>
    <x v="20"/>
    <s v="5'10"/>
    <n v="146"/>
    <n v="70"/>
    <n v="20.946530612244899"/>
  </r>
  <r>
    <x v="879"/>
    <x v="875"/>
    <x v="2"/>
    <x v="11"/>
    <n v="78"/>
    <x v="15"/>
    <x v="133"/>
    <n v="50000"/>
    <x v="1"/>
    <x v="3"/>
    <x v="21"/>
    <s v="6'0"/>
    <n v="176"/>
    <n v="72"/>
    <n v="23.867283950617281"/>
  </r>
  <r>
    <x v="880"/>
    <x v="876"/>
    <x v="0"/>
    <x v="31"/>
    <n v="78"/>
    <x v="17"/>
    <x v="114"/>
    <n v="1000"/>
    <x v="1"/>
    <x v="3"/>
    <x v="11"/>
    <s v="6'1"/>
    <n v="176"/>
    <n v="73"/>
    <n v="23.217864514918368"/>
  </r>
  <r>
    <x v="881"/>
    <x v="877"/>
    <x v="9"/>
    <x v="21"/>
    <n v="78"/>
    <x v="17"/>
    <x v="120"/>
    <n v="26000"/>
    <x v="1"/>
    <x v="4"/>
    <x v="4"/>
    <s v="5'10"/>
    <n v="174"/>
    <n v="70"/>
    <n v="24.963673469387757"/>
  </r>
  <r>
    <x v="882"/>
    <x v="878"/>
    <x v="9"/>
    <x v="21"/>
    <n v="78"/>
    <x v="17"/>
    <x v="24"/>
    <n v="50000"/>
    <x v="1"/>
    <x v="4"/>
    <x v="17"/>
    <s v="5'10"/>
    <n v="165"/>
    <n v="70"/>
    <n v="23.672448979591838"/>
  </r>
  <r>
    <x v="883"/>
    <x v="879"/>
    <x v="1"/>
    <x v="2"/>
    <n v="78"/>
    <x v="17"/>
    <x v="24"/>
    <n v="45000"/>
    <x v="0"/>
    <x v="4"/>
    <x v="18"/>
    <s v="5'8"/>
    <n v="165"/>
    <n v="68"/>
    <n v="25.085423875432525"/>
  </r>
  <r>
    <x v="884"/>
    <x v="880"/>
    <x v="3"/>
    <x v="11"/>
    <n v="78"/>
    <x v="17"/>
    <x v="113"/>
    <n v="58000"/>
    <x v="1"/>
    <x v="4"/>
    <x v="7"/>
    <s v="6'1"/>
    <n v="181"/>
    <n v="73"/>
    <n v="23.877462938637642"/>
  </r>
  <r>
    <x v="885"/>
    <x v="881"/>
    <x v="1"/>
    <x v="9"/>
    <n v="78"/>
    <x v="17"/>
    <x v="17"/>
    <n v="11000"/>
    <x v="0"/>
    <x v="4"/>
    <x v="0"/>
    <s v="6'0"/>
    <n v="183"/>
    <n v="72"/>
    <n v="24.816550925925924"/>
  </r>
  <r>
    <x v="886"/>
    <x v="882"/>
    <x v="0"/>
    <x v="0"/>
    <n v="78"/>
    <x v="17"/>
    <x v="57"/>
    <n v="54000"/>
    <x v="0"/>
    <x v="4"/>
    <x v="17"/>
    <s v="5'11"/>
    <n v="168"/>
    <n v="71"/>
    <n v="23.428684784764929"/>
  </r>
  <r>
    <x v="887"/>
    <x v="883"/>
    <x v="4"/>
    <x v="3"/>
    <n v="78"/>
    <x v="17"/>
    <x v="84"/>
    <n v="24000"/>
    <x v="0"/>
    <x v="4"/>
    <x v="8"/>
    <s v="6'0"/>
    <n v="163"/>
    <n v="72"/>
    <n v="22.104359567901234"/>
  </r>
  <r>
    <x v="888"/>
    <x v="884"/>
    <x v="6"/>
    <x v="10"/>
    <n v="78"/>
    <x v="17"/>
    <x v="25"/>
    <n v="11000"/>
    <x v="0"/>
    <x v="4"/>
    <x v="15"/>
    <s v="5'8"/>
    <n v="154"/>
    <n v="68"/>
    <n v="23.413062283737023"/>
  </r>
  <r>
    <x v="889"/>
    <x v="885"/>
    <x v="13"/>
    <x v="11"/>
    <n v="77"/>
    <x v="13"/>
    <x v="90"/>
    <n v="41000"/>
    <x v="1"/>
    <x v="4"/>
    <x v="15"/>
    <s v="5'8"/>
    <n v="146"/>
    <n v="68"/>
    <n v="22.196799307958475"/>
  </r>
  <r>
    <x v="890"/>
    <x v="886"/>
    <x v="0"/>
    <x v="26"/>
    <n v="77"/>
    <x v="18"/>
    <x v="54"/>
    <n v="31000"/>
    <x v="1"/>
    <x v="4"/>
    <x v="1"/>
    <s v="6'1"/>
    <n v="176"/>
    <n v="73"/>
    <n v="23.217864514918368"/>
  </r>
  <r>
    <x v="891"/>
    <x v="887"/>
    <x v="6"/>
    <x v="56"/>
    <n v="77"/>
    <x v="18"/>
    <x v="93"/>
    <n v="25000"/>
    <x v="1"/>
    <x v="4"/>
    <x v="11"/>
    <s v="5'11"/>
    <n v="163"/>
    <n v="71"/>
    <n v="22.731402499504068"/>
  </r>
  <r>
    <x v="892"/>
    <x v="888"/>
    <x v="13"/>
    <x v="6"/>
    <n v="77"/>
    <x v="13"/>
    <x v="69"/>
    <n v="15000"/>
    <x v="0"/>
    <x v="4"/>
    <x v="15"/>
    <s v="6'2"/>
    <n v="168"/>
    <n v="74"/>
    <n v="21.567567567567568"/>
  </r>
  <r>
    <x v="893"/>
    <x v="889"/>
    <x v="0"/>
    <x v="9"/>
    <n v="77"/>
    <x v="18"/>
    <x v="81"/>
    <n v="34000"/>
    <x v="1"/>
    <x v="4"/>
    <x v="21"/>
    <s v="5'8"/>
    <n v="159"/>
    <n v="68"/>
    <n v="24.173226643598614"/>
  </r>
  <r>
    <x v="894"/>
    <x v="890"/>
    <x v="18"/>
    <x v="3"/>
    <n v="77"/>
    <x v="10"/>
    <x v="112"/>
    <n v="18000"/>
    <x v="0"/>
    <x v="3"/>
    <x v="18"/>
    <s v="5'11"/>
    <n v="159"/>
    <n v="71"/>
    <n v="22.173576671295379"/>
  </r>
  <r>
    <x v="895"/>
    <x v="891"/>
    <x v="9"/>
    <x v="63"/>
    <n v="77"/>
    <x v="18"/>
    <x v="52"/>
    <n v="29000"/>
    <x v="1"/>
    <x v="4"/>
    <x v="17"/>
    <s v="6'0"/>
    <n v="163"/>
    <n v="72"/>
    <n v="22.104359567901234"/>
  </r>
  <r>
    <x v="896"/>
    <x v="712"/>
    <x v="7"/>
    <x v="0"/>
    <n v="77"/>
    <x v="18"/>
    <x v="96"/>
    <n v="13000"/>
    <x v="1"/>
    <x v="4"/>
    <x v="9"/>
    <s v="6'3"/>
    <n v="181"/>
    <n v="75"/>
    <n v="22.620977777777778"/>
  </r>
  <r>
    <x v="897"/>
    <x v="892"/>
    <x v="9"/>
    <x v="67"/>
    <n v="77"/>
    <x v="18"/>
    <x v="140"/>
    <n v="30000"/>
    <x v="1"/>
    <x v="4"/>
    <x v="15"/>
    <s v="5'8"/>
    <n v="143"/>
    <n v="68"/>
    <n v="21.740700692041521"/>
  </r>
  <r>
    <x v="898"/>
    <x v="893"/>
    <x v="6"/>
    <x v="2"/>
    <n v="77"/>
    <x v="18"/>
    <x v="116"/>
    <n v="27000"/>
    <x v="1"/>
    <x v="4"/>
    <x v="17"/>
    <s v="6'0"/>
    <n v="187"/>
    <n v="72"/>
    <n v="25.358989197530864"/>
  </r>
  <r>
    <x v="899"/>
    <x v="894"/>
    <x v="8"/>
    <x v="2"/>
    <n v="77"/>
    <x v="14"/>
    <x v="34"/>
    <n v="11000"/>
    <x v="0"/>
    <x v="4"/>
    <x v="21"/>
    <s v="6'2"/>
    <n v="181"/>
    <n v="74"/>
    <n v="23.236486486486488"/>
  </r>
  <r>
    <x v="900"/>
    <x v="895"/>
    <x v="1"/>
    <x v="3"/>
    <n v="77"/>
    <x v="18"/>
    <x v="77"/>
    <n v="22000"/>
    <x v="1"/>
    <x v="6"/>
    <x v="14"/>
    <s v="6'2"/>
    <n v="181"/>
    <n v="74"/>
    <n v="23.236486486486488"/>
  </r>
  <r>
    <x v="901"/>
    <x v="896"/>
    <x v="9"/>
    <x v="37"/>
    <n v="77"/>
    <x v="18"/>
    <x v="151"/>
    <n v="26000"/>
    <x v="1"/>
    <x v="4"/>
    <x v="9"/>
    <s v="6'0"/>
    <n v="185"/>
    <n v="72"/>
    <n v="25.087770061728396"/>
  </r>
  <r>
    <x v="902"/>
    <x v="897"/>
    <x v="13"/>
    <x v="21"/>
    <n v="77"/>
    <x v="14"/>
    <x v="119"/>
    <n v="13000"/>
    <x v="0"/>
    <x v="6"/>
    <x v="21"/>
    <s v="5'9"/>
    <n v="165"/>
    <n v="69"/>
    <n v="24.363579080025207"/>
  </r>
  <r>
    <x v="903"/>
    <x v="898"/>
    <x v="3"/>
    <x v="51"/>
    <n v="77"/>
    <x v="18"/>
    <x v="152"/>
    <n v="27000"/>
    <x v="0"/>
    <x v="4"/>
    <x v="11"/>
    <s v="5'7"/>
    <n v="148"/>
    <n v="67"/>
    <n v="23.177545110269545"/>
  </r>
  <r>
    <x v="904"/>
    <x v="899"/>
    <x v="7"/>
    <x v="10"/>
    <n v="77"/>
    <x v="18"/>
    <x v="28"/>
    <n v="49000"/>
    <x v="1"/>
    <x v="3"/>
    <x v="1"/>
    <s v="5'11"/>
    <n v="161"/>
    <n v="71"/>
    <n v="22.452489585399725"/>
  </r>
  <r>
    <x v="905"/>
    <x v="900"/>
    <x v="14"/>
    <x v="10"/>
    <n v="77"/>
    <x v="18"/>
    <x v="153"/>
    <n v="26000"/>
    <x v="1"/>
    <x v="3"/>
    <x v="13"/>
    <s v="6'4"/>
    <n v="187"/>
    <n v="76"/>
    <n v="22.759868421052634"/>
  </r>
  <r>
    <x v="906"/>
    <x v="901"/>
    <x v="15"/>
    <x v="3"/>
    <n v="77"/>
    <x v="18"/>
    <x v="99"/>
    <n v="23000"/>
    <x v="1"/>
    <x v="4"/>
    <x v="2"/>
    <s v="5'9"/>
    <n v="159"/>
    <n v="69"/>
    <n v="23.477630749842472"/>
  </r>
  <r>
    <x v="907"/>
    <x v="902"/>
    <x v="6"/>
    <x v="56"/>
    <n v="77"/>
    <x v="18"/>
    <x v="2"/>
    <n v="75000"/>
    <x v="1"/>
    <x v="4"/>
    <x v="1"/>
    <s v="6'3"/>
    <n v="201"/>
    <n v="75"/>
    <n v="25.120533333333334"/>
  </r>
  <r>
    <x v="908"/>
    <x v="903"/>
    <x v="15"/>
    <x v="0"/>
    <n v="77"/>
    <x v="18"/>
    <x v="83"/>
    <n v="16000"/>
    <x v="0"/>
    <x v="4"/>
    <x v="14"/>
    <s v="5'11"/>
    <n v="174"/>
    <n v="71"/>
    <n v="24.26542352707796"/>
  </r>
  <r>
    <x v="909"/>
    <x v="904"/>
    <x v="13"/>
    <x v="21"/>
    <n v="77"/>
    <x v="13"/>
    <x v="69"/>
    <n v="13000"/>
    <x v="0"/>
    <x v="4"/>
    <x v="8"/>
    <s v="5'11"/>
    <n v="165"/>
    <n v="71"/>
    <n v="23.01031541360841"/>
  </r>
  <r>
    <x v="910"/>
    <x v="905"/>
    <x v="5"/>
    <x v="14"/>
    <n v="77"/>
    <x v="17"/>
    <x v="121"/>
    <n v="45000"/>
    <x v="1"/>
    <x v="4"/>
    <x v="17"/>
    <s v="5'7"/>
    <n v="165"/>
    <n v="67"/>
    <n v="25.83983069725997"/>
  </r>
  <r>
    <x v="911"/>
    <x v="906"/>
    <x v="3"/>
    <x v="44"/>
    <n v="77"/>
    <x v="17"/>
    <x v="105"/>
    <n v="1000"/>
    <x v="1"/>
    <x v="4"/>
    <x v="21"/>
    <s v="6'2"/>
    <n v="176"/>
    <n v="74"/>
    <n v="22.594594594594593"/>
  </r>
  <r>
    <x v="912"/>
    <x v="907"/>
    <x v="3"/>
    <x v="10"/>
    <n v="77"/>
    <x v="17"/>
    <x v="126"/>
    <n v="32000"/>
    <x v="1"/>
    <x v="4"/>
    <x v="10"/>
    <s v="6'1"/>
    <n v="159"/>
    <n v="73"/>
    <n v="20.975229874272845"/>
  </r>
  <r>
    <x v="913"/>
    <x v="908"/>
    <x v="7"/>
    <x v="9"/>
    <n v="77"/>
    <x v="18"/>
    <x v="52"/>
    <n v="27000"/>
    <x v="1"/>
    <x v="4"/>
    <x v="12"/>
    <s v="6'2"/>
    <n v="170"/>
    <n v="74"/>
    <n v="21.824324324324323"/>
  </r>
  <r>
    <x v="914"/>
    <x v="909"/>
    <x v="6"/>
    <x v="4"/>
    <n v="77"/>
    <x v="18"/>
    <x v="154"/>
    <n v="24000"/>
    <x v="1"/>
    <x v="6"/>
    <x v="21"/>
    <s v="6'0"/>
    <n v="174"/>
    <n v="72"/>
    <n v="23.596064814814817"/>
  </r>
  <r>
    <x v="915"/>
    <x v="910"/>
    <x v="4"/>
    <x v="0"/>
    <n v="77"/>
    <x v="18"/>
    <x v="98"/>
    <n v="38000"/>
    <x v="1"/>
    <x v="4"/>
    <x v="3"/>
    <s v="6'4"/>
    <n v="207"/>
    <n v="76"/>
    <n v="25.194078947368421"/>
  </r>
  <r>
    <x v="916"/>
    <x v="911"/>
    <x v="3"/>
    <x v="14"/>
    <n v="77"/>
    <x v="17"/>
    <x v="110"/>
    <n v="22000"/>
    <x v="0"/>
    <x v="6"/>
    <x v="18"/>
    <s v="5'8"/>
    <n v="159"/>
    <n v="68"/>
    <n v="24.173226643598614"/>
  </r>
  <r>
    <x v="917"/>
    <x v="912"/>
    <x v="18"/>
    <x v="11"/>
    <n v="77"/>
    <x v="10"/>
    <x v="37"/>
    <n v="45000"/>
    <x v="1"/>
    <x v="3"/>
    <x v="11"/>
    <s v="5'9"/>
    <n v="161"/>
    <n v="69"/>
    <n v="23.772946859903382"/>
  </r>
  <r>
    <x v="918"/>
    <x v="913"/>
    <x v="1"/>
    <x v="23"/>
    <n v="77"/>
    <x v="18"/>
    <x v="155"/>
    <n v="35000"/>
    <x v="1"/>
    <x v="4"/>
    <x v="19"/>
    <s v="5'11"/>
    <n v="157"/>
    <n v="71"/>
    <n v="21.894663757191033"/>
  </r>
  <r>
    <x v="919"/>
    <x v="914"/>
    <x v="6"/>
    <x v="23"/>
    <n v="77"/>
    <x v="18"/>
    <x v="156"/>
    <n v="19000"/>
    <x v="0"/>
    <x v="3"/>
    <x v="15"/>
    <s v="5'9"/>
    <n v="148"/>
    <n v="69"/>
    <n v="21.853392144507456"/>
  </r>
  <r>
    <x v="920"/>
    <x v="915"/>
    <x v="2"/>
    <x v="12"/>
    <n v="77"/>
    <x v="17"/>
    <x v="90"/>
    <n v="51000"/>
    <x v="0"/>
    <x v="4"/>
    <x v="1"/>
    <s v="5'11"/>
    <n v="159"/>
    <n v="71"/>
    <n v="22.173576671295379"/>
  </r>
  <r>
    <x v="921"/>
    <x v="916"/>
    <x v="17"/>
    <x v="2"/>
    <n v="77"/>
    <x v="18"/>
    <x v="72"/>
    <n v="25000"/>
    <x v="1"/>
    <x v="3"/>
    <x v="3"/>
    <s v="6'3"/>
    <n v="209"/>
    <n v="75"/>
    <n v="26.120355555555555"/>
  </r>
  <r>
    <x v="922"/>
    <x v="917"/>
    <x v="7"/>
    <x v="38"/>
    <n v="77"/>
    <x v="18"/>
    <x v="133"/>
    <n v="49000"/>
    <x v="0"/>
    <x v="4"/>
    <x v="15"/>
    <s v="5'8"/>
    <n v="168"/>
    <n v="68"/>
    <n v="25.541522491349482"/>
  </r>
  <r>
    <x v="923"/>
    <x v="918"/>
    <x v="7"/>
    <x v="0"/>
    <n v="77"/>
    <x v="18"/>
    <x v="115"/>
    <n v="26000"/>
    <x v="1"/>
    <x v="4"/>
    <x v="1"/>
    <s v="5'10"/>
    <n v="176"/>
    <n v="70"/>
    <n v="25.250612244897958"/>
  </r>
  <r>
    <x v="924"/>
    <x v="919"/>
    <x v="14"/>
    <x v="3"/>
    <n v="77"/>
    <x v="18"/>
    <x v="32"/>
    <n v="28000"/>
    <x v="1"/>
    <x v="4"/>
    <x v="12"/>
    <s v="6'0"/>
    <n v="163"/>
    <n v="72"/>
    <n v="22.104359567901234"/>
  </r>
  <r>
    <x v="925"/>
    <x v="920"/>
    <x v="5"/>
    <x v="51"/>
    <n v="77"/>
    <x v="15"/>
    <x v="75"/>
    <n v="51000"/>
    <x v="0"/>
    <x v="3"/>
    <x v="11"/>
    <s v="5'11"/>
    <n v="161"/>
    <n v="71"/>
    <n v="22.452489585399725"/>
  </r>
  <r>
    <x v="926"/>
    <x v="921"/>
    <x v="8"/>
    <x v="10"/>
    <n v="77"/>
    <x v="13"/>
    <x v="28"/>
    <n v="34000"/>
    <x v="0"/>
    <x v="4"/>
    <x v="18"/>
    <s v="5'9"/>
    <n v="154"/>
    <n v="69"/>
    <n v="22.739340474690191"/>
  </r>
  <r>
    <x v="927"/>
    <x v="922"/>
    <x v="5"/>
    <x v="44"/>
    <n v="77"/>
    <x v="14"/>
    <x v="136"/>
    <n v="17000"/>
    <x v="0"/>
    <x v="6"/>
    <x v="4"/>
    <s v="5'11"/>
    <n v="187"/>
    <n v="71"/>
    <n v="26.078357468756199"/>
  </r>
  <r>
    <x v="928"/>
    <x v="923"/>
    <x v="3"/>
    <x v="11"/>
    <n v="77"/>
    <x v="18"/>
    <x v="12"/>
    <n v="95000"/>
    <x v="1"/>
    <x v="4"/>
    <x v="2"/>
    <s v="6'1"/>
    <n v="161"/>
    <n v="73"/>
    <n v="21.239069243760557"/>
  </r>
  <r>
    <x v="929"/>
    <x v="924"/>
    <x v="13"/>
    <x v="0"/>
    <n v="77"/>
    <x v="12"/>
    <x v="34"/>
    <n v="10000"/>
    <x v="1"/>
    <x v="3"/>
    <x v="9"/>
    <s v="6'4"/>
    <n v="176"/>
    <n v="76"/>
    <n v="21.421052631578949"/>
  </r>
  <r>
    <x v="930"/>
    <x v="512"/>
    <x v="7"/>
    <x v="3"/>
    <n v="77"/>
    <x v="17"/>
    <x v="92"/>
    <n v="23000"/>
    <x v="1"/>
    <x v="6"/>
    <x v="9"/>
    <s v="6'1"/>
    <n v="190"/>
    <n v="73"/>
    <n v="25.064740101332333"/>
  </r>
  <r>
    <x v="931"/>
    <x v="925"/>
    <x v="3"/>
    <x v="64"/>
    <n v="77"/>
    <x v="18"/>
    <x v="75"/>
    <n v="53000"/>
    <x v="1"/>
    <x v="4"/>
    <x v="17"/>
    <s v="5'8"/>
    <n v="154"/>
    <n v="68"/>
    <n v="23.413062283737023"/>
  </r>
  <r>
    <x v="932"/>
    <x v="926"/>
    <x v="2"/>
    <x v="9"/>
    <n v="77"/>
    <x v="17"/>
    <x v="124"/>
    <n v="19000"/>
    <x v="1"/>
    <x v="4"/>
    <x v="3"/>
    <s v="6'2"/>
    <n v="185"/>
    <n v="74"/>
    <n v="23.75"/>
  </r>
  <r>
    <x v="933"/>
    <x v="927"/>
    <x v="18"/>
    <x v="11"/>
    <n v="77"/>
    <x v="11"/>
    <x v="113"/>
    <n v="44000"/>
    <x v="1"/>
    <x v="4"/>
    <x v="21"/>
    <s v="5'9"/>
    <n v="157"/>
    <n v="69"/>
    <n v="23.182314639781559"/>
  </r>
  <r>
    <x v="934"/>
    <x v="928"/>
    <x v="4"/>
    <x v="0"/>
    <n v="77"/>
    <x v="18"/>
    <x v="110"/>
    <n v="24000"/>
    <x v="1"/>
    <x v="4"/>
    <x v="21"/>
    <s v="5'9"/>
    <n v="176"/>
    <n v="69"/>
    <n v="25.98781768536022"/>
  </r>
  <r>
    <x v="935"/>
    <x v="929"/>
    <x v="9"/>
    <x v="2"/>
    <n v="77"/>
    <x v="18"/>
    <x v="107"/>
    <n v="26000"/>
    <x v="0"/>
    <x v="4"/>
    <x v="18"/>
    <s v="6'1"/>
    <n v="161"/>
    <n v="73"/>
    <n v="21.239069243760557"/>
  </r>
  <r>
    <x v="936"/>
    <x v="930"/>
    <x v="4"/>
    <x v="3"/>
    <n v="77"/>
    <x v="18"/>
    <x v="59"/>
    <n v="23000"/>
    <x v="1"/>
    <x v="4"/>
    <x v="1"/>
    <s v="5'11"/>
    <n v="159"/>
    <n v="71"/>
    <n v="22.173576671295379"/>
  </r>
  <r>
    <x v="937"/>
    <x v="931"/>
    <x v="2"/>
    <x v="3"/>
    <n v="77"/>
    <x v="17"/>
    <x v="77"/>
    <n v="22000"/>
    <x v="1"/>
    <x v="3"/>
    <x v="22"/>
    <s v="5'7"/>
    <n v="143"/>
    <n v="67"/>
    <n v="22.394519937625308"/>
  </r>
  <r>
    <x v="938"/>
    <x v="932"/>
    <x v="6"/>
    <x v="3"/>
    <n v="77"/>
    <x v="18"/>
    <x v="56"/>
    <n v="25000"/>
    <x v="1"/>
    <x v="3"/>
    <x v="21"/>
    <s v="6'2"/>
    <n v="174"/>
    <n v="74"/>
    <n v="22.337837837837839"/>
  </r>
  <r>
    <x v="939"/>
    <x v="933"/>
    <x v="3"/>
    <x v="9"/>
    <n v="77"/>
    <x v="17"/>
    <x v="121"/>
    <n v="47000"/>
    <x v="1"/>
    <x v="3"/>
    <x v="11"/>
    <s v="5'11"/>
    <n v="172"/>
    <n v="71"/>
    <n v="23.986510612973618"/>
  </r>
  <r>
    <x v="940"/>
    <x v="934"/>
    <x v="1"/>
    <x v="11"/>
    <n v="77"/>
    <x v="18"/>
    <x v="44"/>
    <n v="74000"/>
    <x v="0"/>
    <x v="4"/>
    <x v="18"/>
    <s v="5'7"/>
    <n v="154"/>
    <n v="67"/>
    <n v="24.117175317442641"/>
  </r>
  <r>
    <x v="941"/>
    <x v="935"/>
    <x v="9"/>
    <x v="12"/>
    <n v="77"/>
    <x v="18"/>
    <x v="45"/>
    <n v="65000"/>
    <x v="0"/>
    <x v="4"/>
    <x v="9"/>
    <s v="6'3"/>
    <n v="190"/>
    <n v="75"/>
    <n v="23.745777777777775"/>
  </r>
  <r>
    <x v="942"/>
    <x v="936"/>
    <x v="3"/>
    <x v="2"/>
    <n v="77"/>
    <x v="18"/>
    <x v="19"/>
    <n v="51000"/>
    <x v="0"/>
    <x v="4"/>
    <x v="9"/>
    <s v="6'1"/>
    <n v="183"/>
    <n v="73"/>
    <n v="24.141302308125354"/>
  </r>
  <r>
    <x v="943"/>
    <x v="345"/>
    <x v="0"/>
    <x v="14"/>
    <n v="77"/>
    <x v="18"/>
    <x v="129"/>
    <n v="22000"/>
    <x v="1"/>
    <x v="4"/>
    <x v="1"/>
    <s v="6'1"/>
    <n v="176"/>
    <n v="73"/>
    <n v="23.217864514918368"/>
  </r>
  <r>
    <x v="944"/>
    <x v="937"/>
    <x v="18"/>
    <x v="35"/>
    <n v="77"/>
    <x v="11"/>
    <x v="52"/>
    <n v="19000"/>
    <x v="1"/>
    <x v="4"/>
    <x v="7"/>
    <s v="6'2"/>
    <n v="172"/>
    <n v="74"/>
    <n v="22.081081081081081"/>
  </r>
  <r>
    <x v="945"/>
    <x v="938"/>
    <x v="4"/>
    <x v="14"/>
    <n v="77"/>
    <x v="18"/>
    <x v="157"/>
    <n v="17000"/>
    <x v="0"/>
    <x v="4"/>
    <x v="11"/>
    <s v="6'4"/>
    <n v="183"/>
    <n v="76"/>
    <n v="22.273026315789476"/>
  </r>
  <r>
    <x v="946"/>
    <x v="939"/>
    <x v="14"/>
    <x v="28"/>
    <n v="77"/>
    <x v="18"/>
    <x v="158"/>
    <n v="10000"/>
    <x v="1"/>
    <x v="4"/>
    <x v="11"/>
    <s v="5'8"/>
    <n v="157"/>
    <n v="68"/>
    <n v="23.869160899653981"/>
  </r>
  <r>
    <x v="947"/>
    <x v="940"/>
    <x v="6"/>
    <x v="11"/>
    <n v="77"/>
    <x v="18"/>
    <x v="45"/>
    <n v="80000"/>
    <x v="0"/>
    <x v="4"/>
    <x v="1"/>
    <s v="6'4"/>
    <n v="174"/>
    <n v="76"/>
    <n v="21.17763157894737"/>
  </r>
  <r>
    <x v="948"/>
    <x v="941"/>
    <x v="14"/>
    <x v="44"/>
    <n v="77"/>
    <x v="18"/>
    <x v="63"/>
    <n v="1000"/>
    <x v="1"/>
    <x v="4"/>
    <x v="3"/>
    <s v="6'3"/>
    <n v="198"/>
    <n v="75"/>
    <n v="24.745600000000003"/>
  </r>
  <r>
    <x v="949"/>
    <x v="942"/>
    <x v="1"/>
    <x v="14"/>
    <n v="77"/>
    <x v="18"/>
    <x v="159"/>
    <n v="6000"/>
    <x v="1"/>
    <x v="4"/>
    <x v="1"/>
    <s v="5'10"/>
    <n v="179"/>
    <n v="70"/>
    <n v="25.681020408163267"/>
  </r>
  <r>
    <x v="950"/>
    <x v="943"/>
    <x v="13"/>
    <x v="3"/>
    <n v="77"/>
    <x v="12"/>
    <x v="56"/>
    <n v="15000"/>
    <x v="1"/>
    <x v="3"/>
    <x v="3"/>
    <s v="6'3"/>
    <n v="183"/>
    <n v="75"/>
    <n v="22.87093333333333"/>
  </r>
  <r>
    <x v="951"/>
    <x v="944"/>
    <x v="3"/>
    <x v="1"/>
    <n v="77"/>
    <x v="18"/>
    <x v="82"/>
    <n v="17000"/>
    <x v="1"/>
    <x v="4"/>
    <x v="6"/>
    <s v="5'10"/>
    <n v="161"/>
    <n v="70"/>
    <n v="23.098571428571429"/>
  </r>
  <r>
    <x v="952"/>
    <x v="945"/>
    <x v="18"/>
    <x v="3"/>
    <n v="77"/>
    <x v="12"/>
    <x v="46"/>
    <n v="15000"/>
    <x v="1"/>
    <x v="4"/>
    <x v="9"/>
    <s v="6'0"/>
    <n v="176"/>
    <n v="72"/>
    <n v="23.867283950617281"/>
  </r>
  <r>
    <x v="953"/>
    <x v="946"/>
    <x v="5"/>
    <x v="13"/>
    <n v="77"/>
    <x v="16"/>
    <x v="12"/>
    <n v="76000"/>
    <x v="1"/>
    <x v="3"/>
    <x v="19"/>
    <s v="5'11"/>
    <n v="163"/>
    <n v="71"/>
    <n v="22.731402499504068"/>
  </r>
  <r>
    <x v="954"/>
    <x v="947"/>
    <x v="7"/>
    <x v="14"/>
    <n v="77"/>
    <x v="18"/>
    <x v="84"/>
    <n v="24000"/>
    <x v="1"/>
    <x v="4"/>
    <x v="12"/>
    <s v="6'0"/>
    <n v="179"/>
    <n v="72"/>
    <n v="24.274112654320987"/>
  </r>
  <r>
    <x v="955"/>
    <x v="948"/>
    <x v="3"/>
    <x v="23"/>
    <n v="77"/>
    <x v="15"/>
    <x v="86"/>
    <n v="22000"/>
    <x v="0"/>
    <x v="3"/>
    <x v="3"/>
    <s v="6'4"/>
    <n v="172"/>
    <n v="76"/>
    <n v="20.934210526315791"/>
  </r>
  <r>
    <x v="956"/>
    <x v="949"/>
    <x v="7"/>
    <x v="24"/>
    <n v="77"/>
    <x v="18"/>
    <x v="125"/>
    <n v="1000"/>
    <x v="1"/>
    <x v="4"/>
    <x v="1"/>
    <s v="6'3"/>
    <n v="194"/>
    <n v="75"/>
    <n v="24.245688888888889"/>
  </r>
  <r>
    <x v="957"/>
    <x v="950"/>
    <x v="8"/>
    <x v="72"/>
    <n v="77"/>
    <x v="15"/>
    <x v="121"/>
    <n v="41000"/>
    <x v="1"/>
    <x v="4"/>
    <x v="15"/>
    <s v="5'11"/>
    <n v="172"/>
    <n v="71"/>
    <n v="23.986510612973618"/>
  </r>
  <r>
    <x v="958"/>
    <x v="951"/>
    <x v="8"/>
    <x v="0"/>
    <n v="77"/>
    <x v="13"/>
    <x v="84"/>
    <n v="24000"/>
    <x v="1"/>
    <x v="4"/>
    <x v="13"/>
    <s v="5'11"/>
    <n v="170"/>
    <n v="71"/>
    <n v="23.707597698869272"/>
  </r>
  <r>
    <x v="959"/>
    <x v="952"/>
    <x v="9"/>
    <x v="2"/>
    <n v="77"/>
    <x v="18"/>
    <x v="40"/>
    <n v="35000"/>
    <x v="1"/>
    <x v="3"/>
    <x v="11"/>
    <s v="5'10"/>
    <n v="157"/>
    <n v="70"/>
    <n v="22.524693877551023"/>
  </r>
  <r>
    <x v="960"/>
    <x v="953"/>
    <x v="9"/>
    <x v="9"/>
    <n v="77"/>
    <x v="18"/>
    <x v="85"/>
    <n v="34000"/>
    <x v="1"/>
    <x v="3"/>
    <x v="15"/>
    <s v="5'8"/>
    <n v="146"/>
    <n v="68"/>
    <n v="22.196799307958475"/>
  </r>
  <r>
    <x v="961"/>
    <x v="954"/>
    <x v="13"/>
    <x v="0"/>
    <n v="77"/>
    <x v="13"/>
    <x v="28"/>
    <n v="38000"/>
    <x v="1"/>
    <x v="4"/>
    <x v="17"/>
    <s v="6'2"/>
    <n v="185"/>
    <n v="74"/>
    <n v="23.75"/>
  </r>
  <r>
    <x v="962"/>
    <x v="955"/>
    <x v="7"/>
    <x v="11"/>
    <n v="77"/>
    <x v="18"/>
    <x v="160"/>
    <n v="41000"/>
    <x v="1"/>
    <x v="4"/>
    <x v="6"/>
    <s v="6'1"/>
    <n v="185"/>
    <n v="73"/>
    <n v="24.405141677613063"/>
  </r>
  <r>
    <x v="963"/>
    <x v="956"/>
    <x v="1"/>
    <x v="22"/>
    <n v="77"/>
    <x v="18"/>
    <x v="53"/>
    <n v="31000"/>
    <x v="1"/>
    <x v="4"/>
    <x v="13"/>
    <s v="6'2"/>
    <n v="181"/>
    <n v="74"/>
    <n v="23.236486486486488"/>
  </r>
  <r>
    <x v="964"/>
    <x v="957"/>
    <x v="7"/>
    <x v="49"/>
    <n v="77"/>
    <x v="18"/>
    <x v="133"/>
    <n v="41000"/>
    <x v="1"/>
    <x v="6"/>
    <x v="6"/>
    <s v="6'1"/>
    <n v="216"/>
    <n v="73"/>
    <n v="28.494651904672548"/>
  </r>
  <r>
    <x v="965"/>
    <x v="958"/>
    <x v="9"/>
    <x v="3"/>
    <n v="77"/>
    <x v="18"/>
    <x v="99"/>
    <n v="26000"/>
    <x v="1"/>
    <x v="4"/>
    <x v="12"/>
    <s v="5'9"/>
    <n v="159"/>
    <n v="69"/>
    <n v="23.477630749842472"/>
  </r>
  <r>
    <x v="966"/>
    <x v="959"/>
    <x v="9"/>
    <x v="6"/>
    <n v="77"/>
    <x v="18"/>
    <x v="92"/>
    <n v="22000"/>
    <x v="1"/>
    <x v="4"/>
    <x v="22"/>
    <s v="5'8"/>
    <n v="150"/>
    <n v="68"/>
    <n v="22.804930795847749"/>
  </r>
  <r>
    <x v="967"/>
    <x v="960"/>
    <x v="14"/>
    <x v="21"/>
    <n v="77"/>
    <x v="18"/>
    <x v="42"/>
    <n v="20000"/>
    <x v="1"/>
    <x v="3"/>
    <x v="1"/>
    <s v="6'1"/>
    <n v="183"/>
    <n v="73"/>
    <n v="24.141302308125354"/>
  </r>
  <r>
    <x v="968"/>
    <x v="961"/>
    <x v="13"/>
    <x v="10"/>
    <n v="77"/>
    <x v="11"/>
    <x v="18"/>
    <n v="44000"/>
    <x v="1"/>
    <x v="3"/>
    <x v="22"/>
    <s v="5'10"/>
    <n v="161"/>
    <n v="70"/>
    <n v="23.098571428571429"/>
  </r>
  <r>
    <x v="969"/>
    <x v="962"/>
    <x v="7"/>
    <x v="1"/>
    <n v="77"/>
    <x v="18"/>
    <x v="26"/>
    <n v="14000"/>
    <x v="1"/>
    <x v="3"/>
    <x v="9"/>
    <s v="6'4"/>
    <n v="190"/>
    <n v="76"/>
    <n v="23.125"/>
  </r>
  <r>
    <x v="970"/>
    <x v="963"/>
    <x v="2"/>
    <x v="10"/>
    <n v="77"/>
    <x v="17"/>
    <x v="161"/>
    <n v="19000"/>
    <x v="1"/>
    <x v="4"/>
    <x v="25"/>
    <s v="5'10"/>
    <n v="172"/>
    <n v="70"/>
    <n v="24.676734693877549"/>
  </r>
  <r>
    <x v="971"/>
    <x v="964"/>
    <x v="9"/>
    <x v="51"/>
    <n v="77"/>
    <x v="18"/>
    <x v="127"/>
    <n v="24000"/>
    <x v="1"/>
    <x v="4"/>
    <x v="3"/>
    <s v="6'2"/>
    <n v="163"/>
    <n v="74"/>
    <n v="20.925675675675677"/>
  </r>
  <r>
    <x v="972"/>
    <x v="965"/>
    <x v="3"/>
    <x v="12"/>
    <n v="77"/>
    <x v="18"/>
    <x v="13"/>
    <n v="75000"/>
    <x v="0"/>
    <x v="4"/>
    <x v="21"/>
    <s v="5'10"/>
    <n v="165"/>
    <n v="70"/>
    <n v="23.672448979591838"/>
  </r>
  <r>
    <x v="973"/>
    <x v="966"/>
    <x v="1"/>
    <x v="12"/>
    <n v="77"/>
    <x v="18"/>
    <x v="95"/>
    <n v="20000"/>
    <x v="1"/>
    <x v="4"/>
    <x v="2"/>
    <s v="5'6"/>
    <n v="132"/>
    <n v="66"/>
    <n v="21.303030303030305"/>
  </r>
  <r>
    <x v="974"/>
    <x v="967"/>
    <x v="18"/>
    <x v="24"/>
    <n v="77"/>
    <x v="11"/>
    <x v="34"/>
    <n v="11000"/>
    <x v="0"/>
    <x v="4"/>
    <x v="2"/>
    <s v="5'7"/>
    <n v="150"/>
    <n v="67"/>
    <n v="23.490755179327241"/>
  </r>
  <r>
    <x v="975"/>
    <x v="968"/>
    <x v="7"/>
    <x v="0"/>
    <n v="77"/>
    <x v="18"/>
    <x v="110"/>
    <n v="27000"/>
    <x v="1"/>
    <x v="6"/>
    <x v="1"/>
    <s v="5'10"/>
    <n v="205"/>
    <n v="70"/>
    <n v="29.41122448979592"/>
  </r>
  <r>
    <x v="976"/>
    <x v="969"/>
    <x v="4"/>
    <x v="18"/>
    <n v="77"/>
    <x v="18"/>
    <x v="77"/>
    <n v="22000"/>
    <x v="1"/>
    <x v="4"/>
    <x v="4"/>
    <s v="5'10"/>
    <n v="170"/>
    <n v="70"/>
    <n v="24.389795918367348"/>
  </r>
  <r>
    <x v="977"/>
    <x v="970"/>
    <x v="7"/>
    <x v="44"/>
    <n v="77"/>
    <x v="18"/>
    <x v="105"/>
    <n v="1000"/>
    <x v="1"/>
    <x v="3"/>
    <x v="21"/>
    <s v="6'1"/>
    <n v="165"/>
    <n v="73"/>
    <n v="21.766747982735971"/>
  </r>
  <r>
    <x v="978"/>
    <x v="971"/>
    <x v="7"/>
    <x v="63"/>
    <n v="77"/>
    <x v="18"/>
    <x v="85"/>
    <n v="33000"/>
    <x v="1"/>
    <x v="4"/>
    <x v="22"/>
    <s v="6'0"/>
    <n v="181"/>
    <n v="72"/>
    <n v="24.545331790123459"/>
  </r>
  <r>
    <x v="979"/>
    <x v="972"/>
    <x v="4"/>
    <x v="73"/>
    <n v="77"/>
    <x v="18"/>
    <x v="101"/>
    <n v="30000"/>
    <x v="0"/>
    <x v="4"/>
    <x v="9"/>
    <s v="6'2"/>
    <n v="187"/>
    <n v="74"/>
    <n v="24.006756756756758"/>
  </r>
  <r>
    <x v="980"/>
    <x v="973"/>
    <x v="12"/>
    <x v="43"/>
    <n v="77"/>
    <x v="13"/>
    <x v="65"/>
    <n v="1000"/>
    <x v="0"/>
    <x v="3"/>
    <x v="11"/>
    <s v="6'0"/>
    <n v="163"/>
    <n v="72"/>
    <n v="22.104359567901234"/>
  </r>
  <r>
    <x v="981"/>
    <x v="974"/>
    <x v="9"/>
    <x v="10"/>
    <n v="77"/>
    <x v="18"/>
    <x v="126"/>
    <n v="30000"/>
    <x v="1"/>
    <x v="4"/>
    <x v="7"/>
    <s v="6'0"/>
    <n v="181"/>
    <n v="72"/>
    <n v="24.545331790123459"/>
  </r>
  <r>
    <x v="982"/>
    <x v="975"/>
    <x v="14"/>
    <x v="35"/>
    <n v="77"/>
    <x v="18"/>
    <x v="36"/>
    <n v="44000"/>
    <x v="1"/>
    <x v="4"/>
    <x v="3"/>
    <s v="6'4"/>
    <n v="196"/>
    <n v="76"/>
    <n v="23.85526315789474"/>
  </r>
  <r>
    <x v="983"/>
    <x v="976"/>
    <x v="9"/>
    <x v="49"/>
    <n v="77"/>
    <x v="18"/>
    <x v="57"/>
    <n v="42000"/>
    <x v="1"/>
    <x v="6"/>
    <x v="21"/>
    <s v="5'10"/>
    <n v="168"/>
    <n v="70"/>
    <n v="24.102857142857143"/>
  </r>
  <r>
    <x v="984"/>
    <x v="977"/>
    <x v="14"/>
    <x v="6"/>
    <n v="77"/>
    <x v="18"/>
    <x v="22"/>
    <n v="13000"/>
    <x v="1"/>
    <x v="4"/>
    <x v="22"/>
    <s v="5'8"/>
    <n v="161"/>
    <n v="68"/>
    <n v="24.477292387543251"/>
  </r>
  <r>
    <x v="985"/>
    <x v="978"/>
    <x v="9"/>
    <x v="19"/>
    <n v="77"/>
    <x v="18"/>
    <x v="162"/>
    <n v="24000"/>
    <x v="1"/>
    <x v="4"/>
    <x v="10"/>
    <s v="6'0"/>
    <n v="172"/>
    <n v="72"/>
    <n v="23.324845679012348"/>
  </r>
  <r>
    <x v="986"/>
    <x v="979"/>
    <x v="17"/>
    <x v="0"/>
    <n v="77"/>
    <x v="18"/>
    <x v="163"/>
    <n v="3000"/>
    <x v="1"/>
    <x v="4"/>
    <x v="1"/>
    <s v="6'0"/>
    <n v="174"/>
    <n v="72"/>
    <n v="23.596064814814817"/>
  </r>
  <r>
    <x v="987"/>
    <x v="980"/>
    <x v="4"/>
    <x v="3"/>
    <n v="77"/>
    <x v="18"/>
    <x v="92"/>
    <n v="22000"/>
    <x v="1"/>
    <x v="4"/>
    <x v="12"/>
    <s v="5'11"/>
    <n v="172"/>
    <n v="71"/>
    <n v="23.986510612973618"/>
  </r>
  <r>
    <x v="988"/>
    <x v="981"/>
    <x v="14"/>
    <x v="2"/>
    <n v="77"/>
    <x v="18"/>
    <x v="24"/>
    <n v="50000"/>
    <x v="1"/>
    <x v="6"/>
    <x v="1"/>
    <s v="5'7"/>
    <n v="159"/>
    <n v="67"/>
    <n v="24.900200490086878"/>
  </r>
  <r>
    <x v="989"/>
    <x v="982"/>
    <x v="8"/>
    <x v="10"/>
    <n v="77"/>
    <x v="14"/>
    <x v="126"/>
    <n v="28000"/>
    <x v="1"/>
    <x v="3"/>
    <x v="17"/>
    <s v="5'10"/>
    <n v="150"/>
    <n v="70"/>
    <n v="21.5204081632653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EAD6E7-7C5D-4E48-A3C2-AEF074BCB99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5" firstHeaderRow="1" firstDataRow="2" firstDataCol="1"/>
  <pivotFields count="15">
    <pivotField dataField="1" showAll="0">
      <items count="9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t="default"/>
      </items>
    </pivotField>
    <pivotField showAll="0">
      <items count="984">
        <item x="372"/>
        <item x="152"/>
        <item x="697"/>
        <item x="252"/>
        <item x="965"/>
        <item x="393"/>
        <item x="825"/>
        <item x="940"/>
        <item x="336"/>
        <item x="312"/>
        <item x="335"/>
        <item x="812"/>
        <item x="138"/>
        <item x="571"/>
        <item x="344"/>
        <item x="671"/>
        <item x="520"/>
        <item x="258"/>
        <item x="536"/>
        <item x="572"/>
        <item x="151"/>
        <item x="17"/>
        <item x="306"/>
        <item x="723"/>
        <item x="555"/>
        <item x="782"/>
        <item x="950"/>
        <item x="801"/>
        <item x="291"/>
        <item x="240"/>
        <item x="87"/>
        <item x="727"/>
        <item x="514"/>
        <item x="113"/>
        <item x="495"/>
        <item x="126"/>
        <item x="630"/>
        <item x="116"/>
        <item x="752"/>
        <item x="700"/>
        <item x="350"/>
        <item x="973"/>
        <item x="544"/>
        <item x="935"/>
        <item x="426"/>
        <item x="480"/>
        <item x="347"/>
        <item x="949"/>
        <item x="941"/>
        <item x="168"/>
        <item x="300"/>
        <item x="289"/>
        <item x="580"/>
        <item x="154"/>
        <item x="241"/>
        <item x="248"/>
        <item x="257"/>
        <item x="584"/>
        <item x="581"/>
        <item x="93"/>
        <item x="926"/>
        <item x="781"/>
        <item x="822"/>
        <item x="399"/>
        <item x="96"/>
        <item x="143"/>
        <item x="485"/>
        <item x="710"/>
        <item x="967"/>
        <item x="890"/>
        <item x="212"/>
        <item x="879"/>
        <item x="678"/>
        <item x="316"/>
        <item x="943"/>
        <item x="64"/>
        <item x="670"/>
        <item x="112"/>
        <item x="516"/>
        <item x="81"/>
        <item x="190"/>
        <item x="826"/>
        <item x="374"/>
        <item x="166"/>
        <item x="487"/>
        <item x="444"/>
        <item x="962"/>
        <item x="564"/>
        <item x="800"/>
        <item x="691"/>
        <item x="562"/>
        <item x="517"/>
        <item x="833"/>
        <item x="228"/>
        <item x="69"/>
        <item x="982"/>
        <item x="735"/>
        <item x="855"/>
        <item x="802"/>
        <item x="348"/>
        <item x="204"/>
        <item x="404"/>
        <item x="386"/>
        <item x="667"/>
        <item x="359"/>
        <item x="131"/>
        <item x="103"/>
        <item x="663"/>
        <item x="352"/>
        <item x="887"/>
        <item x="840"/>
        <item x="424"/>
        <item x="820"/>
        <item x="546"/>
        <item x="644"/>
        <item x="804"/>
        <item x="569"/>
        <item x="714"/>
        <item x="273"/>
        <item x="766"/>
        <item x="519"/>
        <item x="456"/>
        <item x="56"/>
        <item x="650"/>
        <item x="402"/>
        <item x="594"/>
        <item x="512"/>
        <item x="114"/>
        <item x="882"/>
        <item x="366"/>
        <item x="346"/>
        <item x="268"/>
        <item x="978"/>
        <item x="863"/>
        <item x="31"/>
        <item x="907"/>
        <item x="48"/>
        <item x="778"/>
        <item x="353"/>
        <item x="239"/>
        <item x="574"/>
        <item x="565"/>
        <item x="831"/>
        <item x="377"/>
        <item x="510"/>
        <item x="629"/>
        <item x="846"/>
        <item x="162"/>
        <item x="654"/>
        <item x="397"/>
        <item x="648"/>
        <item x="893"/>
        <item x="507"/>
        <item x="635"/>
        <item x="496"/>
        <item x="771"/>
        <item x="416"/>
        <item x="123"/>
        <item x="27"/>
        <item x="318"/>
        <item x="219"/>
        <item x="702"/>
        <item x="732"/>
        <item x="841"/>
        <item x="32"/>
        <item x="476"/>
        <item x="1"/>
        <item x="705"/>
        <item x="85"/>
        <item x="117"/>
        <item x="713"/>
        <item x="606"/>
        <item x="975"/>
        <item x="587"/>
        <item x="793"/>
        <item x="493"/>
        <item x="737"/>
        <item x="647"/>
        <item x="525"/>
        <item x="974"/>
        <item x="223"/>
        <item x="622"/>
        <item x="488"/>
        <item x="763"/>
        <item x="675"/>
        <item x="970"/>
        <item x="12"/>
        <item x="617"/>
        <item x="783"/>
        <item x="368"/>
        <item x="50"/>
        <item x="695"/>
        <item x="144"/>
        <item x="384"/>
        <item x="396"/>
        <item x="245"/>
        <item x="110"/>
        <item x="631"/>
        <item x="545"/>
        <item x="527"/>
        <item x="959"/>
        <item x="201"/>
        <item x="365"/>
        <item x="947"/>
        <item x="526"/>
        <item x="477"/>
        <item x="394"/>
        <item x="923"/>
        <item x="775"/>
        <item x="585"/>
        <item x="314"/>
        <item x="328"/>
        <item x="242"/>
        <item x="870"/>
        <item x="741"/>
        <item x="640"/>
        <item x="187"/>
        <item x="535"/>
        <item x="628"/>
        <item x="209"/>
        <item x="553"/>
        <item x="13"/>
        <item x="753"/>
        <item x="315"/>
        <item x="3"/>
        <item x="662"/>
        <item x="608"/>
        <item x="468"/>
        <item x="762"/>
        <item x="100"/>
        <item x="540"/>
        <item x="749"/>
        <item x="65"/>
        <item x="751"/>
        <item x="717"/>
        <item x="920"/>
        <item x="327"/>
        <item x="142"/>
        <item x="718"/>
        <item x="448"/>
        <item x="21"/>
        <item x="902"/>
        <item x="898"/>
        <item x="469"/>
        <item x="98"/>
        <item x="253"/>
        <item x="307"/>
        <item x="966"/>
        <item x="5"/>
        <item x="859"/>
        <item x="339"/>
        <item x="395"/>
        <item x="706"/>
        <item x="777"/>
        <item x="817"/>
        <item x="375"/>
        <item x="256"/>
        <item x="310"/>
        <item x="460"/>
        <item x="687"/>
        <item x="720"/>
        <item x="57"/>
        <item x="657"/>
        <item x="655"/>
        <item x="731"/>
        <item x="420"/>
        <item x="191"/>
        <item x="439"/>
        <item x="422"/>
        <item x="243"/>
        <item x="577"/>
        <item x="721"/>
        <item x="669"/>
        <item x="323"/>
        <item x="513"/>
        <item x="911"/>
        <item x="815"/>
        <item x="303"/>
        <item x="358"/>
        <item x="891"/>
        <item x="558"/>
        <item x="729"/>
        <item x="842"/>
        <item x="738"/>
        <item x="385"/>
        <item x="403"/>
        <item x="221"/>
        <item x="381"/>
        <item x="122"/>
        <item x="255"/>
        <item x="326"/>
        <item x="118"/>
        <item x="854"/>
        <item x="689"/>
        <item x="148"/>
        <item x="175"/>
        <item x="185"/>
        <item x="75"/>
        <item x="679"/>
        <item x="549"/>
        <item x="106"/>
        <item x="250"/>
        <item x="36"/>
        <item x="284"/>
        <item x="918"/>
        <item x="41"/>
        <item x="532"/>
        <item x="889"/>
        <item x="24"/>
        <item x="924"/>
        <item x="827"/>
        <item x="229"/>
        <item x="38"/>
        <item x="900"/>
        <item x="262"/>
        <item x="843"/>
        <item x="427"/>
        <item x="743"/>
        <item x="369"/>
        <item x="681"/>
        <item x="938"/>
        <item x="888"/>
        <item x="652"/>
        <item x="602"/>
        <item x="627"/>
        <item x="438"/>
        <item x="292"/>
        <item x="764"/>
        <item x="302"/>
        <item x="364"/>
        <item x="560"/>
        <item x="894"/>
        <item x="156"/>
        <item x="264"/>
        <item x="925"/>
        <item x="443"/>
        <item x="929"/>
        <item x="233"/>
        <item x="174"/>
        <item x="874"/>
        <item x="208"/>
        <item x="916"/>
        <item x="234"/>
        <item x="576"/>
        <item x="852"/>
        <item x="342"/>
        <item x="499"/>
        <item x="873"/>
        <item x="415"/>
        <item x="704"/>
        <item x="449"/>
        <item x="406"/>
        <item x="16"/>
        <item x="37"/>
        <item x="329"/>
        <item x="259"/>
        <item x="199"/>
        <item x="799"/>
        <item x="125"/>
        <item x="634"/>
        <item x="171"/>
        <item x="463"/>
        <item x="864"/>
        <item x="856"/>
        <item x="486"/>
        <item x="378"/>
        <item x="537"/>
        <item x="538"/>
        <item x="198"/>
        <item x="136"/>
        <item x="588"/>
        <item x="97"/>
        <item x="522"/>
        <item x="53"/>
        <item x="680"/>
        <item x="130"/>
        <item x="497"/>
        <item x="639"/>
        <item x="665"/>
        <item x="134"/>
        <item x="76"/>
        <item x="611"/>
        <item x="30"/>
        <item x="472"/>
        <item x="895"/>
        <item x="921"/>
        <item x="853"/>
        <item x="95"/>
        <item x="244"/>
        <item x="614"/>
        <item x="465"/>
        <item x="951"/>
        <item x="266"/>
        <item x="871"/>
        <item x="371"/>
        <item x="776"/>
        <item x="129"/>
        <item x="184"/>
        <item x="708"/>
        <item x="589"/>
        <item x="111"/>
        <item x="748"/>
        <item x="623"/>
        <item x="659"/>
        <item x="836"/>
        <item x="645"/>
        <item x="711"/>
        <item x="600"/>
        <item x="296"/>
        <item x="904"/>
        <item x="688"/>
        <item x="598"/>
        <item x="866"/>
        <item x="360"/>
        <item x="905"/>
        <item x="82"/>
        <item x="823"/>
        <item x="878"/>
        <item x="590"/>
        <item x="254"/>
        <item x="912"/>
        <item x="345"/>
        <item x="543"/>
        <item x="410"/>
        <item x="482"/>
        <item x="409"/>
        <item x="780"/>
        <item x="470"/>
        <item x="9"/>
        <item x="282"/>
        <item x="225"/>
        <item x="180"/>
        <item x="903"/>
        <item x="795"/>
        <item x="955"/>
        <item x="28"/>
        <item x="621"/>
        <item x="979"/>
        <item x="331"/>
        <item x="875"/>
        <item x="182"/>
        <item x="165"/>
        <item x="467"/>
        <item x="872"/>
        <item x="939"/>
        <item x="251"/>
        <item x="625"/>
        <item x="51"/>
        <item x="466"/>
        <item x="885"/>
        <item x="578"/>
        <item x="666"/>
        <item x="494"/>
        <item x="308"/>
        <item x="653"/>
        <item x="919"/>
        <item x="867"/>
        <item x="215"/>
        <item x="773"/>
        <item x="542"/>
        <item x="750"/>
        <item x="247"/>
        <item x="337"/>
        <item x="401"/>
        <item x="736"/>
        <item x="411"/>
        <item x="145"/>
        <item x="930"/>
        <item x="272"/>
        <item x="596"/>
        <item x="49"/>
        <item x="945"/>
        <item x="121"/>
        <item x="137"/>
        <item x="158"/>
        <item x="936"/>
        <item x="211"/>
        <item x="539"/>
        <item x="231"/>
        <item x="860"/>
        <item x="673"/>
        <item x="437"/>
        <item x="356"/>
        <item x="105"/>
        <item x="391"/>
        <item x="279"/>
        <item x="164"/>
        <item x="4"/>
        <item x="442"/>
        <item x="913"/>
        <item x="521"/>
        <item x="202"/>
        <item x="413"/>
        <item x="865"/>
        <item x="960"/>
        <item x="195"/>
        <item x="44"/>
        <item x="963"/>
        <item x="88"/>
        <item x="25"/>
        <item x="46"/>
        <item x="847"/>
        <item x="607"/>
        <item x="149"/>
        <item x="203"/>
        <item x="770"/>
        <item x="575"/>
        <item x="503"/>
        <item x="290"/>
        <item x="373"/>
        <item x="361"/>
        <item x="135"/>
        <item x="612"/>
        <item x="177"/>
        <item x="656"/>
        <item x="690"/>
        <item x="86"/>
        <item x="586"/>
        <item x="321"/>
        <item x="934"/>
        <item x="216"/>
        <item x="313"/>
        <item x="619"/>
        <item x="70"/>
        <item x="813"/>
        <item x="927"/>
        <item x="498"/>
        <item x="787"/>
        <item x="533"/>
        <item x="474"/>
        <item x="961"/>
        <item x="834"/>
        <item x="400"/>
        <item x="299"/>
        <item x="169"/>
        <item x="238"/>
        <item x="133"/>
        <item x="29"/>
        <item x="725"/>
        <item x="615"/>
        <item x="311"/>
        <item x="626"/>
        <item x="712"/>
        <item x="557"/>
        <item x="0"/>
        <item x="605"/>
        <item x="6"/>
        <item x="478"/>
        <item x="954"/>
        <item x="811"/>
        <item x="739"/>
        <item x="534"/>
        <item x="392"/>
        <item x="881"/>
        <item x="858"/>
        <item x="55"/>
        <item x="453"/>
        <item x="382"/>
        <item x="7"/>
        <item x="235"/>
        <item x="567"/>
        <item x="806"/>
        <item x="320"/>
        <item x="809"/>
        <item x="719"/>
        <item x="159"/>
        <item x="217"/>
        <item x="186"/>
        <item x="839"/>
        <item x="172"/>
        <item x="559"/>
        <item x="271"/>
        <item x="207"/>
        <item x="428"/>
        <item x="322"/>
        <item x="418"/>
        <item x="294"/>
        <item x="807"/>
        <item x="471"/>
        <item x="206"/>
        <item x="459"/>
        <item x="73"/>
        <item x="333"/>
        <item x="869"/>
        <item x="432"/>
        <item x="573"/>
        <item x="914"/>
        <item x="435"/>
        <item x="226"/>
        <item x="808"/>
        <item x="849"/>
        <item x="220"/>
        <item x="124"/>
        <item x="742"/>
        <item x="566"/>
        <item x="892"/>
        <item x="761"/>
        <item x="744"/>
        <item x="946"/>
        <item x="618"/>
        <item x="693"/>
        <item x="915"/>
        <item x="450"/>
        <item x="412"/>
        <item x="280"/>
        <item x="848"/>
        <item x="638"/>
        <item x="794"/>
        <item x="52"/>
        <item x="886"/>
        <item x="661"/>
        <item x="34"/>
        <item x="43"/>
        <item x="451"/>
        <item x="176"/>
        <item x="297"/>
        <item x="380"/>
        <item x="722"/>
        <item x="786"/>
        <item x="139"/>
        <item x="423"/>
        <item x="593"/>
        <item x="765"/>
        <item x="509"/>
        <item x="757"/>
        <item x="349"/>
        <item x="22"/>
        <item x="74"/>
        <item x="298"/>
        <item x="977"/>
        <item x="128"/>
        <item x="583"/>
        <item x="72"/>
        <item x="332"/>
        <item x="319"/>
        <item x="68"/>
        <item x="917"/>
        <item x="624"/>
        <item x="642"/>
        <item x="351"/>
        <item x="684"/>
        <item x="26"/>
        <item x="446"/>
        <item x="692"/>
        <item x="77"/>
        <item x="530"/>
        <item x="772"/>
        <item x="896"/>
        <item x="18"/>
        <item x="475"/>
        <item x="389"/>
        <item x="636"/>
        <item x="433"/>
        <item x="63"/>
        <item x="492"/>
        <item x="563"/>
        <item x="236"/>
        <item x="883"/>
        <item x="178"/>
        <item x="405"/>
        <item x="305"/>
        <item x="35"/>
        <item x="769"/>
        <item x="79"/>
        <item x="200"/>
        <item x="568"/>
        <item x="430"/>
        <item x="276"/>
        <item x="491"/>
        <item x="610"/>
        <item x="980"/>
        <item x="288"/>
        <item x="119"/>
        <item x="803"/>
        <item x="561"/>
        <item x="932"/>
        <item x="104"/>
        <item x="330"/>
        <item x="265"/>
        <item x="547"/>
        <item x="500"/>
        <item x="599"/>
        <item x="746"/>
        <item x="784"/>
        <item x="832"/>
        <item x="660"/>
        <item x="937"/>
        <item x="80"/>
        <item x="814"/>
        <item x="295"/>
        <item x="857"/>
        <item x="910"/>
        <item x="676"/>
        <item x="14"/>
        <item x="161"/>
        <item x="844"/>
        <item x="774"/>
        <item x="132"/>
        <item x="953"/>
        <item x="505"/>
        <item x="89"/>
        <item x="682"/>
        <item x="462"/>
        <item x="698"/>
        <item x="473"/>
        <item x="785"/>
        <item x="115"/>
        <item x="445"/>
        <item x="188"/>
        <item x="518"/>
        <item x="102"/>
        <item x="408"/>
        <item x="324"/>
        <item x="196"/>
        <item x="2"/>
        <item x="637"/>
        <item x="756"/>
        <item x="197"/>
        <item x="155"/>
        <item x="304"/>
        <item x="683"/>
        <item x="964"/>
        <item x="845"/>
        <item x="383"/>
        <item x="417"/>
        <item x="797"/>
        <item x="798"/>
        <item x="838"/>
        <item x="205"/>
        <item x="597"/>
        <item x="421"/>
        <item x="33"/>
        <item x="317"/>
        <item x="969"/>
        <item x="15"/>
        <item x="933"/>
        <item x="511"/>
        <item x="835"/>
        <item x="649"/>
        <item x="464"/>
        <item x="160"/>
        <item x="734"/>
        <item x="790"/>
        <item x="928"/>
        <item x="45"/>
        <item x="789"/>
        <item x="694"/>
        <item x="340"/>
        <item x="325"/>
        <item x="759"/>
        <item x="269"/>
        <item x="447"/>
        <item x="362"/>
        <item x="90"/>
        <item x="237"/>
        <item x="91"/>
        <item x="283"/>
        <item x="390"/>
        <item x="830"/>
        <item x="108"/>
        <item x="224"/>
        <item x="792"/>
        <item x="758"/>
        <item x="54"/>
        <item x="194"/>
        <item x="458"/>
        <item x="821"/>
        <item x="170"/>
        <item x="153"/>
        <item x="968"/>
        <item x="715"/>
        <item x="884"/>
        <item x="709"/>
        <item x="641"/>
        <item x="582"/>
        <item x="699"/>
        <item x="506"/>
        <item x="285"/>
        <item x="861"/>
        <item x="595"/>
        <item x="876"/>
        <item x="210"/>
        <item x="791"/>
        <item x="343"/>
        <item x="222"/>
        <item x="816"/>
        <item x="972"/>
        <item x="10"/>
        <item x="47"/>
        <item x="84"/>
        <item x="922"/>
        <item x="101"/>
        <item x="490"/>
        <item x="489"/>
        <item x="829"/>
        <item x="60"/>
        <item x="62"/>
        <item x="877"/>
        <item x="674"/>
        <item x="592"/>
        <item x="436"/>
        <item x="664"/>
        <item x="862"/>
        <item x="407"/>
        <item x="263"/>
        <item x="232"/>
        <item x="554"/>
        <item x="431"/>
        <item x="150"/>
        <item x="528"/>
        <item x="398"/>
        <item x="788"/>
        <item x="658"/>
        <item x="591"/>
        <item x="341"/>
        <item x="556"/>
        <item x="61"/>
        <item x="227"/>
        <item x="193"/>
        <item x="603"/>
        <item x="157"/>
        <item x="733"/>
        <item x="440"/>
        <item x="613"/>
        <item x="230"/>
        <item x="552"/>
        <item x="429"/>
        <item x="931"/>
        <item x="213"/>
        <item x="23"/>
        <item x="819"/>
        <item x="726"/>
        <item x="481"/>
        <item x="388"/>
        <item x="633"/>
        <item x="570"/>
        <item x="274"/>
        <item x="515"/>
        <item x="880"/>
        <item x="127"/>
        <item x="529"/>
        <item x="376"/>
        <item x="677"/>
        <item x="818"/>
        <item x="293"/>
        <item x="179"/>
        <item x="455"/>
        <item x="40"/>
        <item x="686"/>
        <item x="379"/>
        <item x="707"/>
        <item x="99"/>
        <item x="387"/>
        <item x="601"/>
        <item x="716"/>
        <item x="767"/>
        <item x="218"/>
        <item x="58"/>
        <item x="696"/>
        <item x="78"/>
        <item x="281"/>
        <item x="724"/>
        <item x="287"/>
        <item x="531"/>
        <item x="524"/>
        <item x="957"/>
        <item x="502"/>
        <item x="147"/>
        <item x="261"/>
        <item x="181"/>
        <item x="309"/>
        <item x="550"/>
        <item x="906"/>
        <item x="508"/>
        <item x="42"/>
        <item x="367"/>
        <item x="354"/>
        <item x="357"/>
        <item x="246"/>
        <item x="541"/>
        <item x="441"/>
        <item x="83"/>
        <item x="620"/>
        <item x="484"/>
        <item x="837"/>
        <item x="192"/>
        <item x="868"/>
        <item x="141"/>
        <item x="20"/>
        <item x="901"/>
        <item x="643"/>
        <item x="646"/>
        <item x="8"/>
        <item x="604"/>
        <item x="685"/>
        <item x="730"/>
        <item x="952"/>
        <item x="740"/>
        <item x="146"/>
        <item x="668"/>
        <item x="501"/>
        <item x="183"/>
        <item x="71"/>
        <item x="728"/>
        <item x="434"/>
        <item x="971"/>
        <item x="19"/>
        <item x="278"/>
        <item x="942"/>
        <item x="355"/>
        <item x="703"/>
        <item x="189"/>
        <item x="457"/>
        <item x="824"/>
        <item x="11"/>
        <item x="163"/>
        <item x="260"/>
        <item x="66"/>
        <item x="414"/>
        <item x="249"/>
        <item x="976"/>
        <item x="452"/>
        <item x="338"/>
        <item x="908"/>
        <item x="461"/>
        <item x="897"/>
        <item x="701"/>
        <item x="167"/>
        <item x="286"/>
        <item x="67"/>
        <item x="39"/>
        <item x="796"/>
        <item x="745"/>
        <item x="479"/>
        <item x="523"/>
        <item x="810"/>
        <item x="301"/>
        <item x="828"/>
        <item x="899"/>
        <item x="956"/>
        <item x="107"/>
        <item x="579"/>
        <item x="850"/>
        <item x="909"/>
        <item x="754"/>
        <item x="551"/>
        <item x="59"/>
        <item x="504"/>
        <item x="981"/>
        <item x="747"/>
        <item x="277"/>
        <item x="958"/>
        <item x="363"/>
        <item x="779"/>
        <item x="267"/>
        <item x="425"/>
        <item x="609"/>
        <item x="548"/>
        <item x="92"/>
        <item x="755"/>
        <item x="270"/>
        <item x="419"/>
        <item x="120"/>
        <item x="334"/>
        <item x="140"/>
        <item x="275"/>
        <item x="944"/>
        <item x="370"/>
        <item x="651"/>
        <item x="948"/>
        <item x="94"/>
        <item x="173"/>
        <item x="632"/>
        <item x="760"/>
        <item x="672"/>
        <item x="805"/>
        <item x="483"/>
        <item x="214"/>
        <item x="768"/>
        <item x="454"/>
        <item x="109"/>
        <item x="851"/>
        <item x="616"/>
        <item t="default"/>
      </items>
    </pivotField>
    <pivotField showAll="0"/>
    <pivotField showAll="0">
      <items count="75">
        <item x="48"/>
        <item x="25"/>
        <item x="70"/>
        <item x="0"/>
        <item x="34"/>
        <item x="65"/>
        <item x="26"/>
        <item x="4"/>
        <item x="22"/>
        <item x="2"/>
        <item x="71"/>
        <item x="56"/>
        <item x="64"/>
        <item x="40"/>
        <item x="28"/>
        <item x="14"/>
        <item x="19"/>
        <item x="5"/>
        <item x="37"/>
        <item x="15"/>
        <item x="57"/>
        <item x="41"/>
        <item x="52"/>
        <item x="13"/>
        <item x="11"/>
        <item x="73"/>
        <item x="31"/>
        <item x="10"/>
        <item x="16"/>
        <item x="9"/>
        <item x="39"/>
        <item x="27"/>
        <item x="32"/>
        <item x="60"/>
        <item x="45"/>
        <item x="72"/>
        <item x="58"/>
        <item x="12"/>
        <item x="42"/>
        <item x="47"/>
        <item x="50"/>
        <item x="59"/>
        <item x="30"/>
        <item x="54"/>
        <item x="46"/>
        <item x="33"/>
        <item x="23"/>
        <item x="21"/>
        <item x="55"/>
        <item x="36"/>
        <item x="53"/>
        <item x="66"/>
        <item x="8"/>
        <item x="1"/>
        <item x="61"/>
        <item x="62"/>
        <item x="43"/>
        <item x="38"/>
        <item x="18"/>
        <item x="24"/>
        <item x="20"/>
        <item x="7"/>
        <item x="3"/>
        <item x="29"/>
        <item x="35"/>
        <item x="68"/>
        <item x="67"/>
        <item x="51"/>
        <item x="44"/>
        <item x="63"/>
        <item x="6"/>
        <item x="49"/>
        <item x="17"/>
        <item x="69"/>
        <item t="default"/>
      </items>
    </pivotField>
    <pivotField showAll="0"/>
    <pivotField showAll="0"/>
    <pivotField showAll="0">
      <items count="165">
        <item x="46"/>
        <item x="112"/>
        <item x="42"/>
        <item x="122"/>
        <item x="80"/>
        <item x="155"/>
        <item x="50"/>
        <item x="152"/>
        <item x="108"/>
        <item x="12"/>
        <item x="36"/>
        <item x="35"/>
        <item x="38"/>
        <item x="56"/>
        <item x="73"/>
        <item x="7"/>
        <item x="40"/>
        <item x="30"/>
        <item x="93"/>
        <item x="59"/>
        <item x="24"/>
        <item x="110"/>
        <item x="16"/>
        <item x="52"/>
        <item x="113"/>
        <item x="121"/>
        <item x="153"/>
        <item x="88"/>
        <item x="101"/>
        <item x="143"/>
        <item x="5"/>
        <item x="102"/>
        <item x="95"/>
        <item x="131"/>
        <item x="120"/>
        <item x="158"/>
        <item x="111"/>
        <item x="55"/>
        <item x="60"/>
        <item x="43"/>
        <item x="103"/>
        <item x="84"/>
        <item x="163"/>
        <item x="105"/>
        <item x="85"/>
        <item x="44"/>
        <item x="116"/>
        <item x="0"/>
        <item x="151"/>
        <item x="8"/>
        <item x="148"/>
        <item x="118"/>
        <item x="22"/>
        <item x="146"/>
        <item x="23"/>
        <item x="76"/>
        <item x="119"/>
        <item x="117"/>
        <item x="68"/>
        <item x="134"/>
        <item x="71"/>
        <item x="75"/>
        <item x="96"/>
        <item x="92"/>
        <item x="86"/>
        <item x="139"/>
        <item x="162"/>
        <item x="39"/>
        <item x="21"/>
        <item x="87"/>
        <item x="145"/>
        <item x="137"/>
        <item x="100"/>
        <item x="53"/>
        <item x="142"/>
        <item x="109"/>
        <item x="14"/>
        <item x="107"/>
        <item x="123"/>
        <item x="159"/>
        <item x="1"/>
        <item x="154"/>
        <item x="132"/>
        <item x="136"/>
        <item x="25"/>
        <item x="15"/>
        <item x="37"/>
        <item x="70"/>
        <item x="10"/>
        <item x="65"/>
        <item x="78"/>
        <item x="4"/>
        <item x="3"/>
        <item x="58"/>
        <item x="149"/>
        <item x="13"/>
        <item x="74"/>
        <item x="94"/>
        <item x="11"/>
        <item x="67"/>
        <item x="133"/>
        <item x="49"/>
        <item x="130"/>
        <item x="28"/>
        <item x="18"/>
        <item x="125"/>
        <item x="2"/>
        <item x="150"/>
        <item x="61"/>
        <item x="129"/>
        <item x="97"/>
        <item x="69"/>
        <item x="135"/>
        <item x="115"/>
        <item x="41"/>
        <item x="29"/>
        <item x="161"/>
        <item x="99"/>
        <item x="27"/>
        <item x="6"/>
        <item x="31"/>
        <item x="147"/>
        <item x="83"/>
        <item x="19"/>
        <item x="141"/>
        <item x="104"/>
        <item x="79"/>
        <item x="106"/>
        <item x="66"/>
        <item x="82"/>
        <item x="124"/>
        <item x="77"/>
        <item x="144"/>
        <item x="33"/>
        <item x="63"/>
        <item x="157"/>
        <item x="48"/>
        <item x="34"/>
        <item x="90"/>
        <item x="128"/>
        <item x="114"/>
        <item x="26"/>
        <item x="138"/>
        <item x="126"/>
        <item x="156"/>
        <item x="89"/>
        <item x="54"/>
        <item x="91"/>
        <item x="98"/>
        <item x="57"/>
        <item x="64"/>
        <item x="9"/>
        <item x="140"/>
        <item x="127"/>
        <item x="47"/>
        <item x="20"/>
        <item x="81"/>
        <item x="62"/>
        <item x="32"/>
        <item x="17"/>
        <item x="72"/>
        <item x="160"/>
        <item x="45"/>
        <item x="51"/>
        <item t="default"/>
      </items>
    </pivotField>
    <pivotField numFmtId="164" showAll="0"/>
    <pivotField axis="axisCol" showAll="0">
      <items count="3">
        <item x="0"/>
        <item x="1"/>
        <item t="default"/>
      </items>
    </pivotField>
    <pivotField showAll="0"/>
    <pivotField showAll="0"/>
    <pivotField showAll="0"/>
    <pivotField numFmtId="165" showAll="0"/>
    <pivotField numFmtId="2" showAll="0"/>
    <pivotField numFmtId="2" showAll="0"/>
  </pivotFields>
  <rowItems count="1">
    <i/>
  </rowItems>
  <colFields count="1">
    <field x="8"/>
  </colFields>
  <colItems count="3">
    <i>
      <x/>
    </i>
    <i>
      <x v="1"/>
    </i>
    <i t="grand">
      <x/>
    </i>
  </colItems>
  <dataFields count="1">
    <dataField name="Sum of #" fld="0" showDataAs="percentOfTotal" baseField="8" baseItem="0" numFmtId="1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81D5D6-0C40-419B-9C29-0E4D1920CA4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3" firstHeaderRow="1" firstDataRow="1" firstDataCol="1" rowPageCount="1" colPageCount="1"/>
  <pivotFields count="15">
    <pivotField axis="axisPage" showAll="0" countASubtotal="1">
      <items count="9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t="countA"/>
      </items>
    </pivotField>
    <pivotField dataField="1" showAll="0">
      <items count="984">
        <item x="372"/>
        <item x="152"/>
        <item x="697"/>
        <item x="252"/>
        <item x="965"/>
        <item x="393"/>
        <item x="825"/>
        <item x="940"/>
        <item x="336"/>
        <item x="312"/>
        <item x="335"/>
        <item x="812"/>
        <item x="138"/>
        <item x="571"/>
        <item x="344"/>
        <item x="671"/>
        <item x="520"/>
        <item x="258"/>
        <item x="536"/>
        <item x="572"/>
        <item x="151"/>
        <item x="17"/>
        <item x="306"/>
        <item x="723"/>
        <item x="555"/>
        <item x="782"/>
        <item x="950"/>
        <item x="801"/>
        <item x="291"/>
        <item x="240"/>
        <item x="87"/>
        <item x="727"/>
        <item x="514"/>
        <item x="113"/>
        <item x="495"/>
        <item x="126"/>
        <item x="630"/>
        <item x="116"/>
        <item x="752"/>
        <item x="700"/>
        <item x="350"/>
        <item x="973"/>
        <item x="544"/>
        <item x="935"/>
        <item x="426"/>
        <item x="480"/>
        <item x="347"/>
        <item x="949"/>
        <item x="941"/>
        <item x="168"/>
        <item x="300"/>
        <item x="289"/>
        <item x="580"/>
        <item x="154"/>
        <item x="241"/>
        <item x="248"/>
        <item x="257"/>
        <item x="584"/>
        <item x="581"/>
        <item x="93"/>
        <item x="926"/>
        <item x="781"/>
        <item x="822"/>
        <item x="399"/>
        <item x="96"/>
        <item x="143"/>
        <item x="485"/>
        <item x="710"/>
        <item x="967"/>
        <item x="890"/>
        <item x="212"/>
        <item x="879"/>
        <item x="678"/>
        <item x="316"/>
        <item x="943"/>
        <item x="64"/>
        <item x="670"/>
        <item x="112"/>
        <item x="516"/>
        <item x="81"/>
        <item x="190"/>
        <item x="826"/>
        <item x="374"/>
        <item x="166"/>
        <item x="487"/>
        <item x="444"/>
        <item x="962"/>
        <item x="564"/>
        <item x="800"/>
        <item x="691"/>
        <item x="562"/>
        <item x="517"/>
        <item x="833"/>
        <item x="228"/>
        <item x="69"/>
        <item x="982"/>
        <item x="735"/>
        <item x="855"/>
        <item x="802"/>
        <item x="348"/>
        <item x="204"/>
        <item x="404"/>
        <item x="386"/>
        <item x="667"/>
        <item x="359"/>
        <item x="131"/>
        <item x="103"/>
        <item x="663"/>
        <item x="352"/>
        <item x="887"/>
        <item x="840"/>
        <item x="424"/>
        <item x="820"/>
        <item x="546"/>
        <item x="644"/>
        <item x="804"/>
        <item x="569"/>
        <item x="714"/>
        <item x="273"/>
        <item x="766"/>
        <item x="519"/>
        <item x="456"/>
        <item x="56"/>
        <item x="650"/>
        <item x="402"/>
        <item x="594"/>
        <item x="512"/>
        <item x="114"/>
        <item x="882"/>
        <item x="366"/>
        <item x="346"/>
        <item x="268"/>
        <item x="978"/>
        <item x="863"/>
        <item x="31"/>
        <item x="907"/>
        <item x="48"/>
        <item x="778"/>
        <item x="353"/>
        <item x="239"/>
        <item x="574"/>
        <item x="565"/>
        <item x="831"/>
        <item x="377"/>
        <item x="510"/>
        <item x="629"/>
        <item x="846"/>
        <item x="162"/>
        <item x="654"/>
        <item x="397"/>
        <item x="648"/>
        <item x="893"/>
        <item x="507"/>
        <item x="635"/>
        <item x="496"/>
        <item x="771"/>
        <item x="416"/>
        <item x="123"/>
        <item x="27"/>
        <item x="318"/>
        <item x="219"/>
        <item x="702"/>
        <item x="732"/>
        <item x="841"/>
        <item x="32"/>
        <item x="476"/>
        <item x="1"/>
        <item x="705"/>
        <item x="85"/>
        <item x="117"/>
        <item x="713"/>
        <item x="606"/>
        <item x="975"/>
        <item x="587"/>
        <item x="793"/>
        <item x="493"/>
        <item x="737"/>
        <item x="647"/>
        <item x="525"/>
        <item x="974"/>
        <item x="223"/>
        <item x="622"/>
        <item x="488"/>
        <item x="763"/>
        <item x="675"/>
        <item x="970"/>
        <item x="12"/>
        <item x="617"/>
        <item x="783"/>
        <item x="368"/>
        <item x="50"/>
        <item x="695"/>
        <item x="144"/>
        <item x="384"/>
        <item x="396"/>
        <item x="245"/>
        <item x="110"/>
        <item x="631"/>
        <item x="545"/>
        <item x="527"/>
        <item x="959"/>
        <item x="201"/>
        <item x="365"/>
        <item x="947"/>
        <item x="526"/>
        <item x="477"/>
        <item x="394"/>
        <item x="923"/>
        <item x="775"/>
        <item x="585"/>
        <item x="314"/>
        <item x="328"/>
        <item x="242"/>
        <item x="870"/>
        <item x="741"/>
        <item x="640"/>
        <item x="187"/>
        <item x="535"/>
        <item x="628"/>
        <item x="209"/>
        <item x="553"/>
        <item x="13"/>
        <item x="753"/>
        <item x="315"/>
        <item x="3"/>
        <item x="662"/>
        <item x="608"/>
        <item x="468"/>
        <item x="762"/>
        <item x="100"/>
        <item x="540"/>
        <item x="749"/>
        <item x="65"/>
        <item x="751"/>
        <item x="717"/>
        <item x="920"/>
        <item x="327"/>
        <item x="142"/>
        <item x="718"/>
        <item x="448"/>
        <item x="21"/>
        <item x="902"/>
        <item x="898"/>
        <item x="469"/>
        <item x="98"/>
        <item x="253"/>
        <item x="307"/>
        <item x="966"/>
        <item x="5"/>
        <item x="859"/>
        <item x="339"/>
        <item x="395"/>
        <item x="706"/>
        <item x="777"/>
        <item x="817"/>
        <item x="375"/>
        <item x="256"/>
        <item x="310"/>
        <item x="460"/>
        <item x="687"/>
        <item x="720"/>
        <item x="57"/>
        <item x="657"/>
        <item x="655"/>
        <item x="731"/>
        <item x="420"/>
        <item x="191"/>
        <item x="439"/>
        <item x="422"/>
        <item x="243"/>
        <item x="577"/>
        <item x="721"/>
        <item x="669"/>
        <item x="323"/>
        <item x="513"/>
        <item x="911"/>
        <item x="815"/>
        <item x="303"/>
        <item x="358"/>
        <item x="891"/>
        <item x="558"/>
        <item x="729"/>
        <item x="842"/>
        <item x="738"/>
        <item x="385"/>
        <item x="403"/>
        <item x="221"/>
        <item x="381"/>
        <item x="122"/>
        <item x="255"/>
        <item x="326"/>
        <item x="118"/>
        <item x="854"/>
        <item x="689"/>
        <item x="148"/>
        <item x="175"/>
        <item x="185"/>
        <item x="75"/>
        <item x="679"/>
        <item x="549"/>
        <item x="106"/>
        <item x="250"/>
        <item x="36"/>
        <item x="284"/>
        <item x="918"/>
        <item x="41"/>
        <item x="532"/>
        <item x="889"/>
        <item x="24"/>
        <item x="924"/>
        <item x="827"/>
        <item x="229"/>
        <item x="38"/>
        <item x="900"/>
        <item x="262"/>
        <item x="843"/>
        <item x="427"/>
        <item x="743"/>
        <item x="369"/>
        <item x="681"/>
        <item x="938"/>
        <item x="888"/>
        <item x="652"/>
        <item x="602"/>
        <item x="627"/>
        <item x="438"/>
        <item x="292"/>
        <item x="764"/>
        <item x="302"/>
        <item x="364"/>
        <item x="560"/>
        <item x="894"/>
        <item x="156"/>
        <item x="264"/>
        <item x="925"/>
        <item x="443"/>
        <item x="929"/>
        <item x="233"/>
        <item x="174"/>
        <item x="874"/>
        <item x="208"/>
        <item x="916"/>
        <item x="234"/>
        <item x="576"/>
        <item x="852"/>
        <item x="342"/>
        <item x="499"/>
        <item x="873"/>
        <item x="415"/>
        <item x="704"/>
        <item x="449"/>
        <item x="406"/>
        <item x="16"/>
        <item x="37"/>
        <item x="329"/>
        <item x="259"/>
        <item x="199"/>
        <item x="799"/>
        <item x="125"/>
        <item x="634"/>
        <item x="171"/>
        <item x="463"/>
        <item x="864"/>
        <item x="856"/>
        <item x="486"/>
        <item x="378"/>
        <item x="537"/>
        <item x="538"/>
        <item x="198"/>
        <item x="136"/>
        <item x="588"/>
        <item x="97"/>
        <item x="522"/>
        <item x="53"/>
        <item x="680"/>
        <item x="130"/>
        <item x="497"/>
        <item x="639"/>
        <item x="665"/>
        <item x="134"/>
        <item x="76"/>
        <item x="611"/>
        <item x="30"/>
        <item x="472"/>
        <item x="895"/>
        <item x="921"/>
        <item x="853"/>
        <item x="95"/>
        <item x="244"/>
        <item x="614"/>
        <item x="465"/>
        <item x="951"/>
        <item x="266"/>
        <item x="871"/>
        <item x="371"/>
        <item x="776"/>
        <item x="129"/>
        <item x="184"/>
        <item x="708"/>
        <item x="589"/>
        <item x="111"/>
        <item x="748"/>
        <item x="623"/>
        <item x="659"/>
        <item x="836"/>
        <item x="645"/>
        <item x="711"/>
        <item x="600"/>
        <item x="296"/>
        <item x="904"/>
        <item x="688"/>
        <item x="598"/>
        <item x="866"/>
        <item x="360"/>
        <item x="905"/>
        <item x="82"/>
        <item x="823"/>
        <item x="878"/>
        <item x="590"/>
        <item x="254"/>
        <item x="912"/>
        <item x="345"/>
        <item x="543"/>
        <item x="410"/>
        <item x="482"/>
        <item x="409"/>
        <item x="780"/>
        <item x="470"/>
        <item x="9"/>
        <item x="282"/>
        <item x="225"/>
        <item x="180"/>
        <item x="903"/>
        <item x="795"/>
        <item x="955"/>
        <item x="28"/>
        <item x="621"/>
        <item x="979"/>
        <item x="331"/>
        <item x="875"/>
        <item x="182"/>
        <item x="165"/>
        <item x="467"/>
        <item x="872"/>
        <item x="939"/>
        <item x="251"/>
        <item x="625"/>
        <item x="51"/>
        <item x="466"/>
        <item x="885"/>
        <item x="578"/>
        <item x="666"/>
        <item x="494"/>
        <item x="308"/>
        <item x="653"/>
        <item x="919"/>
        <item x="867"/>
        <item x="215"/>
        <item x="773"/>
        <item x="542"/>
        <item x="750"/>
        <item x="247"/>
        <item x="337"/>
        <item x="401"/>
        <item x="736"/>
        <item x="411"/>
        <item x="145"/>
        <item x="930"/>
        <item x="272"/>
        <item x="596"/>
        <item x="49"/>
        <item x="945"/>
        <item x="121"/>
        <item x="137"/>
        <item x="158"/>
        <item x="936"/>
        <item x="211"/>
        <item x="539"/>
        <item x="231"/>
        <item x="860"/>
        <item x="673"/>
        <item x="437"/>
        <item x="356"/>
        <item x="105"/>
        <item x="391"/>
        <item x="279"/>
        <item x="164"/>
        <item x="4"/>
        <item x="442"/>
        <item x="913"/>
        <item x="521"/>
        <item x="202"/>
        <item x="413"/>
        <item x="865"/>
        <item x="960"/>
        <item x="195"/>
        <item x="44"/>
        <item x="963"/>
        <item x="88"/>
        <item x="25"/>
        <item x="46"/>
        <item x="847"/>
        <item x="607"/>
        <item x="149"/>
        <item x="203"/>
        <item x="770"/>
        <item x="575"/>
        <item x="503"/>
        <item x="290"/>
        <item x="373"/>
        <item x="361"/>
        <item x="135"/>
        <item x="612"/>
        <item x="177"/>
        <item x="656"/>
        <item x="690"/>
        <item x="86"/>
        <item x="586"/>
        <item x="321"/>
        <item x="934"/>
        <item x="216"/>
        <item x="313"/>
        <item x="619"/>
        <item x="70"/>
        <item x="813"/>
        <item x="927"/>
        <item x="498"/>
        <item x="787"/>
        <item x="533"/>
        <item x="474"/>
        <item x="961"/>
        <item x="834"/>
        <item x="400"/>
        <item x="299"/>
        <item x="169"/>
        <item x="238"/>
        <item x="133"/>
        <item x="29"/>
        <item x="725"/>
        <item x="615"/>
        <item x="311"/>
        <item x="626"/>
        <item x="712"/>
        <item x="557"/>
        <item x="0"/>
        <item x="605"/>
        <item x="6"/>
        <item x="478"/>
        <item x="954"/>
        <item x="811"/>
        <item x="739"/>
        <item x="534"/>
        <item x="392"/>
        <item x="881"/>
        <item x="858"/>
        <item x="55"/>
        <item x="453"/>
        <item x="382"/>
        <item x="7"/>
        <item x="235"/>
        <item x="567"/>
        <item x="806"/>
        <item x="320"/>
        <item x="809"/>
        <item x="719"/>
        <item x="159"/>
        <item x="217"/>
        <item x="186"/>
        <item x="839"/>
        <item x="172"/>
        <item x="559"/>
        <item x="271"/>
        <item x="207"/>
        <item x="428"/>
        <item x="322"/>
        <item x="418"/>
        <item x="294"/>
        <item x="807"/>
        <item x="471"/>
        <item x="206"/>
        <item x="459"/>
        <item x="73"/>
        <item x="333"/>
        <item x="869"/>
        <item x="432"/>
        <item x="573"/>
        <item x="914"/>
        <item x="435"/>
        <item x="226"/>
        <item x="808"/>
        <item x="849"/>
        <item x="220"/>
        <item x="124"/>
        <item x="742"/>
        <item x="566"/>
        <item x="892"/>
        <item x="761"/>
        <item x="744"/>
        <item x="946"/>
        <item x="618"/>
        <item x="693"/>
        <item x="915"/>
        <item x="450"/>
        <item x="412"/>
        <item x="280"/>
        <item x="848"/>
        <item x="638"/>
        <item x="794"/>
        <item x="52"/>
        <item x="886"/>
        <item x="661"/>
        <item x="34"/>
        <item x="43"/>
        <item x="451"/>
        <item x="176"/>
        <item x="297"/>
        <item x="380"/>
        <item x="722"/>
        <item x="786"/>
        <item x="139"/>
        <item x="423"/>
        <item x="593"/>
        <item x="765"/>
        <item x="509"/>
        <item x="757"/>
        <item x="349"/>
        <item x="22"/>
        <item x="74"/>
        <item x="298"/>
        <item x="977"/>
        <item x="128"/>
        <item x="583"/>
        <item x="72"/>
        <item x="332"/>
        <item x="319"/>
        <item x="68"/>
        <item x="917"/>
        <item x="624"/>
        <item x="642"/>
        <item x="351"/>
        <item x="684"/>
        <item x="26"/>
        <item x="446"/>
        <item x="692"/>
        <item x="77"/>
        <item x="530"/>
        <item x="772"/>
        <item x="896"/>
        <item x="18"/>
        <item x="475"/>
        <item x="389"/>
        <item x="636"/>
        <item x="433"/>
        <item x="63"/>
        <item x="492"/>
        <item x="563"/>
        <item x="236"/>
        <item x="883"/>
        <item x="178"/>
        <item x="405"/>
        <item x="305"/>
        <item x="35"/>
        <item x="769"/>
        <item x="79"/>
        <item x="200"/>
        <item x="568"/>
        <item x="430"/>
        <item x="276"/>
        <item x="491"/>
        <item x="610"/>
        <item x="980"/>
        <item x="288"/>
        <item x="119"/>
        <item x="803"/>
        <item x="561"/>
        <item x="932"/>
        <item x="104"/>
        <item x="330"/>
        <item x="265"/>
        <item x="547"/>
        <item x="500"/>
        <item x="599"/>
        <item x="746"/>
        <item x="784"/>
        <item x="832"/>
        <item x="660"/>
        <item x="937"/>
        <item x="80"/>
        <item x="814"/>
        <item x="295"/>
        <item x="857"/>
        <item x="910"/>
        <item x="676"/>
        <item x="14"/>
        <item x="161"/>
        <item x="844"/>
        <item x="774"/>
        <item x="132"/>
        <item x="953"/>
        <item x="505"/>
        <item x="89"/>
        <item x="682"/>
        <item x="462"/>
        <item x="698"/>
        <item x="473"/>
        <item x="785"/>
        <item x="115"/>
        <item x="445"/>
        <item x="188"/>
        <item x="518"/>
        <item x="102"/>
        <item x="408"/>
        <item x="324"/>
        <item x="196"/>
        <item x="2"/>
        <item x="637"/>
        <item x="756"/>
        <item x="197"/>
        <item x="155"/>
        <item x="304"/>
        <item x="683"/>
        <item x="964"/>
        <item x="845"/>
        <item x="383"/>
        <item x="417"/>
        <item x="797"/>
        <item x="798"/>
        <item x="838"/>
        <item x="205"/>
        <item x="597"/>
        <item x="421"/>
        <item x="33"/>
        <item x="317"/>
        <item x="969"/>
        <item x="15"/>
        <item x="933"/>
        <item x="511"/>
        <item x="835"/>
        <item x="649"/>
        <item x="464"/>
        <item x="160"/>
        <item x="734"/>
        <item x="790"/>
        <item x="928"/>
        <item x="45"/>
        <item x="789"/>
        <item x="694"/>
        <item x="340"/>
        <item x="325"/>
        <item x="759"/>
        <item x="269"/>
        <item x="447"/>
        <item x="362"/>
        <item x="90"/>
        <item x="237"/>
        <item x="91"/>
        <item x="283"/>
        <item x="390"/>
        <item x="830"/>
        <item x="108"/>
        <item x="224"/>
        <item x="792"/>
        <item x="758"/>
        <item x="54"/>
        <item x="194"/>
        <item x="458"/>
        <item x="821"/>
        <item x="170"/>
        <item x="153"/>
        <item x="968"/>
        <item x="715"/>
        <item x="884"/>
        <item x="709"/>
        <item x="641"/>
        <item x="582"/>
        <item x="699"/>
        <item x="506"/>
        <item x="285"/>
        <item x="861"/>
        <item x="595"/>
        <item x="876"/>
        <item x="210"/>
        <item x="791"/>
        <item x="343"/>
        <item x="222"/>
        <item x="816"/>
        <item x="972"/>
        <item x="10"/>
        <item x="47"/>
        <item x="84"/>
        <item x="922"/>
        <item x="101"/>
        <item x="490"/>
        <item x="489"/>
        <item x="829"/>
        <item x="60"/>
        <item x="62"/>
        <item x="877"/>
        <item x="674"/>
        <item x="592"/>
        <item x="436"/>
        <item x="664"/>
        <item x="862"/>
        <item x="407"/>
        <item x="263"/>
        <item x="232"/>
        <item x="554"/>
        <item x="431"/>
        <item x="150"/>
        <item x="528"/>
        <item x="398"/>
        <item x="788"/>
        <item x="658"/>
        <item x="591"/>
        <item x="341"/>
        <item x="556"/>
        <item x="61"/>
        <item x="227"/>
        <item x="193"/>
        <item x="603"/>
        <item x="157"/>
        <item x="733"/>
        <item x="440"/>
        <item x="613"/>
        <item x="230"/>
        <item x="552"/>
        <item x="429"/>
        <item x="931"/>
        <item x="213"/>
        <item x="23"/>
        <item x="819"/>
        <item x="726"/>
        <item x="481"/>
        <item x="388"/>
        <item x="633"/>
        <item x="570"/>
        <item x="274"/>
        <item x="515"/>
        <item x="880"/>
        <item x="127"/>
        <item x="529"/>
        <item x="376"/>
        <item x="677"/>
        <item x="818"/>
        <item x="293"/>
        <item x="179"/>
        <item x="455"/>
        <item x="40"/>
        <item x="686"/>
        <item x="379"/>
        <item x="707"/>
        <item x="99"/>
        <item x="387"/>
        <item x="601"/>
        <item x="716"/>
        <item x="767"/>
        <item x="218"/>
        <item x="58"/>
        <item x="696"/>
        <item x="78"/>
        <item x="281"/>
        <item x="724"/>
        <item x="287"/>
        <item x="531"/>
        <item x="524"/>
        <item x="957"/>
        <item x="502"/>
        <item x="147"/>
        <item x="261"/>
        <item x="181"/>
        <item x="309"/>
        <item x="550"/>
        <item x="906"/>
        <item x="508"/>
        <item x="42"/>
        <item x="367"/>
        <item x="354"/>
        <item x="357"/>
        <item x="246"/>
        <item x="541"/>
        <item x="441"/>
        <item x="83"/>
        <item x="620"/>
        <item x="484"/>
        <item x="837"/>
        <item x="192"/>
        <item x="868"/>
        <item x="141"/>
        <item x="20"/>
        <item x="901"/>
        <item x="643"/>
        <item x="646"/>
        <item x="8"/>
        <item x="604"/>
        <item x="685"/>
        <item x="730"/>
        <item x="952"/>
        <item x="740"/>
        <item x="146"/>
        <item x="668"/>
        <item x="501"/>
        <item x="183"/>
        <item x="71"/>
        <item x="728"/>
        <item x="434"/>
        <item x="971"/>
        <item x="19"/>
        <item x="278"/>
        <item x="942"/>
        <item x="355"/>
        <item x="703"/>
        <item x="189"/>
        <item x="457"/>
        <item x="824"/>
        <item x="11"/>
        <item x="163"/>
        <item x="260"/>
        <item x="66"/>
        <item x="414"/>
        <item x="249"/>
        <item x="976"/>
        <item x="452"/>
        <item x="338"/>
        <item x="908"/>
        <item x="461"/>
        <item x="897"/>
        <item x="701"/>
        <item x="167"/>
        <item x="286"/>
        <item x="67"/>
        <item x="39"/>
        <item x="796"/>
        <item x="745"/>
        <item x="479"/>
        <item x="523"/>
        <item x="810"/>
        <item x="301"/>
        <item x="828"/>
        <item x="899"/>
        <item x="956"/>
        <item x="107"/>
        <item x="579"/>
        <item x="850"/>
        <item x="909"/>
        <item x="754"/>
        <item x="551"/>
        <item x="59"/>
        <item x="504"/>
        <item x="981"/>
        <item x="747"/>
        <item x="277"/>
        <item x="958"/>
        <item x="363"/>
        <item x="779"/>
        <item x="267"/>
        <item x="425"/>
        <item x="609"/>
        <item x="548"/>
        <item x="92"/>
        <item x="755"/>
        <item x="270"/>
        <item x="419"/>
        <item x="120"/>
        <item x="334"/>
        <item x="140"/>
        <item x="275"/>
        <item x="944"/>
        <item x="370"/>
        <item x="651"/>
        <item x="948"/>
        <item x="94"/>
        <item x="173"/>
        <item x="632"/>
        <item x="760"/>
        <item x="672"/>
        <item x="805"/>
        <item x="483"/>
        <item x="214"/>
        <item x="768"/>
        <item x="454"/>
        <item x="109"/>
        <item x="851"/>
        <item x="616"/>
        <item t="default"/>
      </items>
    </pivotField>
    <pivotField showAll="0"/>
    <pivotField axis="axisRow" showAll="0" measureFilter="1" sortType="descending" countASubtotal="1">
      <items count="75">
        <item x="48"/>
        <item x="25"/>
        <item x="70"/>
        <item x="0"/>
        <item x="34"/>
        <item x="65"/>
        <item x="26"/>
        <item x="4"/>
        <item x="22"/>
        <item x="2"/>
        <item x="71"/>
        <item x="56"/>
        <item x="64"/>
        <item x="40"/>
        <item x="28"/>
        <item x="14"/>
        <item x="19"/>
        <item x="5"/>
        <item x="37"/>
        <item x="15"/>
        <item x="57"/>
        <item x="41"/>
        <item x="52"/>
        <item x="13"/>
        <item x="11"/>
        <item x="73"/>
        <item x="31"/>
        <item x="10"/>
        <item x="16"/>
        <item x="9"/>
        <item x="39"/>
        <item x="27"/>
        <item x="32"/>
        <item x="60"/>
        <item x="45"/>
        <item x="72"/>
        <item x="58"/>
        <item x="12"/>
        <item x="42"/>
        <item x="47"/>
        <item x="50"/>
        <item x="59"/>
        <item x="30"/>
        <item x="54"/>
        <item x="46"/>
        <item x="33"/>
        <item x="23"/>
        <item x="21"/>
        <item x="55"/>
        <item x="36"/>
        <item x="53"/>
        <item x="66"/>
        <item x="8"/>
        <item x="1"/>
        <item x="61"/>
        <item x="62"/>
        <item x="43"/>
        <item x="38"/>
        <item x="18"/>
        <item x="24"/>
        <item x="20"/>
        <item x="7"/>
        <item x="3"/>
        <item x="29"/>
        <item x="35"/>
        <item x="68"/>
        <item x="67"/>
        <item x="51"/>
        <item x="44"/>
        <item x="63"/>
        <item x="6"/>
        <item x="49"/>
        <item x="17"/>
        <item x="69"/>
        <item t="countA"/>
      </items>
      <autoSortScope>
        <pivotArea dataOnly="0" outline="0" fieldPosition="0">
          <references count="1">
            <reference field="4294967294" count="1" selected="0">
              <x v="0"/>
            </reference>
          </references>
        </pivotArea>
      </autoSortScope>
    </pivotField>
    <pivotField showAll="0"/>
    <pivotField showAll="0"/>
    <pivotField showAll="0">
      <items count="165">
        <item x="46"/>
        <item x="112"/>
        <item x="42"/>
        <item x="122"/>
        <item x="80"/>
        <item x="155"/>
        <item x="50"/>
        <item x="152"/>
        <item x="108"/>
        <item x="12"/>
        <item x="36"/>
        <item x="35"/>
        <item x="38"/>
        <item x="56"/>
        <item x="73"/>
        <item x="7"/>
        <item x="40"/>
        <item x="30"/>
        <item x="93"/>
        <item x="59"/>
        <item x="24"/>
        <item x="110"/>
        <item x="16"/>
        <item x="52"/>
        <item x="113"/>
        <item x="121"/>
        <item x="153"/>
        <item x="88"/>
        <item x="101"/>
        <item x="143"/>
        <item x="5"/>
        <item x="102"/>
        <item x="95"/>
        <item x="131"/>
        <item x="120"/>
        <item x="158"/>
        <item x="111"/>
        <item x="55"/>
        <item x="60"/>
        <item x="43"/>
        <item x="103"/>
        <item x="84"/>
        <item x="163"/>
        <item x="105"/>
        <item x="85"/>
        <item x="44"/>
        <item x="116"/>
        <item x="0"/>
        <item x="151"/>
        <item x="8"/>
        <item x="148"/>
        <item x="118"/>
        <item x="22"/>
        <item x="146"/>
        <item x="23"/>
        <item x="76"/>
        <item x="119"/>
        <item x="117"/>
        <item x="68"/>
        <item x="134"/>
        <item x="71"/>
        <item x="75"/>
        <item x="96"/>
        <item x="92"/>
        <item x="86"/>
        <item x="139"/>
        <item x="162"/>
        <item x="39"/>
        <item x="21"/>
        <item x="87"/>
        <item x="145"/>
        <item x="137"/>
        <item x="100"/>
        <item x="53"/>
        <item x="142"/>
        <item x="109"/>
        <item x="14"/>
        <item x="107"/>
        <item x="123"/>
        <item x="159"/>
        <item x="1"/>
        <item x="154"/>
        <item x="132"/>
        <item x="136"/>
        <item x="25"/>
        <item x="15"/>
        <item x="37"/>
        <item x="70"/>
        <item x="10"/>
        <item x="65"/>
        <item x="78"/>
        <item x="4"/>
        <item x="3"/>
        <item x="58"/>
        <item x="149"/>
        <item x="13"/>
        <item x="74"/>
        <item x="94"/>
        <item x="11"/>
        <item x="67"/>
        <item x="133"/>
        <item x="49"/>
        <item x="130"/>
        <item x="28"/>
        <item x="18"/>
        <item x="125"/>
        <item x="2"/>
        <item x="150"/>
        <item x="61"/>
        <item x="129"/>
        <item x="97"/>
        <item x="69"/>
        <item x="135"/>
        <item x="115"/>
        <item x="41"/>
        <item x="29"/>
        <item x="161"/>
        <item x="99"/>
        <item x="27"/>
        <item x="6"/>
        <item x="31"/>
        <item x="147"/>
        <item x="83"/>
        <item x="19"/>
        <item x="141"/>
        <item x="104"/>
        <item x="79"/>
        <item x="106"/>
        <item x="66"/>
        <item x="82"/>
        <item x="124"/>
        <item x="77"/>
        <item x="144"/>
        <item x="33"/>
        <item x="63"/>
        <item x="157"/>
        <item x="48"/>
        <item x="34"/>
        <item x="90"/>
        <item x="128"/>
        <item x="114"/>
        <item x="26"/>
        <item x="138"/>
        <item x="126"/>
        <item x="156"/>
        <item x="89"/>
        <item x="54"/>
        <item x="91"/>
        <item x="98"/>
        <item x="57"/>
        <item x="64"/>
        <item x="9"/>
        <item x="140"/>
        <item x="127"/>
        <item x="47"/>
        <item x="20"/>
        <item x="81"/>
        <item x="62"/>
        <item x="32"/>
        <item x="17"/>
        <item x="72"/>
        <item x="160"/>
        <item x="45"/>
        <item x="51"/>
        <item t="default"/>
      </items>
    </pivotField>
    <pivotField numFmtId="164" showAll="0"/>
    <pivotField showAll="0"/>
    <pivotField showAll="0"/>
    <pivotField showAll="0"/>
    <pivotField showAll="0"/>
    <pivotField numFmtId="165" showAll="0"/>
    <pivotField numFmtId="2" showAll="0"/>
    <pivotField numFmtId="2" showAll="0"/>
  </pivotFields>
  <rowFields count="1">
    <field x="3"/>
  </rowFields>
  <rowItems count="20">
    <i>
      <x v="62"/>
    </i>
    <i>
      <x v="9"/>
    </i>
    <i>
      <x v="27"/>
    </i>
    <i>
      <x v="29"/>
    </i>
    <i>
      <x v="3"/>
    </i>
    <i>
      <x v="24"/>
    </i>
    <i>
      <x v="37"/>
    </i>
    <i>
      <x v="53"/>
    </i>
    <i>
      <x v="47"/>
    </i>
    <i>
      <x v="7"/>
    </i>
    <i>
      <x v="15"/>
    </i>
    <i>
      <x v="70"/>
    </i>
    <i>
      <x v="17"/>
    </i>
    <i>
      <x v="59"/>
    </i>
    <i>
      <x v="64"/>
    </i>
    <i>
      <x v="67"/>
    </i>
    <i>
      <x v="68"/>
    </i>
    <i>
      <x v="56"/>
    </i>
    <i>
      <x v="46"/>
    </i>
    <i t="grand">
      <x/>
    </i>
  </rowItems>
  <colItems count="1">
    <i/>
  </colItems>
  <pageFields count="1">
    <pageField fld="0" hier="-1"/>
  </pageFields>
  <dataFields count="1">
    <dataField name="Count of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B32BA7-9944-4D19-9E1B-7BB9A05BFE4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29" firstHeaderRow="1" firstDataRow="1" firstDataCol="1"/>
  <pivotFields count="15">
    <pivotField showAll="0"/>
    <pivotField showAll="0"/>
    <pivotField showAll="0"/>
    <pivotField showAll="0"/>
    <pivotField showAll="0"/>
    <pivotField showAll="0"/>
    <pivotField showAll="0">
      <items count="165">
        <item x="46"/>
        <item x="112"/>
        <item x="42"/>
        <item x="122"/>
        <item x="80"/>
        <item x="155"/>
        <item x="50"/>
        <item x="152"/>
        <item x="108"/>
        <item x="12"/>
        <item x="36"/>
        <item x="35"/>
        <item x="38"/>
        <item x="56"/>
        <item x="73"/>
        <item x="7"/>
        <item x="40"/>
        <item x="30"/>
        <item x="93"/>
        <item x="59"/>
        <item x="24"/>
        <item x="110"/>
        <item x="16"/>
        <item x="52"/>
        <item x="113"/>
        <item x="121"/>
        <item x="153"/>
        <item x="88"/>
        <item x="101"/>
        <item x="143"/>
        <item x="5"/>
        <item x="102"/>
        <item x="95"/>
        <item x="131"/>
        <item x="120"/>
        <item x="158"/>
        <item x="111"/>
        <item x="55"/>
        <item x="60"/>
        <item x="43"/>
        <item x="103"/>
        <item x="84"/>
        <item x="163"/>
        <item x="105"/>
        <item x="85"/>
        <item x="44"/>
        <item x="116"/>
        <item x="0"/>
        <item x="151"/>
        <item x="8"/>
        <item x="148"/>
        <item x="118"/>
        <item x="22"/>
        <item x="146"/>
        <item x="23"/>
        <item x="76"/>
        <item x="119"/>
        <item x="117"/>
        <item x="68"/>
        <item x="134"/>
        <item x="71"/>
        <item x="75"/>
        <item x="96"/>
        <item x="92"/>
        <item x="86"/>
        <item x="139"/>
        <item x="162"/>
        <item x="39"/>
        <item x="21"/>
        <item x="87"/>
        <item x="145"/>
        <item x="137"/>
        <item x="100"/>
        <item x="53"/>
        <item x="142"/>
        <item x="109"/>
        <item x="14"/>
        <item x="107"/>
        <item x="123"/>
        <item x="159"/>
        <item x="1"/>
        <item x="154"/>
        <item x="132"/>
        <item x="136"/>
        <item x="25"/>
        <item x="15"/>
        <item x="37"/>
        <item x="70"/>
        <item x="10"/>
        <item x="65"/>
        <item x="78"/>
        <item x="4"/>
        <item x="3"/>
        <item x="58"/>
        <item x="149"/>
        <item x="13"/>
        <item x="74"/>
        <item x="94"/>
        <item x="11"/>
        <item x="67"/>
        <item x="133"/>
        <item x="49"/>
        <item x="130"/>
        <item x="28"/>
        <item x="18"/>
        <item x="125"/>
        <item x="2"/>
        <item x="150"/>
        <item x="61"/>
        <item x="129"/>
        <item x="97"/>
        <item x="69"/>
        <item x="135"/>
        <item x="115"/>
        <item x="41"/>
        <item x="29"/>
        <item x="161"/>
        <item x="99"/>
        <item x="27"/>
        <item x="6"/>
        <item x="31"/>
        <item x="147"/>
        <item x="83"/>
        <item x="19"/>
        <item x="141"/>
        <item x="104"/>
        <item x="79"/>
        <item x="106"/>
        <item x="66"/>
        <item x="82"/>
        <item x="124"/>
        <item x="77"/>
        <item x="144"/>
        <item x="33"/>
        <item x="63"/>
        <item x="157"/>
        <item x="48"/>
        <item x="34"/>
        <item x="90"/>
        <item x="128"/>
        <item x="114"/>
        <item x="26"/>
        <item x="138"/>
        <item x="126"/>
        <item x="156"/>
        <item x="89"/>
        <item x="54"/>
        <item x="91"/>
        <item x="98"/>
        <item x="57"/>
        <item x="64"/>
        <item x="9"/>
        <item x="140"/>
        <item x="127"/>
        <item x="47"/>
        <item x="20"/>
        <item x="81"/>
        <item x="62"/>
        <item x="32"/>
        <item x="17"/>
        <item x="72"/>
        <item x="160"/>
        <item x="45"/>
        <item x="51"/>
        <item t="default"/>
      </items>
    </pivotField>
    <pivotField dataField="1" numFmtId="164" showAll="0"/>
    <pivotField showAll="0"/>
    <pivotField showAll="0"/>
    <pivotField axis="axisRow" showAll="0">
      <items count="28">
        <item x="11"/>
        <item x="9"/>
        <item x="12"/>
        <item x="24"/>
        <item x="21"/>
        <item x="3"/>
        <item x="16"/>
        <item x="18"/>
        <item x="14"/>
        <item x="8"/>
        <item x="10"/>
        <item x="5"/>
        <item x="17"/>
        <item x="13"/>
        <item x="2"/>
        <item x="26"/>
        <item x="23"/>
        <item x="22"/>
        <item x="7"/>
        <item x="4"/>
        <item x="19"/>
        <item x="0"/>
        <item x="15"/>
        <item x="6"/>
        <item x="20"/>
        <item x="25"/>
        <item x="1"/>
        <item t="default"/>
      </items>
    </pivotField>
    <pivotField showAll="0"/>
    <pivotField numFmtId="165" showAll="0"/>
    <pivotField numFmtId="2" showAll="0"/>
    <pivotField numFmtId="2" showAll="0"/>
  </pivotFields>
  <rowFields count="1">
    <field x="1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Wage " fld="7" subtotal="average" baseField="10" baseItem="0" numFmtId="44"/>
  </dataFields>
  <formats count="1">
    <format dxfId="3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B66233-F17F-42C0-804D-681EDFC32F1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28" firstHeaderRow="1" firstDataRow="2" firstDataCol="1"/>
  <pivotFields count="15">
    <pivotField showAll="0"/>
    <pivotField showAll="0"/>
    <pivotField axis="axisRow" showAll="0">
      <items count="23">
        <item x="19"/>
        <item x="10"/>
        <item x="20"/>
        <item x="18"/>
        <item x="12"/>
        <item x="13"/>
        <item x="8"/>
        <item x="5"/>
        <item x="2"/>
        <item x="3"/>
        <item x="7"/>
        <item x="6"/>
        <item x="9"/>
        <item x="0"/>
        <item x="4"/>
        <item x="1"/>
        <item x="14"/>
        <item x="15"/>
        <item x="16"/>
        <item x="17"/>
        <item x="21"/>
        <item x="11"/>
        <item t="default"/>
      </items>
    </pivotField>
    <pivotField showAll="0"/>
    <pivotField showAll="0"/>
    <pivotField dataField="1" showAll="0">
      <items count="20">
        <item x="18"/>
        <item x="17"/>
        <item x="16"/>
        <item x="15"/>
        <item x="14"/>
        <item x="13"/>
        <item x="12"/>
        <item x="11"/>
        <item x="10"/>
        <item x="9"/>
        <item x="8"/>
        <item x="7"/>
        <item x="5"/>
        <item x="4"/>
        <item x="3"/>
        <item x="2"/>
        <item x="1"/>
        <item x="0"/>
        <item x="6"/>
        <item t="default"/>
      </items>
    </pivotField>
    <pivotField showAll="0">
      <items count="165">
        <item x="46"/>
        <item x="112"/>
        <item x="42"/>
        <item x="122"/>
        <item x="80"/>
        <item x="155"/>
        <item x="50"/>
        <item x="152"/>
        <item x="108"/>
        <item x="12"/>
        <item x="36"/>
        <item x="35"/>
        <item x="38"/>
        <item x="56"/>
        <item x="73"/>
        <item x="7"/>
        <item x="40"/>
        <item x="30"/>
        <item x="93"/>
        <item x="59"/>
        <item x="24"/>
        <item x="110"/>
        <item x="16"/>
        <item x="52"/>
        <item x="113"/>
        <item x="121"/>
        <item x="153"/>
        <item x="88"/>
        <item x="101"/>
        <item x="143"/>
        <item x="5"/>
        <item x="102"/>
        <item x="95"/>
        <item x="131"/>
        <item x="120"/>
        <item x="158"/>
        <item x="111"/>
        <item x="55"/>
        <item x="60"/>
        <item x="43"/>
        <item x="103"/>
        <item x="84"/>
        <item x="163"/>
        <item x="105"/>
        <item x="85"/>
        <item x="44"/>
        <item x="116"/>
        <item x="0"/>
        <item x="151"/>
        <item x="8"/>
        <item x="148"/>
        <item x="118"/>
        <item x="22"/>
        <item x="146"/>
        <item x="23"/>
        <item x="76"/>
        <item x="119"/>
        <item x="117"/>
        <item x="68"/>
        <item x="134"/>
        <item x="71"/>
        <item x="75"/>
        <item x="96"/>
        <item x="92"/>
        <item x="86"/>
        <item x="139"/>
        <item x="162"/>
        <item x="39"/>
        <item x="21"/>
        <item x="87"/>
        <item x="145"/>
        <item x="137"/>
        <item x="100"/>
        <item x="53"/>
        <item x="142"/>
        <item x="109"/>
        <item x="14"/>
        <item x="107"/>
        <item x="123"/>
        <item x="159"/>
        <item x="1"/>
        <item x="154"/>
        <item x="132"/>
        <item x="136"/>
        <item x="25"/>
        <item x="15"/>
        <item x="37"/>
        <item x="70"/>
        <item x="10"/>
        <item x="65"/>
        <item x="78"/>
        <item x="4"/>
        <item x="3"/>
        <item x="58"/>
        <item x="149"/>
        <item x="13"/>
        <item x="74"/>
        <item x="94"/>
        <item x="11"/>
        <item x="67"/>
        <item x="133"/>
        <item x="49"/>
        <item x="130"/>
        <item x="28"/>
        <item x="18"/>
        <item x="125"/>
        <item x="2"/>
        <item x="150"/>
        <item x="61"/>
        <item x="129"/>
        <item x="97"/>
        <item x="69"/>
        <item x="135"/>
        <item x="115"/>
        <item x="41"/>
        <item x="29"/>
        <item x="161"/>
        <item x="99"/>
        <item x="27"/>
        <item x="6"/>
        <item x="31"/>
        <item x="147"/>
        <item x="83"/>
        <item x="19"/>
        <item x="141"/>
        <item x="104"/>
        <item x="79"/>
        <item x="106"/>
        <item x="66"/>
        <item x="82"/>
        <item x="124"/>
        <item x="77"/>
        <item x="144"/>
        <item x="33"/>
        <item x="63"/>
        <item x="157"/>
        <item x="48"/>
        <item x="34"/>
        <item x="90"/>
        <item x="128"/>
        <item x="114"/>
        <item x="26"/>
        <item x="138"/>
        <item x="126"/>
        <item x="156"/>
        <item x="89"/>
        <item x="54"/>
        <item x="91"/>
        <item x="98"/>
        <item x="57"/>
        <item x="64"/>
        <item x="9"/>
        <item x="140"/>
        <item x="127"/>
        <item x="47"/>
        <item x="20"/>
        <item x="81"/>
        <item x="62"/>
        <item x="32"/>
        <item x="17"/>
        <item x="72"/>
        <item x="160"/>
        <item x="45"/>
        <item x="51"/>
        <item t="default"/>
      </items>
    </pivotField>
    <pivotField numFmtId="164" showAll="0"/>
    <pivotField showAll="0"/>
    <pivotField axis="axisCol" multipleItemSelectionAllowed="1" showAll="0">
      <items count="10">
        <item h="1" x="5"/>
        <item h="1" x="1"/>
        <item x="3"/>
        <item h="1" x="7"/>
        <item h="1" x="0"/>
        <item h="1" x="2"/>
        <item x="4"/>
        <item h="1" x="8"/>
        <item x="6"/>
        <item t="default"/>
      </items>
    </pivotField>
    <pivotField showAll="0"/>
    <pivotField showAll="0"/>
    <pivotField numFmtId="165" showAll="0"/>
    <pivotField numFmtId="2" showAll="0"/>
    <pivotField numFmtId="2"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9"/>
  </colFields>
  <colItems count="4">
    <i>
      <x v="2"/>
    </i>
    <i>
      <x v="6"/>
    </i>
    <i>
      <x v="8"/>
    </i>
    <i t="grand">
      <x/>
    </i>
  </colItems>
  <dataFields count="1">
    <dataField name="Average of Potential" fld="5" subtotal="average" baseField="2" baseItem="0" numFmtId="167"/>
  </dataFields>
  <formats count="1">
    <format dxfId="32">
      <pivotArea outline="0" collapsedLevelsAreSubtotals="1" fieldPosition="0"/>
    </format>
  </formats>
  <chartFormats count="9">
    <chartFormat chart="0" format="0" series="1">
      <pivotArea type="data" outline="0" fieldPosition="0">
        <references count="2">
          <reference field="4294967294" count="1" selected="0">
            <x v="0"/>
          </reference>
          <reference field="9" count="1" selected="0">
            <x v="2"/>
          </reference>
        </references>
      </pivotArea>
    </chartFormat>
    <chartFormat chart="0" format="1" series="1">
      <pivotArea type="data" outline="0" fieldPosition="0">
        <references count="2">
          <reference field="4294967294" count="1" selected="0">
            <x v="0"/>
          </reference>
          <reference field="9" count="1" selected="0">
            <x v="6"/>
          </reference>
        </references>
      </pivotArea>
    </chartFormat>
    <chartFormat chart="0" format="2" series="1">
      <pivotArea type="data" outline="0" fieldPosition="0">
        <references count="2">
          <reference field="4294967294" count="1" selected="0">
            <x v="0"/>
          </reference>
          <reference field="9" count="1" selected="0">
            <x v="8"/>
          </reference>
        </references>
      </pivotArea>
    </chartFormat>
    <chartFormat chart="1" format="3" series="1">
      <pivotArea type="data" outline="0" fieldPosition="0">
        <references count="2">
          <reference field="4294967294" count="1" selected="0">
            <x v="0"/>
          </reference>
          <reference field="9" count="1" selected="0">
            <x v="2"/>
          </reference>
        </references>
      </pivotArea>
    </chartFormat>
    <chartFormat chart="1" format="4" series="1">
      <pivotArea type="data" outline="0" fieldPosition="0">
        <references count="2">
          <reference field="4294967294" count="1" selected="0">
            <x v="0"/>
          </reference>
          <reference field="9" count="1" selected="0">
            <x v="6"/>
          </reference>
        </references>
      </pivotArea>
    </chartFormat>
    <chartFormat chart="1" format="5" series="1">
      <pivotArea type="data" outline="0" fieldPosition="0">
        <references count="2">
          <reference field="4294967294" count="1" selected="0">
            <x v="0"/>
          </reference>
          <reference field="9" count="1" selected="0">
            <x v="8"/>
          </reference>
        </references>
      </pivotArea>
    </chartFormat>
    <chartFormat chart="2" format="6" series="1">
      <pivotArea type="data" outline="0" fieldPosition="0">
        <references count="2">
          <reference field="4294967294" count="1" selected="0">
            <x v="0"/>
          </reference>
          <reference field="9" count="1" selected="0">
            <x v="2"/>
          </reference>
        </references>
      </pivotArea>
    </chartFormat>
    <chartFormat chart="2" format="7" series="1">
      <pivotArea type="data" outline="0" fieldPosition="0">
        <references count="2">
          <reference field="4294967294" count="1" selected="0">
            <x v="0"/>
          </reference>
          <reference field="9" count="1" selected="0">
            <x v="6"/>
          </reference>
        </references>
      </pivotArea>
    </chartFormat>
    <chartFormat chart="2" format="8" series="1">
      <pivotArea type="data" outline="0" fieldPosition="0">
        <references count="2">
          <reference field="4294967294" count="1" selected="0">
            <x v="0"/>
          </reference>
          <reference field="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b" xr10:uid="{01F5DDD1-0E19-4BB7-A3D8-88AB50601201}" sourceName="Club">
  <pivotTables>
    <pivotTable tabId="5" name="PivotTable2"/>
    <pivotTable tabId="8" name="PivotTable5"/>
    <pivotTable tabId="7" name="PivotTable4"/>
    <pivotTable tabId="6" name="PivotTable3"/>
  </pivotTables>
  <data>
    <tabular pivotCacheId="669132538">
      <items count="164">
        <i x="46" s="1"/>
        <i x="112" s="1"/>
        <i x="42" s="1"/>
        <i x="122" s="1"/>
        <i x="80" s="1"/>
        <i x="155" s="1"/>
        <i x="50" s="1"/>
        <i x="152" s="1"/>
        <i x="108" s="1"/>
        <i x="12" s="1"/>
        <i x="36" s="1"/>
        <i x="35" s="1"/>
        <i x="38" s="1"/>
        <i x="56" s="1"/>
        <i x="73" s="1"/>
        <i x="7" s="1"/>
        <i x="40" s="1"/>
        <i x="30" s="1"/>
        <i x="93" s="1"/>
        <i x="59" s="1"/>
        <i x="24" s="1"/>
        <i x="110" s="1"/>
        <i x="16" s="1"/>
        <i x="52" s="1"/>
        <i x="113" s="1"/>
        <i x="121" s="1"/>
        <i x="153" s="1"/>
        <i x="88" s="1"/>
        <i x="101" s="1"/>
        <i x="143" s="1"/>
        <i x="5" s="1"/>
        <i x="102" s="1"/>
        <i x="95" s="1"/>
        <i x="131" s="1"/>
        <i x="120" s="1"/>
        <i x="158" s="1"/>
        <i x="111" s="1"/>
        <i x="55" s="1"/>
        <i x="60" s="1"/>
        <i x="43" s="1"/>
        <i x="103" s="1"/>
        <i x="84" s="1"/>
        <i x="163" s="1"/>
        <i x="105" s="1"/>
        <i x="85" s="1"/>
        <i x="44" s="1"/>
        <i x="116" s="1"/>
        <i x="0" s="1"/>
        <i x="151" s="1"/>
        <i x="8" s="1"/>
        <i x="148" s="1"/>
        <i x="118" s="1"/>
        <i x="22" s="1"/>
        <i x="146" s="1"/>
        <i x="23" s="1"/>
        <i x="76" s="1"/>
        <i x="119" s="1"/>
        <i x="117" s="1"/>
        <i x="68" s="1"/>
        <i x="134" s="1"/>
        <i x="71" s="1"/>
        <i x="75" s="1"/>
        <i x="96" s="1"/>
        <i x="92" s="1"/>
        <i x="86" s="1"/>
        <i x="139" s="1"/>
        <i x="162" s="1"/>
        <i x="39" s="1"/>
        <i x="21" s="1"/>
        <i x="87" s="1"/>
        <i x="145" s="1"/>
        <i x="137" s="1"/>
        <i x="100" s="1"/>
        <i x="53" s="1"/>
        <i x="142" s="1"/>
        <i x="109" s="1"/>
        <i x="14" s="1"/>
        <i x="107" s="1"/>
        <i x="123" s="1"/>
        <i x="159" s="1"/>
        <i x="1" s="1"/>
        <i x="154" s="1"/>
        <i x="132" s="1"/>
        <i x="136" s="1"/>
        <i x="25" s="1"/>
        <i x="15" s="1"/>
        <i x="37" s="1"/>
        <i x="70" s="1"/>
        <i x="10" s="1"/>
        <i x="65" s="1"/>
        <i x="78" s="1"/>
        <i x="4" s="1"/>
        <i x="3" s="1"/>
        <i x="58" s="1"/>
        <i x="149" s="1"/>
        <i x="13" s="1"/>
        <i x="74" s="1"/>
        <i x="94" s="1"/>
        <i x="11" s="1"/>
        <i x="67" s="1"/>
        <i x="133" s="1"/>
        <i x="49" s="1"/>
        <i x="130" s="1"/>
        <i x="28" s="1"/>
        <i x="18" s="1"/>
        <i x="125" s="1"/>
        <i x="2" s="1"/>
        <i x="150" s="1"/>
        <i x="61" s="1"/>
        <i x="129" s="1"/>
        <i x="97" s="1"/>
        <i x="69" s="1"/>
        <i x="135" s="1"/>
        <i x="115" s="1"/>
        <i x="41" s="1"/>
        <i x="29" s="1"/>
        <i x="161" s="1"/>
        <i x="99" s="1"/>
        <i x="27" s="1"/>
        <i x="6" s="1"/>
        <i x="31" s="1"/>
        <i x="147" s="1"/>
        <i x="83" s="1"/>
        <i x="19" s="1"/>
        <i x="141" s="1"/>
        <i x="104" s="1"/>
        <i x="79" s="1"/>
        <i x="106" s="1"/>
        <i x="66" s="1"/>
        <i x="82" s="1"/>
        <i x="124" s="1"/>
        <i x="77" s="1"/>
        <i x="144" s="1"/>
        <i x="33" s="1"/>
        <i x="63" s="1"/>
        <i x="157" s="1"/>
        <i x="48" s="1"/>
        <i x="34" s="1"/>
        <i x="90" s="1"/>
        <i x="128" s="1"/>
        <i x="114" s="1"/>
        <i x="26" s="1"/>
        <i x="138" s="1"/>
        <i x="126" s="1"/>
        <i x="156" s="1"/>
        <i x="89" s="1"/>
        <i x="54" s="1"/>
        <i x="91" s="1"/>
        <i x="98" s="1"/>
        <i x="57" s="1"/>
        <i x="64" s="1"/>
        <i x="9" s="1"/>
        <i x="140" s="1"/>
        <i x="127" s="1"/>
        <i x="47" s="1"/>
        <i x="20" s="1"/>
        <i x="81" s="1"/>
        <i x="62" s="1"/>
        <i x="32" s="1"/>
        <i x="17" s="1"/>
        <i x="72" s="1"/>
        <i x="160" s="1"/>
        <i x="45" s="1"/>
        <i x="5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b" xr10:uid="{FDE6DA22-DF6B-4E5D-829C-C66043D6F873}" cache="Slicer_Club" caption="Club"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B70AB2-5587-4B68-A3FD-F7DBBD84E1AF}" name="Table1" displayName="Table1" ref="A1:B28" totalsRowShown="0" headerRowDxfId="37" dataDxfId="36">
  <autoFilter ref="A1:B28" xr:uid="{B0B70AB2-5587-4B68-A3FD-F7DBBD84E1AF}"/>
  <tableColumns count="2">
    <tableColumn id="1" xr3:uid="{FA5DB0B6-184F-41D1-9B3A-1134D8937EA0}" name="Position" dataDxfId="35"/>
    <tableColumn id="2" xr3:uid="{7FFBDAB8-EE53-49FA-AD5D-521FF2BA47DA}" name="Description" dataDxfId="34"/>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6B9F2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Z1000"/>
  <sheetViews>
    <sheetView workbookViewId="0"/>
  </sheetViews>
  <sheetFormatPr defaultColWidth="14.44140625" defaultRowHeight="15" customHeight="1" x14ac:dyDescent="0.3"/>
  <cols>
    <col min="1" max="7" width="9" customWidth="1"/>
    <col min="8" max="8" width="38.5546875" customWidth="1"/>
    <col min="9" max="9" width="9" customWidth="1"/>
    <col min="10" max="10" width="0.109375" customWidth="1"/>
    <col min="11" max="12" width="9" hidden="1" customWidth="1"/>
    <col min="13" max="13" width="1.33203125" customWidth="1"/>
    <col min="14" max="14" width="9" hidden="1" customWidth="1"/>
    <col min="15" max="26" width="8.6640625" customWidth="1"/>
  </cols>
  <sheetData>
    <row r="1" spans="1:26" ht="14.25" customHeight="1" x14ac:dyDescent="0.3">
      <c r="A1" s="1"/>
      <c r="B1" s="1"/>
      <c r="C1" s="1"/>
      <c r="D1" s="1"/>
      <c r="E1" s="1"/>
      <c r="F1" s="1"/>
      <c r="G1" s="1"/>
      <c r="H1" s="1"/>
      <c r="I1" s="1"/>
      <c r="J1" s="1"/>
      <c r="K1" s="1"/>
      <c r="L1" s="1"/>
      <c r="M1" s="1"/>
      <c r="N1" s="2"/>
      <c r="O1" s="3"/>
      <c r="P1" s="3"/>
      <c r="Q1" s="3"/>
      <c r="R1" s="3"/>
      <c r="S1" s="3"/>
      <c r="T1" s="3"/>
      <c r="U1" s="3"/>
      <c r="V1" s="3"/>
      <c r="W1" s="3"/>
      <c r="X1" s="3"/>
      <c r="Y1" s="3"/>
      <c r="Z1" s="3"/>
    </row>
    <row r="2" spans="1:26" ht="19.5" customHeight="1" x14ac:dyDescent="0.4">
      <c r="A2" s="1"/>
      <c r="B2" s="1"/>
      <c r="C2" s="1"/>
      <c r="D2" s="4"/>
      <c r="E2" s="28" t="s">
        <v>0</v>
      </c>
      <c r="F2" s="29"/>
      <c r="G2" s="29"/>
      <c r="H2" s="29"/>
      <c r="I2" s="30"/>
      <c r="J2" s="1"/>
      <c r="K2" s="1"/>
      <c r="L2" s="1"/>
      <c r="M2" s="1"/>
      <c r="N2" s="2"/>
      <c r="O2" s="3"/>
      <c r="P2" s="3"/>
      <c r="Q2" s="3"/>
      <c r="R2" s="3"/>
      <c r="S2" s="3"/>
      <c r="T2" s="3"/>
      <c r="U2" s="3"/>
      <c r="V2" s="3"/>
      <c r="W2" s="3"/>
      <c r="X2" s="3"/>
      <c r="Y2" s="3"/>
      <c r="Z2" s="3"/>
    </row>
    <row r="3" spans="1:26" ht="14.25" customHeight="1" x14ac:dyDescent="0.3">
      <c r="A3" s="1"/>
      <c r="B3" s="1"/>
      <c r="C3" s="1"/>
      <c r="D3" s="1"/>
      <c r="E3" s="31"/>
      <c r="F3" s="32"/>
      <c r="G3" s="32"/>
      <c r="H3" s="32"/>
      <c r="I3" s="33"/>
      <c r="J3" s="1"/>
      <c r="K3" s="1"/>
      <c r="L3" s="1"/>
      <c r="M3" s="1"/>
      <c r="N3" s="2"/>
      <c r="O3" s="3"/>
      <c r="P3" s="3"/>
      <c r="Q3" s="3"/>
      <c r="R3" s="3"/>
      <c r="S3" s="3"/>
      <c r="T3" s="3"/>
      <c r="U3" s="3"/>
      <c r="V3" s="3"/>
      <c r="W3" s="3"/>
      <c r="X3" s="3"/>
      <c r="Y3" s="3"/>
      <c r="Z3" s="3"/>
    </row>
    <row r="4" spans="1:26" ht="14.25" customHeight="1" x14ac:dyDescent="0.3">
      <c r="A4" s="1"/>
      <c r="B4" s="1"/>
      <c r="C4" s="1"/>
      <c r="D4" s="1"/>
      <c r="E4" s="31"/>
      <c r="F4" s="32"/>
      <c r="G4" s="32"/>
      <c r="H4" s="32"/>
      <c r="I4" s="33"/>
      <c r="J4" s="1"/>
      <c r="K4" s="1"/>
      <c r="L4" s="1"/>
      <c r="M4" s="1"/>
      <c r="N4" s="2"/>
      <c r="O4" s="3"/>
      <c r="P4" s="3"/>
      <c r="Q4" s="3"/>
      <c r="R4" s="3"/>
      <c r="S4" s="3"/>
      <c r="T4" s="3"/>
      <c r="U4" s="3"/>
      <c r="V4" s="3"/>
      <c r="W4" s="3"/>
      <c r="X4" s="3"/>
      <c r="Y4" s="3"/>
      <c r="Z4" s="3"/>
    </row>
    <row r="5" spans="1:26" ht="14.25" customHeight="1" x14ac:dyDescent="0.3">
      <c r="A5" s="1"/>
      <c r="B5" s="1"/>
      <c r="C5" s="1"/>
      <c r="D5" s="1"/>
      <c r="E5" s="31"/>
      <c r="F5" s="32"/>
      <c r="G5" s="32"/>
      <c r="H5" s="32"/>
      <c r="I5" s="33"/>
      <c r="J5" s="1"/>
      <c r="K5" s="1"/>
      <c r="L5" s="1"/>
      <c r="M5" s="1"/>
      <c r="N5" s="2"/>
      <c r="O5" s="3"/>
      <c r="P5" s="3"/>
      <c r="Q5" s="3"/>
      <c r="R5" s="3"/>
      <c r="S5" s="3"/>
      <c r="T5" s="3"/>
      <c r="U5" s="3"/>
      <c r="V5" s="3"/>
      <c r="W5" s="3"/>
      <c r="X5" s="3"/>
      <c r="Y5" s="3"/>
      <c r="Z5" s="3"/>
    </row>
    <row r="6" spans="1:26" ht="14.25" customHeight="1" x14ac:dyDescent="0.3">
      <c r="A6" s="1"/>
      <c r="B6" s="1"/>
      <c r="C6" s="1"/>
      <c r="D6" s="1"/>
      <c r="E6" s="31"/>
      <c r="F6" s="32"/>
      <c r="G6" s="32"/>
      <c r="H6" s="32"/>
      <c r="I6" s="33"/>
      <c r="J6" s="1"/>
      <c r="K6" s="1"/>
      <c r="L6" s="1"/>
      <c r="M6" s="1"/>
      <c r="N6" s="2"/>
      <c r="O6" s="3"/>
      <c r="P6" s="3"/>
      <c r="Q6" s="3"/>
      <c r="R6" s="3"/>
      <c r="S6" s="3"/>
      <c r="T6" s="3"/>
      <c r="U6" s="3"/>
      <c r="V6" s="3"/>
      <c r="W6" s="3"/>
      <c r="X6" s="3"/>
      <c r="Y6" s="3"/>
      <c r="Z6" s="3"/>
    </row>
    <row r="7" spans="1:26" ht="14.25" customHeight="1" x14ac:dyDescent="0.3">
      <c r="A7" s="1"/>
      <c r="B7" s="1"/>
      <c r="C7" s="1"/>
      <c r="D7" s="1"/>
      <c r="E7" s="31"/>
      <c r="F7" s="32"/>
      <c r="G7" s="32"/>
      <c r="H7" s="32"/>
      <c r="I7" s="33"/>
      <c r="J7" s="1"/>
      <c r="K7" s="1"/>
      <c r="L7" s="1"/>
      <c r="M7" s="1"/>
      <c r="N7" s="2"/>
      <c r="O7" s="3"/>
      <c r="P7" s="3"/>
      <c r="Q7" s="3"/>
      <c r="R7" s="3"/>
      <c r="S7" s="3"/>
      <c r="T7" s="3"/>
      <c r="U7" s="3"/>
      <c r="V7" s="3"/>
      <c r="W7" s="3"/>
      <c r="X7" s="3"/>
      <c r="Y7" s="3"/>
      <c r="Z7" s="3"/>
    </row>
    <row r="8" spans="1:26" ht="14.25" customHeight="1" x14ac:dyDescent="0.3">
      <c r="A8" s="1"/>
      <c r="B8" s="1"/>
      <c r="C8" s="1"/>
      <c r="D8" s="1"/>
      <c r="E8" s="34"/>
      <c r="F8" s="35"/>
      <c r="G8" s="35"/>
      <c r="H8" s="35"/>
      <c r="I8" s="36"/>
      <c r="J8" s="1"/>
      <c r="K8" s="1"/>
      <c r="L8" s="1"/>
      <c r="M8" s="1"/>
      <c r="N8" s="2"/>
      <c r="O8" s="3"/>
      <c r="P8" s="3"/>
      <c r="Q8" s="3"/>
      <c r="R8" s="3"/>
      <c r="S8" s="3"/>
      <c r="T8" s="3"/>
      <c r="U8" s="3"/>
      <c r="V8" s="3"/>
      <c r="W8" s="3"/>
      <c r="X8" s="3"/>
      <c r="Y8" s="3"/>
      <c r="Z8" s="3"/>
    </row>
    <row r="9" spans="1:26" ht="14.25" customHeight="1" x14ac:dyDescent="0.3">
      <c r="A9" s="1"/>
      <c r="B9" s="1"/>
      <c r="C9" s="1"/>
      <c r="D9" s="1"/>
      <c r="E9" s="5"/>
      <c r="F9" s="5"/>
      <c r="G9" s="5"/>
      <c r="H9" s="5"/>
      <c r="I9" s="5"/>
      <c r="J9" s="1"/>
      <c r="K9" s="1"/>
      <c r="L9" s="1"/>
      <c r="M9" s="1"/>
      <c r="N9" s="2"/>
      <c r="O9" s="3"/>
      <c r="P9" s="3"/>
      <c r="Q9" s="3"/>
      <c r="R9" s="3"/>
      <c r="S9" s="3"/>
      <c r="T9" s="3"/>
      <c r="U9" s="3"/>
      <c r="V9" s="3"/>
      <c r="W9" s="3"/>
      <c r="X9" s="3"/>
      <c r="Y9" s="3"/>
      <c r="Z9" s="3"/>
    </row>
    <row r="10" spans="1:26" ht="14.25" customHeight="1" x14ac:dyDescent="0.3">
      <c r="A10" s="1"/>
      <c r="B10" s="1"/>
      <c r="C10" s="1"/>
      <c r="D10" s="1"/>
      <c r="E10" s="5"/>
      <c r="F10" s="5"/>
      <c r="G10" s="5"/>
      <c r="H10" s="5"/>
      <c r="I10" s="5"/>
      <c r="J10" s="1"/>
      <c r="K10" s="1"/>
      <c r="L10" s="1"/>
      <c r="M10" s="1"/>
      <c r="N10" s="2"/>
      <c r="O10" s="3"/>
      <c r="P10" s="3"/>
      <c r="Q10" s="3"/>
      <c r="R10" s="3"/>
      <c r="S10" s="3"/>
      <c r="T10" s="3"/>
      <c r="U10" s="3"/>
      <c r="V10" s="3"/>
      <c r="W10" s="3"/>
      <c r="X10" s="3"/>
      <c r="Y10" s="3"/>
      <c r="Z10" s="3"/>
    </row>
    <row r="11" spans="1:26" ht="14.25" customHeight="1" x14ac:dyDescent="0.3">
      <c r="A11" s="1"/>
      <c r="B11" s="1"/>
      <c r="C11" s="1"/>
      <c r="D11" s="1"/>
      <c r="E11" s="1"/>
      <c r="F11" s="1"/>
      <c r="G11" s="1"/>
      <c r="H11" s="1"/>
      <c r="I11" s="1"/>
      <c r="J11" s="1"/>
      <c r="K11" s="1"/>
      <c r="L11" s="1"/>
      <c r="M11" s="1"/>
      <c r="N11" s="2"/>
      <c r="O11" s="3"/>
      <c r="P11" s="3"/>
      <c r="Q11" s="3"/>
      <c r="R11" s="3"/>
      <c r="S11" s="3"/>
      <c r="T11" s="3"/>
      <c r="U11" s="3"/>
      <c r="V11" s="3"/>
      <c r="W11" s="3"/>
      <c r="X11" s="3"/>
      <c r="Y11" s="3"/>
      <c r="Z11" s="3"/>
    </row>
    <row r="12" spans="1:26" ht="14.25" customHeight="1" x14ac:dyDescent="0.3">
      <c r="A12" s="1"/>
      <c r="B12" s="1"/>
      <c r="C12" s="1"/>
      <c r="D12" s="1"/>
      <c r="E12" s="1"/>
      <c r="F12" s="1"/>
      <c r="G12" s="1"/>
      <c r="H12" s="1"/>
      <c r="I12" s="1"/>
      <c r="J12" s="1"/>
      <c r="K12" s="1"/>
      <c r="L12" s="1"/>
      <c r="M12" s="1"/>
      <c r="N12" s="2"/>
      <c r="O12" s="3"/>
      <c r="P12" s="3"/>
      <c r="Q12" s="3"/>
      <c r="R12" s="3"/>
      <c r="S12" s="3"/>
      <c r="T12" s="3"/>
      <c r="U12" s="3"/>
      <c r="V12" s="3"/>
      <c r="W12" s="3"/>
      <c r="X12" s="3"/>
      <c r="Y12" s="3"/>
      <c r="Z12" s="3"/>
    </row>
    <row r="13" spans="1:26" ht="14.25" customHeight="1" x14ac:dyDescent="0.3">
      <c r="A13" s="1"/>
      <c r="B13" s="1"/>
      <c r="C13" s="1"/>
      <c r="D13" s="1"/>
      <c r="E13" s="1"/>
      <c r="F13" s="1"/>
      <c r="G13" s="1"/>
      <c r="H13" s="1"/>
      <c r="I13" s="1"/>
      <c r="J13" s="1"/>
      <c r="K13" s="1"/>
      <c r="L13" s="1"/>
      <c r="M13" s="1"/>
      <c r="N13" s="2"/>
      <c r="O13" s="3"/>
      <c r="P13" s="3"/>
      <c r="Q13" s="3"/>
      <c r="R13" s="3"/>
      <c r="S13" s="3"/>
      <c r="T13" s="3"/>
      <c r="U13" s="3"/>
      <c r="V13" s="3"/>
      <c r="W13" s="3"/>
      <c r="X13" s="3"/>
      <c r="Y13" s="3"/>
      <c r="Z13" s="3"/>
    </row>
    <row r="14" spans="1:26" ht="14.25" customHeight="1" x14ac:dyDescent="0.3">
      <c r="A14" s="1"/>
      <c r="B14" s="1"/>
      <c r="C14" s="1"/>
      <c r="D14" s="1"/>
      <c r="E14" s="1"/>
      <c r="F14" s="1"/>
      <c r="G14" s="1"/>
      <c r="H14" s="1"/>
      <c r="I14" s="1"/>
      <c r="J14" s="1"/>
      <c r="K14" s="1"/>
      <c r="L14" s="1"/>
      <c r="M14" s="1"/>
      <c r="N14" s="2"/>
      <c r="O14" s="3"/>
      <c r="P14" s="3"/>
      <c r="Q14" s="3"/>
      <c r="R14" s="3"/>
      <c r="S14" s="3"/>
      <c r="T14" s="3"/>
      <c r="U14" s="3"/>
      <c r="V14" s="3"/>
      <c r="W14" s="3"/>
      <c r="X14" s="3"/>
      <c r="Y14" s="3"/>
      <c r="Z14" s="3"/>
    </row>
    <row r="15" spans="1:26" ht="14.25" customHeight="1" x14ac:dyDescent="0.3">
      <c r="A15" s="1"/>
      <c r="B15" s="1"/>
      <c r="C15" s="1"/>
      <c r="D15" s="1"/>
      <c r="E15" s="1"/>
      <c r="F15" s="1"/>
      <c r="G15" s="1"/>
      <c r="H15" s="1"/>
      <c r="I15" s="1"/>
      <c r="J15" s="1"/>
      <c r="K15" s="1"/>
      <c r="L15" s="1"/>
      <c r="M15" s="1"/>
      <c r="N15" s="2"/>
      <c r="O15" s="3"/>
      <c r="P15" s="3"/>
      <c r="Q15" s="3"/>
      <c r="R15" s="3"/>
      <c r="S15" s="3"/>
      <c r="T15" s="3"/>
      <c r="U15" s="3"/>
      <c r="V15" s="3"/>
      <c r="W15" s="3"/>
      <c r="X15" s="3"/>
      <c r="Y15" s="3"/>
      <c r="Z15" s="3"/>
    </row>
    <row r="16" spans="1:26" ht="14.25" customHeight="1" x14ac:dyDescent="0.3">
      <c r="A16" s="1"/>
      <c r="B16" s="1"/>
      <c r="C16" s="1"/>
      <c r="D16" s="1"/>
      <c r="E16" s="1"/>
      <c r="F16" s="1"/>
      <c r="G16" s="1"/>
      <c r="H16" s="1"/>
      <c r="I16" s="1"/>
      <c r="J16" s="1"/>
      <c r="K16" s="1"/>
      <c r="L16" s="1"/>
      <c r="M16" s="1"/>
      <c r="N16" s="2"/>
      <c r="O16" s="3"/>
      <c r="P16" s="3"/>
      <c r="Q16" s="3"/>
      <c r="R16" s="3"/>
      <c r="S16" s="3"/>
      <c r="T16" s="3"/>
      <c r="U16" s="3"/>
      <c r="V16" s="3"/>
      <c r="W16" s="3"/>
      <c r="X16" s="3"/>
      <c r="Y16" s="3"/>
      <c r="Z16" s="3"/>
    </row>
    <row r="17" spans="1:26" ht="14.25" customHeight="1" x14ac:dyDescent="0.3">
      <c r="A17" s="1"/>
      <c r="B17" s="1"/>
      <c r="C17" s="1"/>
      <c r="D17" s="1"/>
      <c r="E17" s="1"/>
      <c r="F17" s="1"/>
      <c r="G17" s="1"/>
      <c r="H17" s="1"/>
      <c r="I17" s="1"/>
      <c r="J17" s="1"/>
      <c r="K17" s="1"/>
      <c r="L17" s="1"/>
      <c r="M17" s="1"/>
      <c r="N17" s="2"/>
      <c r="O17" s="3"/>
      <c r="P17" s="3"/>
      <c r="Q17" s="3"/>
      <c r="R17" s="3"/>
      <c r="S17" s="3"/>
      <c r="T17" s="3"/>
      <c r="U17" s="3"/>
      <c r="V17" s="3"/>
      <c r="W17" s="3"/>
      <c r="X17" s="3"/>
      <c r="Y17" s="3"/>
      <c r="Z17" s="3"/>
    </row>
    <row r="18" spans="1:26" ht="14.25" customHeight="1" x14ac:dyDescent="0.3">
      <c r="A18" s="1"/>
      <c r="B18" s="1"/>
      <c r="C18" s="1"/>
      <c r="D18" s="1"/>
      <c r="E18" s="1"/>
      <c r="F18" s="1"/>
      <c r="G18" s="1"/>
      <c r="H18" s="1"/>
      <c r="I18" s="1"/>
      <c r="J18" s="1"/>
      <c r="K18" s="1"/>
      <c r="L18" s="1"/>
      <c r="M18" s="1"/>
      <c r="N18" s="2"/>
      <c r="O18" s="3"/>
      <c r="P18" s="3"/>
      <c r="Q18" s="3"/>
      <c r="R18" s="3"/>
      <c r="S18" s="3"/>
      <c r="T18" s="3"/>
      <c r="U18" s="3"/>
      <c r="V18" s="3"/>
      <c r="W18" s="3"/>
      <c r="X18" s="3"/>
      <c r="Y18" s="3"/>
      <c r="Z18" s="3"/>
    </row>
    <row r="19" spans="1:26" ht="14.25" customHeight="1" x14ac:dyDescent="0.3">
      <c r="A19" s="1"/>
      <c r="B19" s="1"/>
      <c r="C19" s="1"/>
      <c r="D19" s="1"/>
      <c r="E19" s="1"/>
      <c r="F19" s="1"/>
      <c r="G19" s="1"/>
      <c r="H19" s="1"/>
      <c r="I19" s="1"/>
      <c r="J19" s="1"/>
      <c r="K19" s="1"/>
      <c r="L19" s="1"/>
      <c r="M19" s="1"/>
      <c r="N19" s="2"/>
      <c r="O19" s="3"/>
      <c r="P19" s="3"/>
      <c r="Q19" s="3"/>
      <c r="R19" s="3"/>
      <c r="S19" s="3"/>
      <c r="T19" s="3"/>
      <c r="U19" s="3"/>
      <c r="V19" s="3"/>
      <c r="W19" s="3"/>
      <c r="X19" s="3"/>
      <c r="Y19" s="3"/>
      <c r="Z19" s="3"/>
    </row>
    <row r="20" spans="1:26" ht="14.25" customHeight="1" x14ac:dyDescent="0.3">
      <c r="A20" s="1"/>
      <c r="B20" s="1"/>
      <c r="C20" s="1"/>
      <c r="D20" s="1"/>
      <c r="E20" s="1"/>
      <c r="F20" s="1"/>
      <c r="G20" s="1"/>
      <c r="H20" s="1"/>
      <c r="I20" s="1"/>
      <c r="J20" s="1"/>
      <c r="K20" s="1"/>
      <c r="L20" s="1"/>
      <c r="M20" s="1"/>
      <c r="N20" s="2"/>
      <c r="O20" s="3"/>
      <c r="P20" s="3"/>
      <c r="Q20" s="3"/>
      <c r="R20" s="3"/>
      <c r="S20" s="3"/>
      <c r="T20" s="3"/>
      <c r="U20" s="3"/>
      <c r="V20" s="3"/>
      <c r="W20" s="3"/>
      <c r="X20" s="3"/>
      <c r="Y20" s="3"/>
      <c r="Z20" s="3"/>
    </row>
    <row r="21" spans="1:26" ht="14.25" customHeight="1" x14ac:dyDescent="0.3">
      <c r="A21" s="1"/>
      <c r="B21" s="1"/>
      <c r="C21" s="1"/>
      <c r="D21" s="1"/>
      <c r="E21" s="1"/>
      <c r="F21" s="1"/>
      <c r="G21" s="1"/>
      <c r="H21" s="1"/>
      <c r="I21" s="1"/>
      <c r="J21" s="1"/>
      <c r="K21" s="1"/>
      <c r="L21" s="1"/>
      <c r="M21" s="1"/>
      <c r="N21" s="2"/>
      <c r="O21" s="3"/>
      <c r="P21" s="3"/>
      <c r="Q21" s="3"/>
      <c r="R21" s="3"/>
      <c r="S21" s="3"/>
      <c r="T21" s="3"/>
      <c r="U21" s="3"/>
      <c r="V21" s="3"/>
      <c r="W21" s="3"/>
      <c r="X21" s="3"/>
      <c r="Y21" s="3"/>
      <c r="Z21" s="3"/>
    </row>
    <row r="22" spans="1:26" ht="14.25" customHeight="1" x14ac:dyDescent="0.3">
      <c r="A22" s="1"/>
      <c r="B22" s="1"/>
      <c r="C22" s="1"/>
      <c r="D22" s="1"/>
      <c r="E22" s="1"/>
      <c r="F22" s="1"/>
      <c r="G22" s="1"/>
      <c r="H22" s="1"/>
      <c r="I22" s="1"/>
      <c r="J22" s="1"/>
      <c r="K22" s="1"/>
      <c r="L22" s="1"/>
      <c r="M22" s="1"/>
      <c r="N22" s="2"/>
      <c r="O22" s="3"/>
      <c r="P22" s="3"/>
      <c r="Q22" s="3"/>
      <c r="R22" s="3"/>
      <c r="S22" s="3"/>
      <c r="T22" s="3"/>
      <c r="U22" s="3"/>
      <c r="V22" s="3"/>
      <c r="W22" s="3"/>
      <c r="X22" s="3"/>
      <c r="Y22" s="3"/>
      <c r="Z22" s="3"/>
    </row>
    <row r="23" spans="1:26" ht="14.25" customHeight="1" x14ac:dyDescent="0.3">
      <c r="A23" s="3"/>
      <c r="B23" s="3"/>
      <c r="C23" s="3"/>
      <c r="D23" s="3"/>
      <c r="E23" s="3"/>
      <c r="F23" s="3"/>
      <c r="G23" s="3"/>
      <c r="H23" s="3"/>
      <c r="I23" s="3"/>
      <c r="J23" s="3"/>
      <c r="K23" s="3"/>
      <c r="L23" s="3"/>
      <c r="M23" s="3"/>
      <c r="N23" s="2"/>
      <c r="O23" s="3"/>
      <c r="P23" s="3"/>
      <c r="Q23" s="3"/>
      <c r="R23" s="3"/>
      <c r="S23" s="3"/>
      <c r="T23" s="3"/>
      <c r="U23" s="3"/>
      <c r="V23" s="3"/>
      <c r="W23" s="3"/>
      <c r="X23" s="3"/>
      <c r="Y23" s="3"/>
      <c r="Z23" s="3"/>
    </row>
    <row r="24" spans="1:26" ht="14.25" customHeigh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E2:I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Z1000"/>
  <sheetViews>
    <sheetView showGridLines="0" tabSelected="1" topLeftCell="A10" workbookViewId="0">
      <selection activeCell="G18" sqref="G18"/>
    </sheetView>
  </sheetViews>
  <sheetFormatPr defaultColWidth="14.44140625" defaultRowHeight="15" customHeight="1" x14ac:dyDescent="0.3"/>
  <cols>
    <col min="1" max="1" width="9" customWidth="1"/>
    <col min="2" max="2" width="10.44140625" customWidth="1"/>
    <col min="3" max="3" width="13.33203125" customWidth="1"/>
    <col min="4" max="16" width="9" customWidth="1"/>
    <col min="17" max="26" width="8.6640625" customWidth="1"/>
  </cols>
  <sheetData>
    <row r="1" spans="1:26" ht="14.25" customHeight="1" x14ac:dyDescent="0.3">
      <c r="A1" s="37"/>
      <c r="B1" s="32"/>
      <c r="C1" s="32"/>
      <c r="D1" s="32"/>
      <c r="E1" s="32"/>
      <c r="F1" s="32"/>
      <c r="G1" s="32"/>
      <c r="H1" s="32"/>
      <c r="I1" s="32"/>
      <c r="J1" s="32"/>
      <c r="K1" s="32"/>
      <c r="L1" s="32"/>
      <c r="M1" s="32"/>
      <c r="N1" s="32"/>
      <c r="O1" s="32"/>
      <c r="P1" s="32"/>
      <c r="Q1" s="3"/>
      <c r="R1" s="3"/>
      <c r="S1" s="3"/>
      <c r="T1" s="3"/>
      <c r="U1" s="3"/>
      <c r="V1" s="3"/>
      <c r="W1" s="3"/>
      <c r="X1" s="3"/>
      <c r="Y1" s="3"/>
      <c r="Z1" s="3"/>
    </row>
    <row r="2" spans="1:26" ht="14.25" customHeight="1" x14ac:dyDescent="0.3">
      <c r="A2" s="32"/>
      <c r="B2" s="32"/>
      <c r="C2" s="32"/>
      <c r="D2" s="32"/>
      <c r="E2" s="32"/>
      <c r="F2" s="32"/>
      <c r="G2" s="32"/>
      <c r="H2" s="32"/>
      <c r="I2" s="32"/>
      <c r="J2" s="32"/>
      <c r="K2" s="32"/>
      <c r="L2" s="32"/>
      <c r="M2" s="32"/>
      <c r="N2" s="32"/>
      <c r="O2" s="32"/>
      <c r="P2" s="32"/>
      <c r="Q2" s="3"/>
      <c r="R2" s="3"/>
      <c r="S2" s="3"/>
      <c r="T2" s="3"/>
      <c r="U2" s="3"/>
      <c r="V2" s="3"/>
      <c r="W2" s="3"/>
      <c r="X2" s="3"/>
      <c r="Y2" s="3"/>
      <c r="Z2" s="3"/>
    </row>
    <row r="3" spans="1:26" ht="14.25" customHeight="1" x14ac:dyDescent="0.3">
      <c r="A3" s="32"/>
      <c r="B3" s="32"/>
      <c r="C3" s="32"/>
      <c r="D3" s="32"/>
      <c r="E3" s="32"/>
      <c r="F3" s="32"/>
      <c r="G3" s="32"/>
      <c r="H3" s="32"/>
      <c r="I3" s="32"/>
      <c r="J3" s="32"/>
      <c r="K3" s="32"/>
      <c r="L3" s="32"/>
      <c r="M3" s="32"/>
      <c r="N3" s="32"/>
      <c r="O3" s="32"/>
      <c r="P3" s="32"/>
      <c r="Q3" s="3"/>
      <c r="R3" s="3"/>
      <c r="S3" s="3"/>
      <c r="T3" s="3"/>
      <c r="U3" s="3"/>
      <c r="V3" s="3"/>
      <c r="W3" s="3"/>
      <c r="X3" s="3"/>
      <c r="Y3" s="3"/>
      <c r="Z3" s="3"/>
    </row>
    <row r="4" spans="1:26" ht="14.25" customHeight="1" x14ac:dyDescent="0.3">
      <c r="A4" s="32"/>
      <c r="B4" s="32"/>
      <c r="C4" s="32"/>
      <c r="D4" s="32"/>
      <c r="E4" s="32"/>
      <c r="F4" s="32"/>
      <c r="G4" s="32"/>
      <c r="H4" s="32"/>
      <c r="I4" s="32"/>
      <c r="J4" s="32"/>
      <c r="K4" s="32"/>
      <c r="L4" s="32"/>
      <c r="M4" s="32"/>
      <c r="N4" s="32"/>
      <c r="O4" s="32"/>
      <c r="P4" s="32"/>
      <c r="Q4" s="3"/>
      <c r="R4" s="3"/>
      <c r="S4" s="3"/>
      <c r="T4" s="3"/>
      <c r="U4" s="3"/>
      <c r="V4" s="3"/>
      <c r="W4" s="3"/>
      <c r="X4" s="3"/>
      <c r="Y4" s="3"/>
      <c r="Z4" s="3"/>
    </row>
    <row r="5" spans="1:26" ht="14.25" customHeight="1" x14ac:dyDescent="0.3">
      <c r="A5" s="32"/>
      <c r="B5" s="32"/>
      <c r="C5" s="32"/>
      <c r="D5" s="32"/>
      <c r="E5" s="32"/>
      <c r="F5" s="32"/>
      <c r="G5" s="32"/>
      <c r="H5" s="32"/>
      <c r="I5" s="32"/>
      <c r="J5" s="32"/>
      <c r="K5" s="32"/>
      <c r="L5" s="32"/>
      <c r="M5" s="32"/>
      <c r="N5" s="32"/>
      <c r="O5" s="32"/>
      <c r="P5" s="32"/>
      <c r="Q5" s="3"/>
      <c r="R5" s="3"/>
      <c r="S5" s="3"/>
      <c r="T5" s="3"/>
      <c r="U5" s="3"/>
      <c r="V5" s="3"/>
      <c r="W5" s="3"/>
      <c r="X5" s="3"/>
      <c r="Y5" s="3"/>
      <c r="Z5" s="3"/>
    </row>
    <row r="6" spans="1:26" ht="14.25" customHeight="1" x14ac:dyDescent="0.3">
      <c r="A6" s="32"/>
      <c r="B6" s="32"/>
      <c r="C6" s="32"/>
      <c r="D6" s="32"/>
      <c r="E6" s="32"/>
      <c r="F6" s="32"/>
      <c r="G6" s="32"/>
      <c r="H6" s="32"/>
      <c r="I6" s="32"/>
      <c r="J6" s="32"/>
      <c r="K6" s="32"/>
      <c r="L6" s="32"/>
      <c r="M6" s="32"/>
      <c r="N6" s="32"/>
      <c r="O6" s="32"/>
      <c r="P6" s="32"/>
      <c r="Q6" s="3"/>
      <c r="R6" s="3"/>
      <c r="S6" s="3"/>
      <c r="T6" s="3"/>
      <c r="U6" s="3"/>
      <c r="V6" s="3"/>
      <c r="W6" s="3"/>
      <c r="X6" s="3"/>
      <c r="Y6" s="3"/>
      <c r="Z6" s="3"/>
    </row>
    <row r="7" spans="1:26" ht="14.25" customHeight="1" x14ac:dyDescent="0.3">
      <c r="A7" s="3"/>
      <c r="B7" s="3"/>
      <c r="C7" s="3"/>
      <c r="D7" s="3"/>
      <c r="E7" s="3"/>
      <c r="F7" s="3"/>
      <c r="G7" s="3"/>
      <c r="H7" s="3"/>
      <c r="I7" s="3"/>
      <c r="J7" s="3"/>
      <c r="K7" s="3"/>
      <c r="L7" s="3"/>
      <c r="M7" s="3"/>
      <c r="N7" s="3"/>
      <c r="O7" s="3"/>
      <c r="P7" s="3"/>
      <c r="Q7" s="3"/>
      <c r="R7" s="3"/>
      <c r="S7" s="3"/>
      <c r="T7" s="3"/>
      <c r="U7" s="3"/>
      <c r="V7" s="3"/>
      <c r="W7" s="3"/>
      <c r="X7" s="3"/>
      <c r="Y7" s="3"/>
      <c r="Z7" s="3"/>
    </row>
    <row r="8" spans="1:26" ht="14.25" customHeight="1" x14ac:dyDescent="0.3">
      <c r="A8" s="3"/>
      <c r="B8" s="3" t="s">
        <v>1</v>
      </c>
      <c r="C8" s="3"/>
      <c r="D8" s="3"/>
      <c r="E8" s="3"/>
      <c r="F8" s="3"/>
      <c r="G8" s="3"/>
      <c r="H8" s="3"/>
      <c r="I8" s="3"/>
      <c r="J8" s="3"/>
      <c r="K8" s="3"/>
      <c r="L8" s="3"/>
      <c r="M8" s="3"/>
      <c r="N8" s="3"/>
      <c r="O8" s="3"/>
      <c r="P8" s="3"/>
      <c r="Q8" s="3"/>
      <c r="R8" s="3"/>
      <c r="S8" s="3"/>
      <c r="T8" s="3"/>
      <c r="U8" s="3"/>
      <c r="V8" s="3"/>
      <c r="W8" s="3"/>
      <c r="X8" s="3"/>
      <c r="Y8" s="3"/>
      <c r="Z8" s="3"/>
    </row>
    <row r="9" spans="1:26" ht="14.25" customHeight="1" x14ac:dyDescent="0.3">
      <c r="A9" s="3"/>
      <c r="B9" s="3"/>
      <c r="C9" s="3"/>
      <c r="D9" s="3"/>
      <c r="E9" s="3"/>
      <c r="F9" s="3"/>
      <c r="G9" s="3"/>
      <c r="H9" s="3"/>
      <c r="I9" s="3"/>
      <c r="J9" s="3"/>
      <c r="K9" s="3"/>
      <c r="L9" s="3"/>
      <c r="M9" s="3"/>
      <c r="N9" s="3"/>
      <c r="O9" s="3"/>
      <c r="P9" s="3"/>
      <c r="Q9" s="3"/>
      <c r="R9" s="3"/>
      <c r="S9" s="3"/>
      <c r="T9" s="3"/>
      <c r="U9" s="3"/>
      <c r="V9" s="3"/>
      <c r="W9" s="3"/>
      <c r="X9" s="3"/>
      <c r="Y9" s="3"/>
      <c r="Z9" s="3"/>
    </row>
    <row r="10" spans="1:26" ht="14.25" customHeight="1" x14ac:dyDescent="0.3">
      <c r="A10" s="3"/>
      <c r="B10" s="3" t="s">
        <v>2</v>
      </c>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3">
      <c r="A11" s="3"/>
      <c r="B11" s="3" t="s">
        <v>3</v>
      </c>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x14ac:dyDescent="0.3">
      <c r="A13" s="3"/>
      <c r="B13" s="6" t="s">
        <v>4</v>
      </c>
      <c r="C13" s="6"/>
      <c r="D13" s="6"/>
      <c r="E13" s="6"/>
      <c r="F13" s="3"/>
      <c r="G13" s="3"/>
      <c r="H13" s="3"/>
      <c r="I13" s="3"/>
      <c r="J13" s="3"/>
      <c r="K13" s="3"/>
      <c r="L13" s="3"/>
      <c r="M13" s="3"/>
      <c r="N13" s="3"/>
      <c r="O13" s="3"/>
      <c r="P13" s="3"/>
      <c r="Q13" s="3"/>
      <c r="R13" s="3"/>
      <c r="S13" s="3"/>
      <c r="T13" s="3"/>
      <c r="U13" s="3"/>
      <c r="V13" s="3"/>
      <c r="W13" s="3"/>
      <c r="X13" s="3"/>
      <c r="Y13" s="3"/>
      <c r="Z13" s="3"/>
    </row>
    <row r="14" spans="1:26" ht="14.25" customHeigh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3">
      <c r="A15" s="3"/>
      <c r="B15" s="7" t="s">
        <v>5</v>
      </c>
      <c r="C15" s="8" t="s">
        <v>6</v>
      </c>
      <c r="D15" s="3"/>
      <c r="E15" s="3"/>
      <c r="F15" s="3"/>
      <c r="G15" s="3"/>
      <c r="H15" s="3"/>
      <c r="I15" s="3"/>
      <c r="J15" s="3"/>
      <c r="K15" s="3"/>
      <c r="L15" s="3"/>
      <c r="M15" s="3"/>
      <c r="N15" s="3"/>
      <c r="O15" s="3"/>
      <c r="P15" s="3"/>
      <c r="Q15" s="3"/>
      <c r="R15" s="3"/>
      <c r="S15" s="3"/>
      <c r="T15" s="3"/>
      <c r="U15" s="3"/>
      <c r="V15" s="3"/>
      <c r="W15" s="3"/>
      <c r="X15" s="3"/>
      <c r="Y15" s="3"/>
      <c r="Z15" s="3"/>
    </row>
    <row r="16" spans="1:26" ht="14.25" customHeight="1" x14ac:dyDescent="0.3">
      <c r="A16" s="3"/>
      <c r="B16" s="9" t="s">
        <v>7</v>
      </c>
      <c r="C16" s="10" t="s">
        <v>8</v>
      </c>
      <c r="D16" s="3"/>
      <c r="E16" s="3"/>
      <c r="F16" s="3"/>
      <c r="G16" s="3"/>
      <c r="H16" s="3"/>
      <c r="I16" s="3"/>
      <c r="J16" s="3"/>
      <c r="K16" s="3"/>
      <c r="L16" s="3"/>
      <c r="M16" s="3"/>
      <c r="N16" s="3"/>
      <c r="O16" s="3"/>
      <c r="P16" s="3"/>
      <c r="Q16" s="3"/>
      <c r="R16" s="3"/>
      <c r="S16" s="3"/>
      <c r="T16" s="3"/>
      <c r="U16" s="3"/>
      <c r="V16" s="3"/>
      <c r="W16" s="3"/>
      <c r="X16" s="3"/>
      <c r="Y16" s="3"/>
      <c r="Z16" s="3"/>
    </row>
    <row r="17" spans="1:26" ht="14.25" customHeight="1" x14ac:dyDescent="0.3">
      <c r="A17" s="3"/>
      <c r="B17" s="3"/>
      <c r="C17" s="11" t="s">
        <v>9</v>
      </c>
      <c r="D17" s="3"/>
      <c r="E17" s="3"/>
      <c r="F17" s="3"/>
      <c r="G17" s="3"/>
      <c r="H17" s="3"/>
      <c r="I17" s="3"/>
      <c r="J17" s="3"/>
      <c r="K17" s="3"/>
      <c r="L17" s="3"/>
      <c r="M17" s="3"/>
      <c r="N17" s="3"/>
      <c r="O17" s="3"/>
      <c r="P17" s="3"/>
      <c r="Q17" s="3"/>
      <c r="R17" s="3"/>
      <c r="S17" s="3"/>
      <c r="T17" s="3"/>
      <c r="U17" s="3"/>
      <c r="V17" s="3"/>
      <c r="W17" s="3"/>
      <c r="X17" s="3"/>
      <c r="Y17" s="3"/>
      <c r="Z17" s="3"/>
    </row>
    <row r="18" spans="1:26" ht="14.25" customHeight="1" x14ac:dyDescent="0.3">
      <c r="A18" s="3"/>
      <c r="B18" s="3"/>
      <c r="C18" s="11" t="s">
        <v>10</v>
      </c>
      <c r="D18" s="3"/>
      <c r="E18" s="3"/>
      <c r="F18" s="3"/>
      <c r="G18" s="3"/>
      <c r="H18" s="3"/>
      <c r="I18" s="3"/>
      <c r="J18" s="3"/>
      <c r="K18" s="3"/>
      <c r="L18" s="3"/>
      <c r="M18" s="3"/>
      <c r="N18" s="3"/>
      <c r="O18" s="3"/>
      <c r="P18" s="3"/>
      <c r="Q18" s="3"/>
      <c r="R18" s="3"/>
      <c r="S18" s="3"/>
      <c r="T18" s="3"/>
      <c r="U18" s="3"/>
      <c r="V18" s="3"/>
      <c r="W18" s="3"/>
      <c r="X18" s="3"/>
      <c r="Y18" s="3"/>
      <c r="Z18" s="3"/>
    </row>
    <row r="19" spans="1:26" ht="14.25" customHeight="1" x14ac:dyDescent="0.3">
      <c r="A19" s="3"/>
      <c r="B19" s="9" t="s">
        <v>11</v>
      </c>
      <c r="C19" s="10" t="s">
        <v>12</v>
      </c>
      <c r="D19" s="3"/>
      <c r="E19" s="3"/>
      <c r="F19" s="3"/>
      <c r="G19" s="3"/>
      <c r="H19" s="3"/>
      <c r="I19" s="3"/>
      <c r="J19" s="3"/>
      <c r="K19" s="3"/>
      <c r="L19" s="3"/>
      <c r="M19" s="3"/>
      <c r="N19" s="3"/>
      <c r="O19" s="3"/>
      <c r="P19" s="3"/>
      <c r="Q19" s="3"/>
      <c r="R19" s="3"/>
      <c r="S19" s="3"/>
      <c r="T19" s="3"/>
      <c r="U19" s="3"/>
      <c r="V19" s="3"/>
      <c r="W19" s="3"/>
      <c r="X19" s="3"/>
      <c r="Y19" s="3"/>
      <c r="Z19" s="3"/>
    </row>
    <row r="20" spans="1:26" ht="14.25" customHeight="1" x14ac:dyDescent="0.3">
      <c r="A20" s="3"/>
      <c r="B20" s="12"/>
      <c r="C20" s="11" t="s">
        <v>13</v>
      </c>
      <c r="D20" s="3"/>
      <c r="E20" s="3"/>
      <c r="F20" s="3"/>
      <c r="G20" s="3"/>
      <c r="H20" s="3"/>
      <c r="I20" s="3"/>
      <c r="J20" s="3"/>
      <c r="K20" s="3"/>
      <c r="L20" s="3"/>
      <c r="M20" s="3"/>
      <c r="N20" s="3"/>
      <c r="O20" s="3"/>
      <c r="P20" s="3"/>
      <c r="Q20" s="3"/>
      <c r="R20" s="3"/>
      <c r="S20" s="3"/>
      <c r="T20" s="3"/>
      <c r="U20" s="3"/>
      <c r="V20" s="3"/>
      <c r="W20" s="3"/>
      <c r="X20" s="3"/>
      <c r="Y20" s="3"/>
      <c r="Z20" s="3"/>
    </row>
    <row r="21" spans="1:26" ht="14.25" customHeight="1" x14ac:dyDescent="0.3">
      <c r="A21" s="3"/>
      <c r="B21" s="3"/>
      <c r="C21" s="11" t="s">
        <v>14</v>
      </c>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3">
      <c r="A22" s="3"/>
      <c r="B22" s="3"/>
      <c r="C22" s="3" t="s">
        <v>15</v>
      </c>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3">
      <c r="A23" s="3"/>
      <c r="B23" s="3"/>
      <c r="C23" s="3"/>
      <c r="D23" s="3" t="s">
        <v>16</v>
      </c>
      <c r="E23" s="3"/>
      <c r="F23" s="3"/>
      <c r="G23" s="3"/>
      <c r="H23" s="3"/>
      <c r="I23" s="3"/>
      <c r="J23" s="3"/>
      <c r="K23" s="3"/>
      <c r="L23" s="3"/>
      <c r="M23" s="3"/>
      <c r="N23" s="3"/>
      <c r="O23" s="3"/>
      <c r="P23" s="3"/>
      <c r="Q23" s="3"/>
      <c r="R23" s="3"/>
      <c r="S23" s="3"/>
      <c r="T23" s="3"/>
      <c r="U23" s="3"/>
      <c r="V23" s="3"/>
      <c r="W23" s="3"/>
      <c r="X23" s="3"/>
      <c r="Y23" s="3"/>
      <c r="Z23" s="3"/>
    </row>
    <row r="24" spans="1:26" ht="14.25" customHeight="1" x14ac:dyDescent="0.3">
      <c r="A24" s="3"/>
      <c r="B24" s="3"/>
      <c r="C24" s="3"/>
      <c r="D24" s="3" t="s">
        <v>17</v>
      </c>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3"/>
      <c r="B25" s="3"/>
      <c r="C25" s="3"/>
      <c r="D25" s="3" t="s">
        <v>18</v>
      </c>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c r="B26" s="3"/>
      <c r="C26" s="3"/>
      <c r="D26" s="3" t="s">
        <v>19</v>
      </c>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c r="B27" s="12"/>
      <c r="C27" s="3" t="s">
        <v>20</v>
      </c>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c r="B28" s="7" t="s">
        <v>21</v>
      </c>
      <c r="C28" s="8" t="s">
        <v>22</v>
      </c>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c r="B29" s="9" t="s">
        <v>7</v>
      </c>
      <c r="C29" s="10" t="s">
        <v>23</v>
      </c>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
      <c r="C30" s="3" t="s">
        <v>24</v>
      </c>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
      <c r="C31" s="3" t="s">
        <v>25</v>
      </c>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c r="B32" s="3"/>
      <c r="C32" s="3" t="s">
        <v>26</v>
      </c>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c r="B33" s="3"/>
      <c r="C33" s="3" t="s">
        <v>27</v>
      </c>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c r="B34" s="9" t="s">
        <v>11</v>
      </c>
      <c r="C34" s="10" t="s">
        <v>28</v>
      </c>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c r="B35" s="3"/>
      <c r="C35" s="3" t="s">
        <v>29</v>
      </c>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c r="B36" s="3"/>
      <c r="C36" s="3" t="s">
        <v>30</v>
      </c>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c r="B38" s="3"/>
      <c r="C38" s="3"/>
      <c r="D38" s="1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P6"/>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8A9EC"/>
  </sheetPr>
  <dimension ref="A1:Q1000"/>
  <sheetViews>
    <sheetView workbookViewId="0">
      <selection activeCell="C5" sqref="C5"/>
    </sheetView>
  </sheetViews>
  <sheetFormatPr defaultColWidth="14.44140625" defaultRowHeight="15" customHeight="1" x14ac:dyDescent="0.3"/>
  <cols>
    <col min="1" max="1" width="24.44140625" customWidth="1"/>
    <col min="2" max="2" width="8.6640625" customWidth="1"/>
    <col min="3" max="3" width="26.21875" bestFit="1" customWidth="1"/>
    <col min="4" max="4" width="11.5546875" customWidth="1"/>
    <col min="5" max="5" width="8.6640625" customWidth="1"/>
    <col min="6" max="6" width="10" customWidth="1"/>
    <col min="7" max="7" width="29.109375" bestFit="1" customWidth="1"/>
    <col min="8" max="8" width="14.109375" customWidth="1"/>
    <col min="9" max="9" width="14.44140625" customWidth="1"/>
    <col min="10" max="10" width="11.109375" customWidth="1"/>
    <col min="11" max="11" width="9.109375" customWidth="1"/>
    <col min="12" max="13" width="8.6640625" customWidth="1"/>
    <col min="14" max="14" width="9.6640625" bestFit="1" customWidth="1"/>
    <col min="15" max="16" width="8.6640625" customWidth="1"/>
    <col min="17" max="17" width="16" bestFit="1" customWidth="1"/>
    <col min="18" max="26" width="8.6640625" customWidth="1"/>
  </cols>
  <sheetData>
    <row r="1" spans="1:17" ht="14.25" customHeight="1" x14ac:dyDescent="0.3"/>
    <row r="2" spans="1:17" ht="14.25" customHeight="1" x14ac:dyDescent="0.3">
      <c r="A2" s="8" t="s">
        <v>31</v>
      </c>
      <c r="C2" s="21" t="s">
        <v>137</v>
      </c>
    </row>
    <row r="3" spans="1:17" ht="14.25" customHeight="1" x14ac:dyDescent="0.3">
      <c r="A3" s="8" t="s">
        <v>32</v>
      </c>
      <c r="C3" s="20" cm="1">
        <f t="array" ref="C3">MAX(IF(G9:G998=C2,E9:E998))</f>
        <v>88</v>
      </c>
    </row>
    <row r="4" spans="1:17" ht="14.25" customHeight="1" x14ac:dyDescent="0.3">
      <c r="A4" s="8" t="s">
        <v>33</v>
      </c>
      <c r="C4" s="21" t="str">
        <f>_xlfn.XLOOKUP(C2,G9:G998,B9:B998)</f>
        <v>M. Salah</v>
      </c>
    </row>
    <row r="5" spans="1:17" ht="14.25" customHeight="1" x14ac:dyDescent="0.3">
      <c r="A5" s="8" t="s">
        <v>34</v>
      </c>
      <c r="C5" s="22">
        <f>AVERAGEIF(G9:G998,C2,H9:H998)</f>
        <v>122761.90476190476</v>
      </c>
    </row>
    <row r="6" spans="1:17" ht="14.25" customHeight="1" x14ac:dyDescent="0.3"/>
    <row r="7" spans="1:17" ht="14.25" customHeight="1" x14ac:dyDescent="0.3"/>
    <row r="8" spans="1:17" ht="14.25" customHeight="1" x14ac:dyDescent="0.3">
      <c r="A8" s="3" t="s">
        <v>35</v>
      </c>
      <c r="B8" s="3" t="s">
        <v>36</v>
      </c>
      <c r="C8" s="3" t="s">
        <v>37</v>
      </c>
      <c r="D8" s="3" t="s">
        <v>38</v>
      </c>
      <c r="E8" s="3" t="s">
        <v>39</v>
      </c>
      <c r="F8" s="3" t="s">
        <v>40</v>
      </c>
      <c r="G8" s="3" t="s">
        <v>41</v>
      </c>
      <c r="H8" s="3" t="s">
        <v>42</v>
      </c>
      <c r="I8" s="3" t="s">
        <v>43</v>
      </c>
      <c r="J8" s="3" t="s">
        <v>44</v>
      </c>
      <c r="K8" s="3" t="s">
        <v>45</v>
      </c>
      <c r="L8" s="3" t="s">
        <v>46</v>
      </c>
      <c r="M8" s="3" t="s">
        <v>47</v>
      </c>
      <c r="N8" s="3" t="s">
        <v>48</v>
      </c>
      <c r="O8" s="3" t="s">
        <v>49</v>
      </c>
      <c r="Q8" s="18" t="s">
        <v>1352</v>
      </c>
    </row>
    <row r="9" spans="1:17" ht="14.25" customHeight="1" x14ac:dyDescent="0.3">
      <c r="A9" s="3">
        <v>1</v>
      </c>
      <c r="B9" s="3" t="s">
        <v>50</v>
      </c>
      <c r="C9" s="3">
        <v>31</v>
      </c>
      <c r="D9" s="3" t="s">
        <v>51</v>
      </c>
      <c r="E9" s="3">
        <v>94</v>
      </c>
      <c r="F9" s="3">
        <v>94</v>
      </c>
      <c r="G9" s="3" t="s">
        <v>52</v>
      </c>
      <c r="H9" s="14">
        <v>565000</v>
      </c>
      <c r="I9" s="3" t="s">
        <v>53</v>
      </c>
      <c r="J9" s="3" t="s">
        <v>54</v>
      </c>
      <c r="K9" s="3" t="s">
        <v>55</v>
      </c>
      <c r="L9" s="3" t="s">
        <v>56</v>
      </c>
      <c r="M9" s="15">
        <v>159</v>
      </c>
      <c r="N9" s="16">
        <f>CONVERT(Q9,"ft","in")</f>
        <v>67</v>
      </c>
      <c r="O9" s="17">
        <f>'FIFA '!M9/('FIFA '!N9*'FIFA '!N9)*703</f>
        <v>24.900200490086878</v>
      </c>
      <c r="Q9" s="19">
        <f>IFERROR(--LEFT(L9,FIND("'",L9)-1),0)+IFERROR(--SUBSTITUTE(IFERROR(MID(L9,FIND("'",L9)+1,2),L9),CHAR(34),""),0)/12</f>
        <v>5.583333333333333</v>
      </c>
    </row>
    <row r="10" spans="1:17" ht="14.25" customHeight="1" x14ac:dyDescent="0.3">
      <c r="A10" s="3">
        <v>2</v>
      </c>
      <c r="B10" s="3" t="s">
        <v>57</v>
      </c>
      <c r="C10" s="3">
        <v>33</v>
      </c>
      <c r="D10" s="3" t="s">
        <v>58</v>
      </c>
      <c r="E10" s="3">
        <v>94</v>
      </c>
      <c r="F10" s="3">
        <v>94</v>
      </c>
      <c r="G10" s="3" t="s">
        <v>59</v>
      </c>
      <c r="H10" s="14">
        <v>405000</v>
      </c>
      <c r="I10" s="3" t="s">
        <v>60</v>
      </c>
      <c r="J10" s="3" t="s">
        <v>61</v>
      </c>
      <c r="K10" s="3" t="s">
        <v>62</v>
      </c>
      <c r="L10" s="3" t="s">
        <v>63</v>
      </c>
      <c r="M10" s="15">
        <v>183</v>
      </c>
      <c r="N10" s="16">
        <f t="shared" ref="N10:N73" si="0">CONVERT(Q10,"ft","in")</f>
        <v>74</v>
      </c>
      <c r="O10" s="17">
        <f>'FIFA '!M10/('FIFA '!N10*'FIFA '!N10)*703</f>
        <v>23.493243243243242</v>
      </c>
      <c r="Q10" s="19">
        <f t="shared" ref="Q10:Q73" si="1">IFERROR(--LEFT(L10,FIND("'",L10)-1),0)+IFERROR(--SUBSTITUTE(IFERROR(MID(L10,FIND("'",L10)+1,2),L10),CHAR(34),""),0)/12</f>
        <v>6.166666666666667</v>
      </c>
    </row>
    <row r="11" spans="1:17" ht="14.25" customHeight="1" x14ac:dyDescent="0.3">
      <c r="A11" s="3">
        <v>3</v>
      </c>
      <c r="B11" s="3" t="s">
        <v>64</v>
      </c>
      <c r="C11" s="3">
        <v>26</v>
      </c>
      <c r="D11" s="3" t="s">
        <v>65</v>
      </c>
      <c r="E11" s="3">
        <v>92</v>
      </c>
      <c r="F11" s="3">
        <v>93</v>
      </c>
      <c r="G11" s="3" t="s">
        <v>66</v>
      </c>
      <c r="H11" s="14">
        <v>290000</v>
      </c>
      <c r="I11" s="3" t="s">
        <v>60</v>
      </c>
      <c r="J11" s="3" t="s">
        <v>67</v>
      </c>
      <c r="K11" s="3" t="s">
        <v>68</v>
      </c>
      <c r="L11" s="3" t="s">
        <v>69</v>
      </c>
      <c r="M11" s="15">
        <v>150</v>
      </c>
      <c r="N11" s="16">
        <f t="shared" si="0"/>
        <v>69</v>
      </c>
      <c r="O11" s="17">
        <f>'FIFA '!M11/('FIFA '!N11*'FIFA '!N11)*703</f>
        <v>22.148708254568366</v>
      </c>
      <c r="Q11" s="19">
        <f t="shared" si="1"/>
        <v>5.75</v>
      </c>
    </row>
    <row r="12" spans="1:17" ht="14.25" customHeight="1" x14ac:dyDescent="0.3">
      <c r="A12" s="3">
        <v>4</v>
      </c>
      <c r="B12" s="3" t="s">
        <v>70</v>
      </c>
      <c r="C12" s="3">
        <v>27</v>
      </c>
      <c r="D12" s="3" t="s">
        <v>71</v>
      </c>
      <c r="E12" s="3">
        <v>91</v>
      </c>
      <c r="F12" s="3">
        <v>93</v>
      </c>
      <c r="G12" s="3" t="s">
        <v>72</v>
      </c>
      <c r="H12" s="14">
        <v>260000</v>
      </c>
      <c r="I12" s="3" t="s">
        <v>60</v>
      </c>
      <c r="J12" s="3" t="s">
        <v>73</v>
      </c>
      <c r="K12" s="3" t="s">
        <v>74</v>
      </c>
      <c r="L12" s="3" t="s">
        <v>75</v>
      </c>
      <c r="M12" s="15">
        <v>168</v>
      </c>
      <c r="N12" s="16">
        <f t="shared" si="0"/>
        <v>76</v>
      </c>
      <c r="O12" s="17">
        <f>'FIFA '!M12/('FIFA '!N12*'FIFA '!N12)*703</f>
        <v>20.44736842105263</v>
      </c>
      <c r="Q12" s="19">
        <f t="shared" si="1"/>
        <v>6.333333333333333</v>
      </c>
    </row>
    <row r="13" spans="1:17" ht="14.25" customHeight="1" x14ac:dyDescent="0.3">
      <c r="A13" s="3">
        <v>5</v>
      </c>
      <c r="B13" s="3" t="s">
        <v>76</v>
      </c>
      <c r="C13" s="3">
        <v>27</v>
      </c>
      <c r="D13" s="3" t="s">
        <v>77</v>
      </c>
      <c r="E13" s="3">
        <v>91</v>
      </c>
      <c r="F13" s="3">
        <v>92</v>
      </c>
      <c r="G13" s="3" t="s">
        <v>78</v>
      </c>
      <c r="H13" s="14">
        <v>355000</v>
      </c>
      <c r="I13" s="3" t="s">
        <v>60</v>
      </c>
      <c r="J13" s="3" t="s">
        <v>79</v>
      </c>
      <c r="K13" s="3" t="s">
        <v>80</v>
      </c>
      <c r="L13" s="3" t="s">
        <v>81</v>
      </c>
      <c r="M13" s="15">
        <v>154</v>
      </c>
      <c r="N13" s="16">
        <f t="shared" si="0"/>
        <v>71</v>
      </c>
      <c r="O13" s="17">
        <f>'FIFA '!M13/('FIFA '!N13*'FIFA '!N13)*703</f>
        <v>21.476294386034517</v>
      </c>
      <c r="Q13" s="19">
        <f t="shared" si="1"/>
        <v>5.916666666666667</v>
      </c>
    </row>
    <row r="14" spans="1:17" ht="14.25" customHeight="1" x14ac:dyDescent="0.3">
      <c r="A14" s="3">
        <v>6</v>
      </c>
      <c r="B14" s="3" t="s">
        <v>82</v>
      </c>
      <c r="C14" s="3">
        <v>27</v>
      </c>
      <c r="D14" s="3" t="s">
        <v>77</v>
      </c>
      <c r="E14" s="3">
        <v>91</v>
      </c>
      <c r="F14" s="3">
        <v>91</v>
      </c>
      <c r="G14" s="3" t="s">
        <v>83</v>
      </c>
      <c r="H14" s="14">
        <v>340000</v>
      </c>
      <c r="I14" s="3" t="s">
        <v>60</v>
      </c>
      <c r="J14" s="3" t="s">
        <v>79</v>
      </c>
      <c r="K14" s="3" t="s">
        <v>84</v>
      </c>
      <c r="L14" s="3" t="s">
        <v>85</v>
      </c>
      <c r="M14" s="15">
        <v>163</v>
      </c>
      <c r="N14" s="16">
        <f t="shared" si="0"/>
        <v>68</v>
      </c>
      <c r="O14" s="17">
        <f>'FIFA '!M14/('FIFA '!N14*'FIFA '!N14)*703</f>
        <v>24.781358131487888</v>
      </c>
      <c r="Q14" s="19">
        <f t="shared" si="1"/>
        <v>5.666666666666667</v>
      </c>
    </row>
    <row r="15" spans="1:17" ht="14.25" customHeight="1" x14ac:dyDescent="0.3">
      <c r="A15" s="3">
        <v>7</v>
      </c>
      <c r="B15" s="3" t="s">
        <v>86</v>
      </c>
      <c r="C15" s="3">
        <v>32</v>
      </c>
      <c r="D15" s="3" t="s">
        <v>87</v>
      </c>
      <c r="E15" s="3">
        <v>91</v>
      </c>
      <c r="F15" s="3">
        <v>91</v>
      </c>
      <c r="G15" s="3" t="s">
        <v>88</v>
      </c>
      <c r="H15" s="14">
        <v>420000</v>
      </c>
      <c r="I15" s="3" t="s">
        <v>60</v>
      </c>
      <c r="J15" s="3" t="s">
        <v>73</v>
      </c>
      <c r="K15" s="3" t="s">
        <v>80</v>
      </c>
      <c r="L15" s="3" t="s">
        <v>85</v>
      </c>
      <c r="M15" s="15">
        <v>146</v>
      </c>
      <c r="N15" s="16">
        <f t="shared" si="0"/>
        <v>68</v>
      </c>
      <c r="O15" s="17">
        <f>'FIFA '!M15/('FIFA '!N15*'FIFA '!N15)*703</f>
        <v>22.196799307958475</v>
      </c>
      <c r="Q15" s="19">
        <f t="shared" si="1"/>
        <v>5.666666666666667</v>
      </c>
    </row>
    <row r="16" spans="1:17" ht="14.25" customHeight="1" x14ac:dyDescent="0.3">
      <c r="A16" s="3">
        <v>8</v>
      </c>
      <c r="B16" s="3" t="s">
        <v>89</v>
      </c>
      <c r="C16" s="3">
        <v>31</v>
      </c>
      <c r="D16" s="3" t="s">
        <v>90</v>
      </c>
      <c r="E16" s="3">
        <v>91</v>
      </c>
      <c r="F16" s="3">
        <v>91</v>
      </c>
      <c r="G16" s="3" t="s">
        <v>52</v>
      </c>
      <c r="H16" s="14">
        <v>455000</v>
      </c>
      <c r="I16" s="3" t="s">
        <v>60</v>
      </c>
      <c r="J16" s="3" t="s">
        <v>79</v>
      </c>
      <c r="K16" s="3" t="s">
        <v>91</v>
      </c>
      <c r="L16" s="3" t="s">
        <v>92</v>
      </c>
      <c r="M16" s="15">
        <v>190</v>
      </c>
      <c r="N16" s="16">
        <f t="shared" si="0"/>
        <v>72</v>
      </c>
      <c r="O16" s="17">
        <f>'FIFA '!M16/('FIFA '!N16*'FIFA '!N16)*703</f>
        <v>25.76581790123457</v>
      </c>
      <c r="Q16" s="19">
        <f t="shared" si="1"/>
        <v>6</v>
      </c>
    </row>
    <row r="17" spans="1:17" ht="14.25" customHeight="1" x14ac:dyDescent="0.3">
      <c r="A17" s="3">
        <v>9</v>
      </c>
      <c r="B17" s="3" t="s">
        <v>93</v>
      </c>
      <c r="C17" s="3">
        <v>32</v>
      </c>
      <c r="D17" s="3" t="s">
        <v>71</v>
      </c>
      <c r="E17" s="3">
        <v>91</v>
      </c>
      <c r="F17" s="3">
        <v>91</v>
      </c>
      <c r="G17" s="3" t="s">
        <v>88</v>
      </c>
      <c r="H17" s="14">
        <v>380000</v>
      </c>
      <c r="I17" s="3" t="s">
        <v>60</v>
      </c>
      <c r="J17" s="3" t="s">
        <v>79</v>
      </c>
      <c r="K17" s="3" t="s">
        <v>94</v>
      </c>
      <c r="L17" s="3" t="s">
        <v>92</v>
      </c>
      <c r="M17" s="15">
        <v>181</v>
      </c>
      <c r="N17" s="16">
        <f t="shared" si="0"/>
        <v>72</v>
      </c>
      <c r="O17" s="17">
        <f>'FIFA '!M17/('FIFA '!N17*'FIFA '!N17)*703</f>
        <v>24.545331790123459</v>
      </c>
      <c r="Q17" s="19">
        <f t="shared" si="1"/>
        <v>6</v>
      </c>
    </row>
    <row r="18" spans="1:17" ht="14.25" customHeight="1" x14ac:dyDescent="0.3">
      <c r="A18" s="3">
        <v>10</v>
      </c>
      <c r="B18" s="3" t="s">
        <v>95</v>
      </c>
      <c r="C18" s="3">
        <v>25</v>
      </c>
      <c r="D18" s="3" t="s">
        <v>96</v>
      </c>
      <c r="E18" s="3">
        <v>90</v>
      </c>
      <c r="F18" s="3">
        <v>93</v>
      </c>
      <c r="G18" s="3" t="s">
        <v>97</v>
      </c>
      <c r="H18" s="14">
        <v>94000</v>
      </c>
      <c r="I18" s="3" t="s">
        <v>60</v>
      </c>
      <c r="J18" s="3" t="s">
        <v>79</v>
      </c>
      <c r="K18" s="3" t="s">
        <v>74</v>
      </c>
      <c r="L18" s="3" t="s">
        <v>63</v>
      </c>
      <c r="M18" s="15">
        <v>192</v>
      </c>
      <c r="N18" s="16">
        <f t="shared" si="0"/>
        <v>74</v>
      </c>
      <c r="O18" s="17">
        <f>'FIFA '!M18/('FIFA '!N18*'FIFA '!N18)*703</f>
        <v>24.648648648648649</v>
      </c>
      <c r="Q18" s="19">
        <f t="shared" si="1"/>
        <v>6.166666666666667</v>
      </c>
    </row>
    <row r="19" spans="1:17" ht="14.25" customHeight="1" x14ac:dyDescent="0.3">
      <c r="A19" s="3">
        <v>11</v>
      </c>
      <c r="B19" s="3" t="s">
        <v>98</v>
      </c>
      <c r="C19" s="3">
        <v>29</v>
      </c>
      <c r="D19" s="3" t="s">
        <v>99</v>
      </c>
      <c r="E19" s="3">
        <v>90</v>
      </c>
      <c r="F19" s="3">
        <v>90</v>
      </c>
      <c r="G19" s="3" t="s">
        <v>100</v>
      </c>
      <c r="H19" s="14">
        <v>205000</v>
      </c>
      <c r="I19" s="3" t="s">
        <v>60</v>
      </c>
      <c r="J19" s="3" t="s">
        <v>79</v>
      </c>
      <c r="K19" s="3" t="s">
        <v>62</v>
      </c>
      <c r="L19" s="3" t="s">
        <v>92</v>
      </c>
      <c r="M19" s="15">
        <v>176</v>
      </c>
      <c r="N19" s="16">
        <f t="shared" si="0"/>
        <v>72</v>
      </c>
      <c r="O19" s="17">
        <f>'FIFA '!M19/('FIFA '!N19*'FIFA '!N19)*703</f>
        <v>23.867283950617281</v>
      </c>
      <c r="Q19" s="19">
        <f t="shared" si="1"/>
        <v>6</v>
      </c>
    </row>
    <row r="20" spans="1:17" ht="14.25" customHeight="1" x14ac:dyDescent="0.3">
      <c r="A20" s="3">
        <v>12</v>
      </c>
      <c r="B20" s="3" t="s">
        <v>101</v>
      </c>
      <c r="C20" s="3">
        <v>28</v>
      </c>
      <c r="D20" s="3" t="s">
        <v>102</v>
      </c>
      <c r="E20" s="3">
        <v>90</v>
      </c>
      <c r="F20" s="3">
        <v>90</v>
      </c>
      <c r="G20" s="3" t="s">
        <v>88</v>
      </c>
      <c r="H20" s="14">
        <v>355000</v>
      </c>
      <c r="I20" s="3" t="s">
        <v>60</v>
      </c>
      <c r="J20" s="3" t="s">
        <v>79</v>
      </c>
      <c r="K20" s="3" t="s">
        <v>103</v>
      </c>
      <c r="L20" s="3" t="s">
        <v>92</v>
      </c>
      <c r="M20" s="15">
        <v>168</v>
      </c>
      <c r="N20" s="16">
        <f t="shared" si="0"/>
        <v>72</v>
      </c>
      <c r="O20" s="17">
        <f>'FIFA '!M20/('FIFA '!N20*'FIFA '!N20)*703</f>
        <v>22.782407407407405</v>
      </c>
      <c r="Q20" s="19">
        <f t="shared" si="1"/>
        <v>6</v>
      </c>
    </row>
    <row r="21" spans="1:17" ht="14.25" customHeight="1" x14ac:dyDescent="0.3">
      <c r="A21" s="3">
        <v>13</v>
      </c>
      <c r="B21" s="3" t="s">
        <v>104</v>
      </c>
      <c r="C21" s="3">
        <v>32</v>
      </c>
      <c r="D21" s="3" t="s">
        <v>90</v>
      </c>
      <c r="E21" s="3">
        <v>90</v>
      </c>
      <c r="F21" s="3">
        <v>90</v>
      </c>
      <c r="G21" s="3" t="s">
        <v>97</v>
      </c>
      <c r="H21" s="14">
        <v>125000</v>
      </c>
      <c r="I21" s="3" t="s">
        <v>60</v>
      </c>
      <c r="J21" s="3" t="s">
        <v>73</v>
      </c>
      <c r="K21" s="3" t="s">
        <v>105</v>
      </c>
      <c r="L21" s="3" t="s">
        <v>63</v>
      </c>
      <c r="M21" s="15">
        <v>172</v>
      </c>
      <c r="N21" s="16">
        <f t="shared" si="0"/>
        <v>74</v>
      </c>
      <c r="O21" s="17">
        <f>'FIFA '!M21/('FIFA '!N21*'FIFA '!N21)*703</f>
        <v>22.081081081081081</v>
      </c>
      <c r="Q21" s="19">
        <f t="shared" si="1"/>
        <v>6.166666666666667</v>
      </c>
    </row>
    <row r="22" spans="1:17" ht="14.25" customHeight="1" x14ac:dyDescent="0.3">
      <c r="A22" s="3">
        <v>14</v>
      </c>
      <c r="B22" s="3" t="s">
        <v>106</v>
      </c>
      <c r="C22" s="3">
        <v>32</v>
      </c>
      <c r="D22" s="3" t="s">
        <v>71</v>
      </c>
      <c r="E22" s="3">
        <v>90</v>
      </c>
      <c r="F22" s="3">
        <v>90</v>
      </c>
      <c r="G22" s="3" t="s">
        <v>78</v>
      </c>
      <c r="H22" s="14">
        <v>285000</v>
      </c>
      <c r="I22" s="3" t="s">
        <v>53</v>
      </c>
      <c r="J22" s="3" t="s">
        <v>79</v>
      </c>
      <c r="K22" s="3" t="s">
        <v>103</v>
      </c>
      <c r="L22" s="3" t="s">
        <v>85</v>
      </c>
      <c r="M22" s="15">
        <v>148</v>
      </c>
      <c r="N22" s="16">
        <f t="shared" si="0"/>
        <v>68</v>
      </c>
      <c r="O22" s="17">
        <f>'FIFA '!M22/('FIFA '!N22*'FIFA '!N22)*703</f>
        <v>22.500865051903112</v>
      </c>
      <c r="Q22" s="19">
        <f t="shared" si="1"/>
        <v>5.666666666666667</v>
      </c>
    </row>
    <row r="23" spans="1:17" ht="14.25" customHeight="1" x14ac:dyDescent="0.3">
      <c r="A23" s="3">
        <v>15</v>
      </c>
      <c r="B23" s="3" t="s">
        <v>107</v>
      </c>
      <c r="C23" s="3">
        <v>27</v>
      </c>
      <c r="D23" s="3" t="s">
        <v>108</v>
      </c>
      <c r="E23" s="3">
        <v>89</v>
      </c>
      <c r="F23" s="3">
        <v>90</v>
      </c>
      <c r="G23" s="3" t="s">
        <v>83</v>
      </c>
      <c r="H23" s="14">
        <v>225000</v>
      </c>
      <c r="I23" s="3" t="s">
        <v>60</v>
      </c>
      <c r="J23" s="3" t="s">
        <v>73</v>
      </c>
      <c r="K23" s="3" t="s">
        <v>109</v>
      </c>
      <c r="L23" s="3" t="s">
        <v>110</v>
      </c>
      <c r="M23" s="15">
        <v>159</v>
      </c>
      <c r="N23" s="16">
        <f t="shared" si="0"/>
        <v>66</v>
      </c>
      <c r="O23" s="17">
        <f>'FIFA '!M23/('FIFA '!N23*'FIFA '!N23)*703</f>
        <v>25.660468319559229</v>
      </c>
      <c r="Q23" s="19">
        <f t="shared" si="1"/>
        <v>5.5</v>
      </c>
    </row>
    <row r="24" spans="1:17" ht="14.25" customHeight="1" x14ac:dyDescent="0.3">
      <c r="A24" s="3">
        <v>16</v>
      </c>
      <c r="B24" s="3" t="s">
        <v>111</v>
      </c>
      <c r="C24" s="3">
        <v>24</v>
      </c>
      <c r="D24" s="3" t="s">
        <v>51</v>
      </c>
      <c r="E24" s="3">
        <v>89</v>
      </c>
      <c r="F24" s="3">
        <v>94</v>
      </c>
      <c r="G24" s="3" t="s">
        <v>59</v>
      </c>
      <c r="H24" s="14">
        <v>205000</v>
      </c>
      <c r="I24" s="3" t="s">
        <v>53</v>
      </c>
      <c r="J24" s="3" t="s">
        <v>79</v>
      </c>
      <c r="K24" s="3" t="s">
        <v>84</v>
      </c>
      <c r="L24" s="3" t="s">
        <v>112</v>
      </c>
      <c r="M24" s="15">
        <v>165</v>
      </c>
      <c r="N24" s="16">
        <f t="shared" si="0"/>
        <v>70</v>
      </c>
      <c r="O24" s="17">
        <f>'FIFA '!M24/('FIFA '!N24*'FIFA '!N24)*703</f>
        <v>23.672448979591838</v>
      </c>
      <c r="Q24" s="19">
        <f t="shared" si="1"/>
        <v>5.833333333333333</v>
      </c>
    </row>
    <row r="25" spans="1:17" ht="14.25" customHeight="1" x14ac:dyDescent="0.3">
      <c r="A25" s="3">
        <v>17</v>
      </c>
      <c r="B25" s="3" t="s">
        <v>113</v>
      </c>
      <c r="C25" s="3">
        <v>24</v>
      </c>
      <c r="D25" s="3" t="s">
        <v>114</v>
      </c>
      <c r="E25" s="3">
        <v>89</v>
      </c>
      <c r="F25" s="3">
        <v>91</v>
      </c>
      <c r="G25" s="3" t="s">
        <v>115</v>
      </c>
      <c r="H25" s="14">
        <v>205000</v>
      </c>
      <c r="I25" s="3" t="s">
        <v>60</v>
      </c>
      <c r="J25" s="3" t="s">
        <v>79</v>
      </c>
      <c r="K25" s="3" t="s">
        <v>62</v>
      </c>
      <c r="L25" s="3" t="s">
        <v>63</v>
      </c>
      <c r="M25" s="15">
        <v>196</v>
      </c>
      <c r="N25" s="16">
        <f t="shared" si="0"/>
        <v>74</v>
      </c>
      <c r="O25" s="17">
        <f>'FIFA '!M25/('FIFA '!N25*'FIFA '!N25)*703</f>
        <v>25.162162162162161</v>
      </c>
      <c r="Q25" s="19">
        <f t="shared" si="1"/>
        <v>6.166666666666667</v>
      </c>
    </row>
    <row r="26" spans="1:17" ht="14.25" customHeight="1" x14ac:dyDescent="0.3">
      <c r="A26" s="3">
        <v>18</v>
      </c>
      <c r="B26" s="3" t="s">
        <v>116</v>
      </c>
      <c r="C26" s="3">
        <v>27</v>
      </c>
      <c r="D26" s="3" t="s">
        <v>108</v>
      </c>
      <c r="E26" s="3">
        <v>89</v>
      </c>
      <c r="F26" s="3">
        <v>90</v>
      </c>
      <c r="G26" s="3" t="s">
        <v>97</v>
      </c>
      <c r="H26" s="14">
        <v>145000</v>
      </c>
      <c r="I26" s="3" t="s">
        <v>53</v>
      </c>
      <c r="J26" s="3" t="s">
        <v>73</v>
      </c>
      <c r="K26" s="3" t="s">
        <v>117</v>
      </c>
      <c r="L26" s="3" t="s">
        <v>69</v>
      </c>
      <c r="M26" s="15">
        <v>161</v>
      </c>
      <c r="N26" s="16">
        <f t="shared" si="0"/>
        <v>69</v>
      </c>
      <c r="O26" s="17">
        <f>'FIFA '!M26/('FIFA '!N26*'FIFA '!N26)*703</f>
        <v>23.772946859903382</v>
      </c>
      <c r="Q26" s="19">
        <f t="shared" si="1"/>
        <v>5.75</v>
      </c>
    </row>
    <row r="27" spans="1:17" ht="14.25" customHeight="1" x14ac:dyDescent="0.3">
      <c r="A27" s="3">
        <v>19</v>
      </c>
      <c r="B27" s="3" t="s">
        <v>118</v>
      </c>
      <c r="C27" s="3">
        <v>26</v>
      </c>
      <c r="D27" s="3" t="s">
        <v>102</v>
      </c>
      <c r="E27" s="3">
        <v>89</v>
      </c>
      <c r="F27" s="3">
        <v>92</v>
      </c>
      <c r="G27" s="3" t="s">
        <v>52</v>
      </c>
      <c r="H27" s="14">
        <v>240000</v>
      </c>
      <c r="I27" s="3" t="s">
        <v>60</v>
      </c>
      <c r="J27" s="3" t="s">
        <v>79</v>
      </c>
      <c r="K27" s="3" t="s">
        <v>74</v>
      </c>
      <c r="L27" s="3" t="s">
        <v>63</v>
      </c>
      <c r="M27" s="15">
        <v>187</v>
      </c>
      <c r="N27" s="16">
        <f t="shared" si="0"/>
        <v>74</v>
      </c>
      <c r="O27" s="17">
        <f>'FIFA '!M27/('FIFA '!N27*'FIFA '!N27)*703</f>
        <v>24.006756756756758</v>
      </c>
      <c r="Q27" s="19">
        <f t="shared" si="1"/>
        <v>6.166666666666667</v>
      </c>
    </row>
    <row r="28" spans="1:17" ht="14.25" customHeight="1" x14ac:dyDescent="0.3">
      <c r="A28" s="3">
        <v>20</v>
      </c>
      <c r="B28" s="3" t="s">
        <v>119</v>
      </c>
      <c r="C28" s="3">
        <v>26</v>
      </c>
      <c r="D28" s="3" t="s">
        <v>77</v>
      </c>
      <c r="E28" s="3">
        <v>89</v>
      </c>
      <c r="F28" s="3">
        <v>90</v>
      </c>
      <c r="G28" s="3" t="s">
        <v>88</v>
      </c>
      <c r="H28" s="14">
        <v>240000</v>
      </c>
      <c r="I28" s="3" t="s">
        <v>53</v>
      </c>
      <c r="J28" s="3" t="s">
        <v>120</v>
      </c>
      <c r="K28" s="3" t="s">
        <v>74</v>
      </c>
      <c r="L28" s="3" t="s">
        <v>121</v>
      </c>
      <c r="M28" s="15">
        <v>212</v>
      </c>
      <c r="N28" s="16">
        <f t="shared" si="0"/>
        <v>78</v>
      </c>
      <c r="O28" s="17">
        <f>'FIFA '!M28/('FIFA '!N28*'FIFA '!N28)*703</f>
        <v>24.496383957922422</v>
      </c>
      <c r="Q28" s="19">
        <f t="shared" si="1"/>
        <v>6.5</v>
      </c>
    </row>
    <row r="29" spans="1:17" ht="14.25" customHeight="1" x14ac:dyDescent="0.3">
      <c r="A29" s="3">
        <v>21</v>
      </c>
      <c r="B29" s="3" t="s">
        <v>122</v>
      </c>
      <c r="C29" s="3">
        <v>29</v>
      </c>
      <c r="D29" s="3" t="s">
        <v>71</v>
      </c>
      <c r="E29" s="3">
        <v>89</v>
      </c>
      <c r="F29" s="3">
        <v>89</v>
      </c>
      <c r="G29" s="3" t="s">
        <v>52</v>
      </c>
      <c r="H29" s="14">
        <v>315000</v>
      </c>
      <c r="I29" s="3" t="s">
        <v>60</v>
      </c>
      <c r="J29" s="3" t="s">
        <v>73</v>
      </c>
      <c r="K29" s="3" t="s">
        <v>123</v>
      </c>
      <c r="L29" s="3" t="s">
        <v>63</v>
      </c>
      <c r="M29" s="15">
        <v>168</v>
      </c>
      <c r="N29" s="16">
        <f t="shared" si="0"/>
        <v>74</v>
      </c>
      <c r="O29" s="17">
        <f>'FIFA '!M29/('FIFA '!N29*'FIFA '!N29)*703</f>
        <v>21.567567567567568</v>
      </c>
      <c r="Q29" s="19">
        <f t="shared" si="1"/>
        <v>6.166666666666667</v>
      </c>
    </row>
    <row r="30" spans="1:17" ht="14.25" customHeight="1" x14ac:dyDescent="0.3">
      <c r="A30" s="3">
        <v>22</v>
      </c>
      <c r="B30" s="3" t="s">
        <v>124</v>
      </c>
      <c r="C30" s="3">
        <v>31</v>
      </c>
      <c r="D30" s="3" t="s">
        <v>90</v>
      </c>
      <c r="E30" s="3">
        <v>89</v>
      </c>
      <c r="F30" s="3">
        <v>89</v>
      </c>
      <c r="G30" s="3" t="s">
        <v>66</v>
      </c>
      <c r="H30" s="14">
        <v>200000</v>
      </c>
      <c r="I30" s="3" t="s">
        <v>60</v>
      </c>
      <c r="J30" s="3" t="s">
        <v>73</v>
      </c>
      <c r="K30" s="3" t="s">
        <v>125</v>
      </c>
      <c r="L30" s="3" t="s">
        <v>126</v>
      </c>
      <c r="M30" s="15">
        <v>170</v>
      </c>
      <c r="N30" s="16">
        <f t="shared" si="0"/>
        <v>73</v>
      </c>
      <c r="O30" s="17">
        <f>'FIFA '!M30/('FIFA '!N30*'FIFA '!N30)*703</f>
        <v>22.426346406455245</v>
      </c>
      <c r="Q30" s="19">
        <f t="shared" si="1"/>
        <v>6.083333333333333</v>
      </c>
    </row>
    <row r="31" spans="1:17" ht="14.25" customHeight="1" x14ac:dyDescent="0.3">
      <c r="A31" s="3">
        <v>23</v>
      </c>
      <c r="B31" s="3" t="s">
        <v>127</v>
      </c>
      <c r="C31" s="3">
        <v>32</v>
      </c>
      <c r="D31" s="3" t="s">
        <v>102</v>
      </c>
      <c r="E31" s="3">
        <v>89</v>
      </c>
      <c r="F31" s="3">
        <v>89</v>
      </c>
      <c r="G31" s="3" t="s">
        <v>100</v>
      </c>
      <c r="H31" s="14">
        <v>130000</v>
      </c>
      <c r="I31" s="3" t="s">
        <v>60</v>
      </c>
      <c r="J31" s="3" t="s">
        <v>79</v>
      </c>
      <c r="K31" s="3" t="s">
        <v>74</v>
      </c>
      <c r="L31" s="3" t="s">
        <v>75</v>
      </c>
      <c r="M31" s="15">
        <v>203</v>
      </c>
      <c r="N31" s="16">
        <f t="shared" si="0"/>
        <v>76</v>
      </c>
      <c r="O31" s="17">
        <f>'FIFA '!M31/('FIFA '!N31*'FIFA '!N31)*703</f>
        <v>24.70723684210526</v>
      </c>
      <c r="Q31" s="19">
        <f t="shared" si="1"/>
        <v>6.333333333333333</v>
      </c>
    </row>
    <row r="32" spans="1:17" ht="14.25" customHeight="1" x14ac:dyDescent="0.3">
      <c r="A32" s="3">
        <v>24</v>
      </c>
      <c r="B32" s="3" t="s">
        <v>128</v>
      </c>
      <c r="C32" s="3">
        <v>30</v>
      </c>
      <c r="D32" s="3" t="s">
        <v>51</v>
      </c>
      <c r="E32" s="3">
        <v>89</v>
      </c>
      <c r="F32" s="3">
        <v>89</v>
      </c>
      <c r="G32" s="3" t="s">
        <v>78</v>
      </c>
      <c r="H32" s="14">
        <v>300000</v>
      </c>
      <c r="I32" s="3" t="s">
        <v>60</v>
      </c>
      <c r="J32" s="3" t="s">
        <v>129</v>
      </c>
      <c r="K32" s="3" t="s">
        <v>62</v>
      </c>
      <c r="L32" s="3" t="s">
        <v>85</v>
      </c>
      <c r="M32" s="15">
        <v>154</v>
      </c>
      <c r="N32" s="16">
        <f t="shared" si="0"/>
        <v>68</v>
      </c>
      <c r="O32" s="17">
        <f>'FIFA '!M32/('FIFA '!N32*'FIFA '!N32)*703</f>
        <v>23.413062283737023</v>
      </c>
      <c r="Q32" s="19">
        <f t="shared" si="1"/>
        <v>5.666666666666667</v>
      </c>
    </row>
    <row r="33" spans="1:17" ht="14.25" customHeight="1" x14ac:dyDescent="0.3">
      <c r="A33" s="3">
        <v>25</v>
      </c>
      <c r="B33" s="3" t="s">
        <v>130</v>
      </c>
      <c r="C33" s="3">
        <v>33</v>
      </c>
      <c r="D33" s="3" t="s">
        <v>131</v>
      </c>
      <c r="E33" s="3">
        <v>89</v>
      </c>
      <c r="F33" s="3">
        <v>89</v>
      </c>
      <c r="G33" s="3" t="s">
        <v>59</v>
      </c>
      <c r="H33" s="14">
        <v>215000</v>
      </c>
      <c r="I33" s="3" t="s">
        <v>53</v>
      </c>
      <c r="J33" s="3" t="s">
        <v>79</v>
      </c>
      <c r="K33" s="3" t="s">
        <v>132</v>
      </c>
      <c r="L33" s="3" t="s">
        <v>63</v>
      </c>
      <c r="M33" s="15">
        <v>187</v>
      </c>
      <c r="N33" s="16">
        <f t="shared" si="0"/>
        <v>74</v>
      </c>
      <c r="O33" s="17">
        <f>'FIFA '!M33/('FIFA '!N33*'FIFA '!N33)*703</f>
        <v>24.006756756756758</v>
      </c>
      <c r="Q33" s="19">
        <f t="shared" si="1"/>
        <v>6.166666666666667</v>
      </c>
    </row>
    <row r="34" spans="1:17" ht="14.25" customHeight="1" x14ac:dyDescent="0.3">
      <c r="A34" s="3">
        <v>26</v>
      </c>
      <c r="B34" s="3" t="s">
        <v>133</v>
      </c>
      <c r="C34" s="3">
        <v>19</v>
      </c>
      <c r="D34" s="3" t="s">
        <v>108</v>
      </c>
      <c r="E34" s="3">
        <v>88</v>
      </c>
      <c r="F34" s="3">
        <v>95</v>
      </c>
      <c r="G34" s="3" t="s">
        <v>66</v>
      </c>
      <c r="H34" s="14">
        <v>100000</v>
      </c>
      <c r="I34" s="3" t="s">
        <v>60</v>
      </c>
      <c r="J34" s="3" t="s">
        <v>73</v>
      </c>
      <c r="K34" s="3" t="s">
        <v>134</v>
      </c>
      <c r="L34" s="3" t="s">
        <v>112</v>
      </c>
      <c r="M34" s="15">
        <v>161</v>
      </c>
      <c r="N34" s="16">
        <f t="shared" si="0"/>
        <v>70</v>
      </c>
      <c r="O34" s="17">
        <f>'FIFA '!M34/('FIFA '!N34*'FIFA '!N34)*703</f>
        <v>23.098571428571429</v>
      </c>
      <c r="Q34" s="19">
        <f t="shared" si="1"/>
        <v>5.833333333333333</v>
      </c>
    </row>
    <row r="35" spans="1:17" ht="14.25" customHeight="1" x14ac:dyDescent="0.3">
      <c r="A35" s="3">
        <v>27</v>
      </c>
      <c r="B35" s="3" t="s">
        <v>135</v>
      </c>
      <c r="C35" s="3">
        <v>26</v>
      </c>
      <c r="D35" s="3" t="s">
        <v>136</v>
      </c>
      <c r="E35" s="3">
        <v>88</v>
      </c>
      <c r="F35" s="3">
        <v>89</v>
      </c>
      <c r="G35" s="3" t="s">
        <v>137</v>
      </c>
      <c r="H35" s="14">
        <v>255000</v>
      </c>
      <c r="I35" s="3" t="s">
        <v>53</v>
      </c>
      <c r="J35" s="3" t="s">
        <v>135</v>
      </c>
      <c r="K35" s="3" t="s">
        <v>134</v>
      </c>
      <c r="L35" s="3" t="s">
        <v>69</v>
      </c>
      <c r="M35" s="15">
        <v>157</v>
      </c>
      <c r="N35" s="16">
        <f t="shared" si="0"/>
        <v>69</v>
      </c>
      <c r="O35" s="17">
        <f>'FIFA '!M35/('FIFA '!N35*'FIFA '!N35)*703</f>
        <v>23.182314639781559</v>
      </c>
      <c r="Q35" s="19">
        <f t="shared" si="1"/>
        <v>5.75</v>
      </c>
    </row>
    <row r="36" spans="1:17" ht="14.25" customHeight="1" x14ac:dyDescent="0.3">
      <c r="A36" s="3">
        <v>28</v>
      </c>
      <c r="B36" s="3" t="s">
        <v>138</v>
      </c>
      <c r="C36" s="3">
        <v>26</v>
      </c>
      <c r="D36" s="3" t="s">
        <v>65</v>
      </c>
      <c r="E36" s="3">
        <v>88</v>
      </c>
      <c r="F36" s="3">
        <v>90</v>
      </c>
      <c r="G36" s="3" t="s">
        <v>88</v>
      </c>
      <c r="H36" s="14">
        <v>285000</v>
      </c>
      <c r="I36" s="3" t="s">
        <v>60</v>
      </c>
      <c r="J36" s="3" t="s">
        <v>79</v>
      </c>
      <c r="K36" s="3" t="s">
        <v>123</v>
      </c>
      <c r="L36" s="3" t="s">
        <v>126</v>
      </c>
      <c r="M36" s="15">
        <v>185</v>
      </c>
      <c r="N36" s="16">
        <f t="shared" si="0"/>
        <v>73</v>
      </c>
      <c r="O36" s="17">
        <f>'FIFA '!M36/('FIFA '!N36*'FIFA '!N36)*703</f>
        <v>24.405141677613063</v>
      </c>
      <c r="Q36" s="19">
        <f t="shared" si="1"/>
        <v>6.083333333333333</v>
      </c>
    </row>
    <row r="37" spans="1:17" ht="14.25" customHeight="1" x14ac:dyDescent="0.3">
      <c r="A37" s="3">
        <v>29</v>
      </c>
      <c r="B37" s="3" t="s">
        <v>139</v>
      </c>
      <c r="C37" s="3">
        <v>26</v>
      </c>
      <c r="D37" s="3" t="s">
        <v>140</v>
      </c>
      <c r="E37" s="3">
        <v>88</v>
      </c>
      <c r="F37" s="3">
        <v>89</v>
      </c>
      <c r="G37" s="3" t="s">
        <v>100</v>
      </c>
      <c r="H37" s="14">
        <v>315000</v>
      </c>
      <c r="I37" s="3" t="s">
        <v>53</v>
      </c>
      <c r="J37" s="3" t="s">
        <v>79</v>
      </c>
      <c r="K37" s="3" t="s">
        <v>141</v>
      </c>
      <c r="L37" s="3" t="s">
        <v>81</v>
      </c>
      <c r="M37" s="15">
        <v>172</v>
      </c>
      <c r="N37" s="16">
        <f t="shared" si="0"/>
        <v>71</v>
      </c>
      <c r="O37" s="17">
        <f>'FIFA '!M37/('FIFA '!N37*'FIFA '!N37)*703</f>
        <v>23.986510612973618</v>
      </c>
      <c r="Q37" s="19">
        <f t="shared" si="1"/>
        <v>5.916666666666667</v>
      </c>
    </row>
    <row r="38" spans="1:17" ht="14.25" customHeight="1" x14ac:dyDescent="0.3">
      <c r="A38" s="3">
        <v>30</v>
      </c>
      <c r="B38" s="3" t="s">
        <v>142</v>
      </c>
      <c r="C38" s="3">
        <v>27</v>
      </c>
      <c r="D38" s="3" t="s">
        <v>131</v>
      </c>
      <c r="E38" s="3">
        <v>88</v>
      </c>
      <c r="F38" s="3">
        <v>88</v>
      </c>
      <c r="G38" s="3" t="s">
        <v>143</v>
      </c>
      <c r="H38" s="14">
        <v>165000</v>
      </c>
      <c r="I38" s="3" t="s">
        <v>60</v>
      </c>
      <c r="J38" s="3" t="s">
        <v>79</v>
      </c>
      <c r="K38" s="3" t="s">
        <v>68</v>
      </c>
      <c r="L38" s="3" t="s">
        <v>144</v>
      </c>
      <c r="M38" s="15">
        <v>130</v>
      </c>
      <c r="N38" s="16">
        <f t="shared" si="0"/>
        <v>64</v>
      </c>
      <c r="O38" s="17">
        <f>'FIFA '!M38/('FIFA '!N38*'FIFA '!N38)*703</f>
        <v>22.31201171875</v>
      </c>
      <c r="Q38" s="19">
        <f t="shared" si="1"/>
        <v>5.333333333333333</v>
      </c>
    </row>
    <row r="39" spans="1:17" ht="14.25" customHeight="1" x14ac:dyDescent="0.3">
      <c r="A39" s="3">
        <v>31</v>
      </c>
      <c r="B39" s="3" t="s">
        <v>145</v>
      </c>
      <c r="C39" s="3">
        <v>26</v>
      </c>
      <c r="D39" s="3" t="s">
        <v>71</v>
      </c>
      <c r="E39" s="3">
        <v>88</v>
      </c>
      <c r="F39" s="3">
        <v>91</v>
      </c>
      <c r="G39" s="3" t="s">
        <v>88</v>
      </c>
      <c r="H39" s="14">
        <v>315000</v>
      </c>
      <c r="I39" s="3" t="s">
        <v>60</v>
      </c>
      <c r="J39" s="3" t="s">
        <v>79</v>
      </c>
      <c r="K39" s="3" t="s">
        <v>68</v>
      </c>
      <c r="L39" s="3" t="s">
        <v>69</v>
      </c>
      <c r="M39" s="15">
        <v>174</v>
      </c>
      <c r="N39" s="16">
        <f t="shared" si="0"/>
        <v>69</v>
      </c>
      <c r="O39" s="17">
        <f>'FIFA '!M39/('FIFA '!N39*'FIFA '!N39)*703</f>
        <v>25.692501575299307</v>
      </c>
      <c r="Q39" s="19">
        <f t="shared" si="1"/>
        <v>5.75</v>
      </c>
    </row>
    <row r="40" spans="1:17" ht="14.25" customHeight="1" x14ac:dyDescent="0.3">
      <c r="A40" s="3">
        <v>32</v>
      </c>
      <c r="B40" s="3" t="s">
        <v>146</v>
      </c>
      <c r="C40" s="3">
        <v>26</v>
      </c>
      <c r="D40" s="3" t="s">
        <v>147</v>
      </c>
      <c r="E40" s="3">
        <v>88</v>
      </c>
      <c r="F40" s="3">
        <v>91</v>
      </c>
      <c r="G40" s="3" t="s">
        <v>115</v>
      </c>
      <c r="H40" s="14">
        <v>205000</v>
      </c>
      <c r="I40" s="3" t="s">
        <v>60</v>
      </c>
      <c r="J40" s="3" t="s">
        <v>73</v>
      </c>
      <c r="K40" s="3" t="s">
        <v>117</v>
      </c>
      <c r="L40" s="3" t="s">
        <v>81</v>
      </c>
      <c r="M40" s="15">
        <v>168</v>
      </c>
      <c r="N40" s="16">
        <f t="shared" si="0"/>
        <v>71</v>
      </c>
      <c r="O40" s="17">
        <f>'FIFA '!M40/('FIFA '!N40*'FIFA '!N40)*703</f>
        <v>23.428684784764929</v>
      </c>
      <c r="Q40" s="19">
        <f t="shared" si="1"/>
        <v>5.916666666666667</v>
      </c>
    </row>
    <row r="41" spans="1:17" ht="14.25" customHeight="1" x14ac:dyDescent="0.3">
      <c r="A41" s="3">
        <v>33</v>
      </c>
      <c r="B41" s="3" t="s">
        <v>148</v>
      </c>
      <c r="C41" s="3">
        <v>26</v>
      </c>
      <c r="D41" s="3" t="s">
        <v>65</v>
      </c>
      <c r="E41" s="3">
        <v>88</v>
      </c>
      <c r="F41" s="3">
        <v>89</v>
      </c>
      <c r="G41" s="3" t="s">
        <v>52</v>
      </c>
      <c r="H41" s="14">
        <v>340000</v>
      </c>
      <c r="I41" s="3" t="s">
        <v>60</v>
      </c>
      <c r="J41" s="3" t="s">
        <v>79</v>
      </c>
      <c r="K41" s="3" t="s">
        <v>68</v>
      </c>
      <c r="L41" s="3" t="s">
        <v>85</v>
      </c>
      <c r="M41" s="15">
        <v>150</v>
      </c>
      <c r="N41" s="16">
        <f t="shared" si="0"/>
        <v>68</v>
      </c>
      <c r="O41" s="17">
        <f>'FIFA '!M41/('FIFA '!N41*'FIFA '!N41)*703</f>
        <v>22.804930795847749</v>
      </c>
      <c r="Q41" s="19">
        <f t="shared" si="1"/>
        <v>5.666666666666667</v>
      </c>
    </row>
    <row r="42" spans="1:17" ht="14.25" customHeight="1" x14ac:dyDescent="0.3">
      <c r="A42" s="3">
        <v>34</v>
      </c>
      <c r="B42" s="3" t="s">
        <v>149</v>
      </c>
      <c r="C42" s="3">
        <v>29</v>
      </c>
      <c r="D42" s="3" t="s">
        <v>150</v>
      </c>
      <c r="E42" s="3">
        <v>88</v>
      </c>
      <c r="F42" s="3">
        <v>88</v>
      </c>
      <c r="G42" s="3" t="s">
        <v>151</v>
      </c>
      <c r="H42" s="14">
        <v>265000</v>
      </c>
      <c r="I42" s="3" t="s">
        <v>60</v>
      </c>
      <c r="J42" s="3" t="s">
        <v>73</v>
      </c>
      <c r="K42" s="3" t="s">
        <v>152</v>
      </c>
      <c r="L42" s="3" t="s">
        <v>63</v>
      </c>
      <c r="M42" s="15">
        <v>176</v>
      </c>
      <c r="N42" s="16">
        <f t="shared" si="0"/>
        <v>74</v>
      </c>
      <c r="O42" s="17">
        <f>'FIFA '!M42/('FIFA '!N42*'FIFA '!N42)*703</f>
        <v>22.594594594594593</v>
      </c>
      <c r="Q42" s="19">
        <f t="shared" si="1"/>
        <v>6.166666666666667</v>
      </c>
    </row>
    <row r="43" spans="1:17" ht="14.25" customHeight="1" x14ac:dyDescent="0.3">
      <c r="A43" s="3">
        <v>35</v>
      </c>
      <c r="B43" s="3" t="s">
        <v>153</v>
      </c>
      <c r="C43" s="3">
        <v>29</v>
      </c>
      <c r="D43" s="3" t="s">
        <v>102</v>
      </c>
      <c r="E43" s="3">
        <v>88</v>
      </c>
      <c r="F43" s="3">
        <v>88</v>
      </c>
      <c r="G43" s="3" t="s">
        <v>100</v>
      </c>
      <c r="H43" s="14">
        <v>160000</v>
      </c>
      <c r="I43" s="3" t="s">
        <v>60</v>
      </c>
      <c r="J43" s="3" t="s">
        <v>79</v>
      </c>
      <c r="K43" s="3" t="s">
        <v>132</v>
      </c>
      <c r="L43" s="3" t="s">
        <v>154</v>
      </c>
      <c r="M43" s="15">
        <v>203</v>
      </c>
      <c r="N43" s="16">
        <f t="shared" si="0"/>
        <v>75</v>
      </c>
      <c r="O43" s="17">
        <f>'FIFA '!M43/('FIFA '!N43*'FIFA '!N43)*703</f>
        <v>25.370488888888886</v>
      </c>
      <c r="Q43" s="19">
        <f t="shared" si="1"/>
        <v>6.25</v>
      </c>
    </row>
    <row r="44" spans="1:17" ht="14.25" customHeight="1" x14ac:dyDescent="0.3">
      <c r="A44" s="3">
        <v>36</v>
      </c>
      <c r="B44" s="3" t="s">
        <v>155</v>
      </c>
      <c r="C44" s="3">
        <v>30</v>
      </c>
      <c r="D44" s="3" t="s">
        <v>65</v>
      </c>
      <c r="E44" s="3">
        <v>88</v>
      </c>
      <c r="F44" s="3">
        <v>88</v>
      </c>
      <c r="G44" s="3" t="s">
        <v>88</v>
      </c>
      <c r="H44" s="14">
        <v>285000</v>
      </c>
      <c r="I44" s="3" t="s">
        <v>53</v>
      </c>
      <c r="J44" s="3" t="s">
        <v>79</v>
      </c>
      <c r="K44" s="3" t="s">
        <v>156</v>
      </c>
      <c r="L44" s="3" t="s">
        <v>69</v>
      </c>
      <c r="M44" s="15">
        <v>176</v>
      </c>
      <c r="N44" s="16">
        <f t="shared" si="0"/>
        <v>69</v>
      </c>
      <c r="O44" s="17">
        <f>'FIFA '!M44/('FIFA '!N44*'FIFA '!N44)*703</f>
        <v>25.98781768536022</v>
      </c>
      <c r="Q44" s="19">
        <f t="shared" si="1"/>
        <v>5.75</v>
      </c>
    </row>
    <row r="45" spans="1:17" ht="14.25" customHeight="1" x14ac:dyDescent="0.3">
      <c r="A45" s="3">
        <v>37</v>
      </c>
      <c r="B45" s="3" t="s">
        <v>157</v>
      </c>
      <c r="C45" s="3">
        <v>28</v>
      </c>
      <c r="D45" s="3" t="s">
        <v>158</v>
      </c>
      <c r="E45" s="3">
        <v>88</v>
      </c>
      <c r="F45" s="3">
        <v>88</v>
      </c>
      <c r="G45" s="3" t="s">
        <v>88</v>
      </c>
      <c r="H45" s="14">
        <v>355000</v>
      </c>
      <c r="I45" s="3" t="s">
        <v>53</v>
      </c>
      <c r="J45" s="3" t="s">
        <v>73</v>
      </c>
      <c r="K45" s="3" t="s">
        <v>62</v>
      </c>
      <c r="L45" s="3" t="s">
        <v>126</v>
      </c>
      <c r="M45" s="15">
        <v>181</v>
      </c>
      <c r="N45" s="16">
        <f t="shared" si="0"/>
        <v>73</v>
      </c>
      <c r="O45" s="17">
        <f>'FIFA '!M45/('FIFA '!N45*'FIFA '!N45)*703</f>
        <v>23.877462938637642</v>
      </c>
      <c r="Q45" s="19">
        <f t="shared" si="1"/>
        <v>6.083333333333333</v>
      </c>
    </row>
    <row r="46" spans="1:17" ht="14.25" customHeight="1" x14ac:dyDescent="0.3">
      <c r="A46" s="3">
        <v>38</v>
      </c>
      <c r="B46" s="3" t="s">
        <v>159</v>
      </c>
      <c r="C46" s="3">
        <v>31</v>
      </c>
      <c r="D46" s="3" t="s">
        <v>108</v>
      </c>
      <c r="E46" s="3">
        <v>88</v>
      </c>
      <c r="F46" s="3">
        <v>88</v>
      </c>
      <c r="G46" s="3" t="s">
        <v>115</v>
      </c>
      <c r="H46" s="14">
        <v>150000</v>
      </c>
      <c r="I46" s="3" t="s">
        <v>53</v>
      </c>
      <c r="J46" s="3" t="s">
        <v>73</v>
      </c>
      <c r="K46" s="3" t="s">
        <v>74</v>
      </c>
      <c r="L46" s="3" t="s">
        <v>63</v>
      </c>
      <c r="M46" s="15">
        <v>181</v>
      </c>
      <c r="N46" s="16">
        <f t="shared" si="0"/>
        <v>74</v>
      </c>
      <c r="O46" s="17">
        <f>'FIFA '!M46/('FIFA '!N46*'FIFA '!N46)*703</f>
        <v>23.236486486486488</v>
      </c>
      <c r="Q46" s="19">
        <f t="shared" si="1"/>
        <v>6.166666666666667</v>
      </c>
    </row>
    <row r="47" spans="1:17" ht="14.25" customHeight="1" x14ac:dyDescent="0.3">
      <c r="A47" s="3">
        <v>39</v>
      </c>
      <c r="B47" s="3" t="s">
        <v>160</v>
      </c>
      <c r="C47" s="3">
        <v>30</v>
      </c>
      <c r="D47" s="3" t="s">
        <v>51</v>
      </c>
      <c r="E47" s="3">
        <v>88</v>
      </c>
      <c r="F47" s="3">
        <v>88</v>
      </c>
      <c r="G47" s="3" t="s">
        <v>161</v>
      </c>
      <c r="H47" s="14">
        <v>245000</v>
      </c>
      <c r="I47" s="3" t="s">
        <v>60</v>
      </c>
      <c r="J47" s="3" t="s">
        <v>79</v>
      </c>
      <c r="K47" s="3" t="s">
        <v>125</v>
      </c>
      <c r="L47" s="3" t="s">
        <v>126</v>
      </c>
      <c r="M47" s="15">
        <v>196</v>
      </c>
      <c r="N47" s="16">
        <f t="shared" si="0"/>
        <v>73</v>
      </c>
      <c r="O47" s="17">
        <f>'FIFA '!M47/('FIFA '!N47*'FIFA '!N47)*703</f>
        <v>25.856258209795456</v>
      </c>
      <c r="Q47" s="19">
        <f t="shared" si="1"/>
        <v>6.083333333333333</v>
      </c>
    </row>
    <row r="48" spans="1:17" ht="14.25" customHeight="1" x14ac:dyDescent="0.3">
      <c r="A48" s="3">
        <v>40</v>
      </c>
      <c r="B48" s="3" t="s">
        <v>162</v>
      </c>
      <c r="C48" s="3">
        <v>33</v>
      </c>
      <c r="D48" s="3" t="s">
        <v>65</v>
      </c>
      <c r="E48" s="3">
        <v>88</v>
      </c>
      <c r="F48" s="3">
        <v>88</v>
      </c>
      <c r="G48" s="3" t="s">
        <v>66</v>
      </c>
      <c r="H48" s="14">
        <v>165000</v>
      </c>
      <c r="I48" s="3" t="s">
        <v>60</v>
      </c>
      <c r="J48" s="3" t="s">
        <v>79</v>
      </c>
      <c r="K48" s="3" t="s">
        <v>94</v>
      </c>
      <c r="L48" s="3" t="s">
        <v>92</v>
      </c>
      <c r="M48" s="15">
        <v>181</v>
      </c>
      <c r="N48" s="16">
        <f t="shared" si="0"/>
        <v>72</v>
      </c>
      <c r="O48" s="17">
        <f>'FIFA '!M48/('FIFA '!N48*'FIFA '!N48)*703</f>
        <v>24.545331790123459</v>
      </c>
      <c r="Q48" s="19">
        <f t="shared" si="1"/>
        <v>6</v>
      </c>
    </row>
    <row r="49" spans="1:17" ht="14.25" customHeight="1" x14ac:dyDescent="0.3">
      <c r="A49" s="3">
        <v>41</v>
      </c>
      <c r="B49" s="3" t="s">
        <v>163</v>
      </c>
      <c r="C49" s="3">
        <v>33</v>
      </c>
      <c r="D49" s="3" t="s">
        <v>96</v>
      </c>
      <c r="E49" s="3">
        <v>88</v>
      </c>
      <c r="F49" s="3">
        <v>88</v>
      </c>
      <c r="G49" s="3" t="s">
        <v>164</v>
      </c>
      <c r="H49" s="14">
        <v>110000</v>
      </c>
      <c r="I49" s="3" t="s">
        <v>60</v>
      </c>
      <c r="J49" s="3" t="s">
        <v>79</v>
      </c>
      <c r="K49" s="3" t="s">
        <v>74</v>
      </c>
      <c r="L49" s="3" t="s">
        <v>75</v>
      </c>
      <c r="M49" s="15">
        <v>203</v>
      </c>
      <c r="N49" s="16">
        <f t="shared" si="0"/>
        <v>76</v>
      </c>
      <c r="O49" s="17">
        <f>'FIFA '!M49/('FIFA '!N49*'FIFA '!N49)*703</f>
        <v>24.70723684210526</v>
      </c>
      <c r="Q49" s="19">
        <f t="shared" si="1"/>
        <v>6.333333333333333</v>
      </c>
    </row>
    <row r="50" spans="1:17" ht="14.25" customHeight="1" x14ac:dyDescent="0.3">
      <c r="A50" s="3">
        <v>42</v>
      </c>
      <c r="B50" s="3" t="s">
        <v>165</v>
      </c>
      <c r="C50" s="3">
        <v>40</v>
      </c>
      <c r="D50" s="3" t="s">
        <v>131</v>
      </c>
      <c r="E50" s="3">
        <v>88</v>
      </c>
      <c r="F50" s="3">
        <v>88</v>
      </c>
      <c r="G50" s="3" t="s">
        <v>66</v>
      </c>
      <c r="H50" s="14">
        <v>77000</v>
      </c>
      <c r="I50" s="3" t="s">
        <v>60</v>
      </c>
      <c r="J50" s="3" t="s">
        <v>79</v>
      </c>
      <c r="K50" s="3" t="s">
        <v>74</v>
      </c>
      <c r="L50" s="3" t="s">
        <v>75</v>
      </c>
      <c r="M50" s="15">
        <v>203</v>
      </c>
      <c r="N50" s="16">
        <f t="shared" si="0"/>
        <v>76</v>
      </c>
      <c r="O50" s="17">
        <f>'FIFA '!M50/('FIFA '!N50*'FIFA '!N50)*703</f>
        <v>24.70723684210526</v>
      </c>
      <c r="Q50" s="19">
        <f t="shared" si="1"/>
        <v>6.333333333333333</v>
      </c>
    </row>
    <row r="51" spans="1:17" ht="14.25" customHeight="1" x14ac:dyDescent="0.3">
      <c r="A51" s="3">
        <v>43</v>
      </c>
      <c r="B51" s="3" t="s">
        <v>166</v>
      </c>
      <c r="C51" s="3">
        <v>24</v>
      </c>
      <c r="D51" s="3" t="s">
        <v>108</v>
      </c>
      <c r="E51" s="3">
        <v>87</v>
      </c>
      <c r="F51" s="3">
        <v>92</v>
      </c>
      <c r="G51" s="3" t="s">
        <v>52</v>
      </c>
      <c r="H51" s="14">
        <v>205000</v>
      </c>
      <c r="I51" s="3" t="s">
        <v>53</v>
      </c>
      <c r="J51" s="3" t="s">
        <v>79</v>
      </c>
      <c r="K51" s="3" t="s">
        <v>105</v>
      </c>
      <c r="L51" s="3" t="s">
        <v>92</v>
      </c>
      <c r="M51" s="15">
        <v>165</v>
      </c>
      <c r="N51" s="16">
        <f t="shared" si="0"/>
        <v>72</v>
      </c>
      <c r="O51" s="17">
        <f>'FIFA '!M51/('FIFA '!N51*'FIFA '!N51)*703</f>
        <v>22.375578703703706</v>
      </c>
      <c r="Q51" s="19">
        <f t="shared" si="1"/>
        <v>6</v>
      </c>
    </row>
    <row r="52" spans="1:17" ht="14.25" customHeight="1" x14ac:dyDescent="0.3">
      <c r="A52" s="3">
        <v>44</v>
      </c>
      <c r="B52" s="3" t="s">
        <v>167</v>
      </c>
      <c r="C52" s="3">
        <v>25</v>
      </c>
      <c r="D52" s="3" t="s">
        <v>51</v>
      </c>
      <c r="E52" s="3">
        <v>87</v>
      </c>
      <c r="F52" s="3">
        <v>90</v>
      </c>
      <c r="G52" s="3" t="s">
        <v>164</v>
      </c>
      <c r="H52" s="14">
        <v>130000</v>
      </c>
      <c r="I52" s="3" t="s">
        <v>60</v>
      </c>
      <c r="J52" s="3" t="s">
        <v>79</v>
      </c>
      <c r="K52" s="3" t="s">
        <v>62</v>
      </c>
      <c r="L52" s="3" t="s">
        <v>81</v>
      </c>
      <c r="M52" s="15">
        <v>165</v>
      </c>
      <c r="N52" s="16">
        <f t="shared" si="0"/>
        <v>71</v>
      </c>
      <c r="O52" s="17">
        <f>'FIFA '!M52/('FIFA '!N52*'FIFA '!N52)*703</f>
        <v>23.01031541360841</v>
      </c>
      <c r="Q52" s="19">
        <f t="shared" si="1"/>
        <v>5.916666666666667</v>
      </c>
    </row>
    <row r="53" spans="1:17" ht="14.25" customHeight="1" x14ac:dyDescent="0.3">
      <c r="A53" s="3">
        <v>45</v>
      </c>
      <c r="B53" s="3" t="s">
        <v>168</v>
      </c>
      <c r="C53" s="3">
        <v>27</v>
      </c>
      <c r="D53" s="3" t="s">
        <v>169</v>
      </c>
      <c r="E53" s="3">
        <v>87</v>
      </c>
      <c r="F53" s="3">
        <v>90</v>
      </c>
      <c r="G53" s="3" t="s">
        <v>143</v>
      </c>
      <c r="H53" s="14">
        <v>115000</v>
      </c>
      <c r="I53" s="3" t="s">
        <v>60</v>
      </c>
      <c r="J53" s="3" t="s">
        <v>79</v>
      </c>
      <c r="K53" s="3" t="s">
        <v>132</v>
      </c>
      <c r="L53" s="3" t="s">
        <v>63</v>
      </c>
      <c r="M53" s="15">
        <v>196</v>
      </c>
      <c r="N53" s="16">
        <f t="shared" si="0"/>
        <v>74</v>
      </c>
      <c r="O53" s="17">
        <f>'FIFA '!M53/('FIFA '!N53*'FIFA '!N53)*703</f>
        <v>25.162162162162161</v>
      </c>
      <c r="Q53" s="19">
        <f t="shared" si="1"/>
        <v>6.166666666666667</v>
      </c>
    </row>
    <row r="54" spans="1:17" ht="14.25" customHeight="1" x14ac:dyDescent="0.3">
      <c r="A54" s="3">
        <v>46</v>
      </c>
      <c r="B54" s="3" t="s">
        <v>170</v>
      </c>
      <c r="C54" s="3">
        <v>25</v>
      </c>
      <c r="D54" s="3" t="s">
        <v>108</v>
      </c>
      <c r="E54" s="3">
        <v>87</v>
      </c>
      <c r="F54" s="3">
        <v>91</v>
      </c>
      <c r="G54" s="3" t="s">
        <v>72</v>
      </c>
      <c r="H54" s="14">
        <v>210000</v>
      </c>
      <c r="I54" s="3" t="s">
        <v>60</v>
      </c>
      <c r="J54" s="3" t="s">
        <v>79</v>
      </c>
      <c r="K54" s="3" t="s">
        <v>171</v>
      </c>
      <c r="L54" s="3" t="s">
        <v>75</v>
      </c>
      <c r="M54" s="15">
        <v>185</v>
      </c>
      <c r="N54" s="16">
        <f t="shared" si="0"/>
        <v>76</v>
      </c>
      <c r="O54" s="17">
        <f>'FIFA '!M54/('FIFA '!N54*'FIFA '!N54)*703</f>
        <v>22.516447368421051</v>
      </c>
      <c r="Q54" s="19">
        <f t="shared" si="1"/>
        <v>6.333333333333333</v>
      </c>
    </row>
    <row r="55" spans="1:17" ht="14.25" customHeight="1" x14ac:dyDescent="0.3">
      <c r="A55" s="3">
        <v>47</v>
      </c>
      <c r="B55" s="3" t="s">
        <v>172</v>
      </c>
      <c r="C55" s="3">
        <v>31</v>
      </c>
      <c r="D55" s="3" t="s">
        <v>173</v>
      </c>
      <c r="E55" s="3">
        <v>87</v>
      </c>
      <c r="F55" s="3">
        <v>87</v>
      </c>
      <c r="G55" s="3" t="s">
        <v>88</v>
      </c>
      <c r="H55" s="14">
        <v>195000</v>
      </c>
      <c r="I55" s="3" t="s">
        <v>60</v>
      </c>
      <c r="J55" s="3" t="s">
        <v>79</v>
      </c>
      <c r="K55" s="3" t="s">
        <v>74</v>
      </c>
      <c r="L55" s="3" t="s">
        <v>126</v>
      </c>
      <c r="M55" s="15">
        <v>176</v>
      </c>
      <c r="N55" s="16">
        <f t="shared" si="0"/>
        <v>73</v>
      </c>
      <c r="O55" s="17">
        <f>'FIFA '!M55/('FIFA '!N55*'FIFA '!N55)*703</f>
        <v>23.217864514918368</v>
      </c>
      <c r="Q55" s="19">
        <f t="shared" si="1"/>
        <v>6.083333333333333</v>
      </c>
    </row>
    <row r="56" spans="1:17" ht="14.25" customHeight="1" x14ac:dyDescent="0.3">
      <c r="A56" s="3">
        <v>48</v>
      </c>
      <c r="B56" s="3" t="s">
        <v>174</v>
      </c>
      <c r="C56" s="3">
        <v>25</v>
      </c>
      <c r="D56" s="3" t="s">
        <v>77</v>
      </c>
      <c r="E56" s="3">
        <v>87</v>
      </c>
      <c r="F56" s="3">
        <v>89</v>
      </c>
      <c r="G56" s="3" t="s">
        <v>72</v>
      </c>
      <c r="H56" s="14">
        <v>230000</v>
      </c>
      <c r="I56" s="3" t="s">
        <v>53</v>
      </c>
      <c r="J56" s="3" t="s">
        <v>129</v>
      </c>
      <c r="K56" s="3" t="s">
        <v>62</v>
      </c>
      <c r="L56" s="3" t="s">
        <v>154</v>
      </c>
      <c r="M56" s="15">
        <v>207</v>
      </c>
      <c r="N56" s="16">
        <f t="shared" si="0"/>
        <v>75</v>
      </c>
      <c r="O56" s="17">
        <f>'FIFA '!M56/('FIFA '!N56*'FIFA '!N56)*703</f>
        <v>25.8704</v>
      </c>
      <c r="Q56" s="19">
        <f t="shared" si="1"/>
        <v>6.25</v>
      </c>
    </row>
    <row r="57" spans="1:17" ht="14.25" customHeight="1" x14ac:dyDescent="0.3">
      <c r="A57" s="3">
        <v>49</v>
      </c>
      <c r="B57" s="3" t="s">
        <v>175</v>
      </c>
      <c r="C57" s="3">
        <v>28</v>
      </c>
      <c r="D57" s="3" t="s">
        <v>131</v>
      </c>
      <c r="E57" s="3">
        <v>87</v>
      </c>
      <c r="F57" s="3">
        <v>87</v>
      </c>
      <c r="G57" s="3" t="s">
        <v>176</v>
      </c>
      <c r="H57" s="14">
        <v>115000</v>
      </c>
      <c r="I57" s="3" t="s">
        <v>60</v>
      </c>
      <c r="J57" s="3" t="s">
        <v>79</v>
      </c>
      <c r="K57" s="3" t="s">
        <v>62</v>
      </c>
      <c r="L57" s="3" t="s">
        <v>126</v>
      </c>
      <c r="M57" s="15">
        <v>187</v>
      </c>
      <c r="N57" s="16">
        <f t="shared" si="0"/>
        <v>73</v>
      </c>
      <c r="O57" s="17">
        <f>'FIFA '!M57/('FIFA '!N57*'FIFA '!N57)*703</f>
        <v>24.668981047100768</v>
      </c>
      <c r="Q57" s="19">
        <f t="shared" si="1"/>
        <v>6.083333333333333</v>
      </c>
    </row>
    <row r="58" spans="1:17" ht="14.25" customHeight="1" x14ac:dyDescent="0.3">
      <c r="A58" s="3">
        <v>50</v>
      </c>
      <c r="B58" s="3" t="s">
        <v>177</v>
      </c>
      <c r="C58" s="3">
        <v>29</v>
      </c>
      <c r="D58" s="3" t="s">
        <v>71</v>
      </c>
      <c r="E58" s="3">
        <v>87</v>
      </c>
      <c r="F58" s="3">
        <v>87</v>
      </c>
      <c r="G58" s="3" t="s">
        <v>52</v>
      </c>
      <c r="H58" s="14">
        <v>250000</v>
      </c>
      <c r="I58" s="3" t="s">
        <v>53</v>
      </c>
      <c r="J58" s="3" t="s">
        <v>79</v>
      </c>
      <c r="K58" s="3" t="s">
        <v>156</v>
      </c>
      <c r="L58" s="3" t="s">
        <v>56</v>
      </c>
      <c r="M58" s="15">
        <v>150</v>
      </c>
      <c r="N58" s="16">
        <f t="shared" si="0"/>
        <v>67</v>
      </c>
      <c r="O58" s="17">
        <f>'FIFA '!M58/('FIFA '!N58*'FIFA '!N58)*703</f>
        <v>23.490755179327241</v>
      </c>
      <c r="Q58" s="19">
        <f t="shared" si="1"/>
        <v>5.583333333333333</v>
      </c>
    </row>
    <row r="59" spans="1:17" ht="14.25" customHeight="1" x14ac:dyDescent="0.3">
      <c r="A59" s="3">
        <v>51</v>
      </c>
      <c r="B59" s="3" t="s">
        <v>178</v>
      </c>
      <c r="C59" s="3">
        <v>31</v>
      </c>
      <c r="D59" s="3" t="s">
        <v>77</v>
      </c>
      <c r="E59" s="3">
        <v>87</v>
      </c>
      <c r="F59" s="3">
        <v>87</v>
      </c>
      <c r="G59" s="3" t="s">
        <v>143</v>
      </c>
      <c r="H59" s="14">
        <v>135000</v>
      </c>
      <c r="I59" s="3" t="s">
        <v>60</v>
      </c>
      <c r="J59" s="3" t="s">
        <v>79</v>
      </c>
      <c r="K59" s="3" t="s">
        <v>55</v>
      </c>
      <c r="L59" s="3" t="s">
        <v>56</v>
      </c>
      <c r="M59" s="15">
        <v>134</v>
      </c>
      <c r="N59" s="16">
        <f t="shared" si="0"/>
        <v>67</v>
      </c>
      <c r="O59" s="17">
        <f>'FIFA '!M59/('FIFA '!N59*'FIFA '!N59)*703</f>
        <v>20.985074626865671</v>
      </c>
      <c r="Q59" s="19">
        <f t="shared" si="1"/>
        <v>5.583333333333333</v>
      </c>
    </row>
    <row r="60" spans="1:17" ht="14.25" customHeight="1" x14ac:dyDescent="0.3">
      <c r="A60" s="3">
        <v>52</v>
      </c>
      <c r="B60" s="3" t="s">
        <v>179</v>
      </c>
      <c r="C60" s="3">
        <v>31</v>
      </c>
      <c r="D60" s="3" t="s">
        <v>77</v>
      </c>
      <c r="E60" s="3">
        <v>87</v>
      </c>
      <c r="F60" s="3">
        <v>87</v>
      </c>
      <c r="G60" s="3" t="s">
        <v>115</v>
      </c>
      <c r="H60" s="14">
        <v>155000</v>
      </c>
      <c r="I60" s="3" t="s">
        <v>53</v>
      </c>
      <c r="J60" s="3" t="s">
        <v>79</v>
      </c>
      <c r="K60" s="3" t="s">
        <v>132</v>
      </c>
      <c r="L60" s="3" t="s">
        <v>63</v>
      </c>
      <c r="M60" s="15">
        <v>190</v>
      </c>
      <c r="N60" s="16">
        <f t="shared" si="0"/>
        <v>74</v>
      </c>
      <c r="O60" s="17">
        <f>'FIFA '!M60/('FIFA '!N60*'FIFA '!N60)*703</f>
        <v>24.391891891891891</v>
      </c>
      <c r="Q60" s="19">
        <f t="shared" si="1"/>
        <v>6.166666666666667</v>
      </c>
    </row>
    <row r="61" spans="1:17" ht="14.25" customHeight="1" x14ac:dyDescent="0.3">
      <c r="A61" s="3">
        <v>53</v>
      </c>
      <c r="B61" s="3" t="s">
        <v>180</v>
      </c>
      <c r="C61" s="3">
        <v>30</v>
      </c>
      <c r="D61" s="3" t="s">
        <v>181</v>
      </c>
      <c r="E61" s="3">
        <v>87</v>
      </c>
      <c r="F61" s="3">
        <v>87</v>
      </c>
      <c r="G61" s="3" t="s">
        <v>143</v>
      </c>
      <c r="H61" s="14">
        <v>125000</v>
      </c>
      <c r="I61" s="3" t="s">
        <v>60</v>
      </c>
      <c r="J61" s="3" t="s">
        <v>79</v>
      </c>
      <c r="K61" s="3" t="s">
        <v>103</v>
      </c>
      <c r="L61" s="3" t="s">
        <v>92</v>
      </c>
      <c r="M61" s="15">
        <v>174</v>
      </c>
      <c r="N61" s="16">
        <f t="shared" si="0"/>
        <v>72</v>
      </c>
      <c r="O61" s="17">
        <f>'FIFA '!M61/('FIFA '!N61*'FIFA '!N61)*703</f>
        <v>23.596064814814817</v>
      </c>
      <c r="Q61" s="19">
        <f t="shared" si="1"/>
        <v>6</v>
      </c>
    </row>
    <row r="62" spans="1:17" ht="14.25" customHeight="1" x14ac:dyDescent="0.3">
      <c r="A62" s="3">
        <v>54</v>
      </c>
      <c r="B62" s="3" t="s">
        <v>182</v>
      </c>
      <c r="C62" s="3">
        <v>30</v>
      </c>
      <c r="D62" s="3" t="s">
        <v>87</v>
      </c>
      <c r="E62" s="3">
        <v>87</v>
      </c>
      <c r="F62" s="3">
        <v>87</v>
      </c>
      <c r="G62" s="3" t="s">
        <v>52</v>
      </c>
      <c r="H62" s="14">
        <v>260000</v>
      </c>
      <c r="I62" s="3" t="s">
        <v>60</v>
      </c>
      <c r="J62" s="3" t="s">
        <v>79</v>
      </c>
      <c r="K62" s="3" t="s">
        <v>80</v>
      </c>
      <c r="L62" s="3" t="s">
        <v>92</v>
      </c>
      <c r="M62" s="15">
        <v>172</v>
      </c>
      <c r="N62" s="16">
        <f t="shared" si="0"/>
        <v>72</v>
      </c>
      <c r="O62" s="17">
        <f>'FIFA '!M62/('FIFA '!N62*'FIFA '!N62)*703</f>
        <v>23.324845679012348</v>
      </c>
      <c r="Q62" s="19">
        <f t="shared" si="1"/>
        <v>6</v>
      </c>
    </row>
    <row r="63" spans="1:17" ht="14.25" customHeight="1" x14ac:dyDescent="0.3">
      <c r="A63" s="3">
        <v>55</v>
      </c>
      <c r="B63" s="3" t="s">
        <v>183</v>
      </c>
      <c r="C63" s="3">
        <v>31</v>
      </c>
      <c r="D63" s="3" t="s">
        <v>71</v>
      </c>
      <c r="E63" s="3">
        <v>87</v>
      </c>
      <c r="F63" s="3">
        <v>87</v>
      </c>
      <c r="G63" s="3" t="s">
        <v>52</v>
      </c>
      <c r="H63" s="14">
        <v>240000</v>
      </c>
      <c r="I63" s="3" t="s">
        <v>60</v>
      </c>
      <c r="J63" s="3" t="s">
        <v>79</v>
      </c>
      <c r="K63" s="3" t="s">
        <v>94</v>
      </c>
      <c r="L63" s="3" t="s">
        <v>75</v>
      </c>
      <c r="M63" s="15">
        <v>187</v>
      </c>
      <c r="N63" s="16">
        <f t="shared" si="0"/>
        <v>76</v>
      </c>
      <c r="O63" s="17">
        <f>'FIFA '!M63/('FIFA '!N63*'FIFA '!N63)*703</f>
        <v>22.759868421052634</v>
      </c>
      <c r="Q63" s="19">
        <f t="shared" si="1"/>
        <v>6.333333333333333</v>
      </c>
    </row>
    <row r="64" spans="1:17" ht="14.25" customHeight="1" x14ac:dyDescent="0.3">
      <c r="A64" s="3">
        <v>56</v>
      </c>
      <c r="B64" s="3" t="s">
        <v>184</v>
      </c>
      <c r="C64" s="3">
        <v>22</v>
      </c>
      <c r="D64" s="3" t="s">
        <v>102</v>
      </c>
      <c r="E64" s="3">
        <v>86</v>
      </c>
      <c r="F64" s="3">
        <v>92</v>
      </c>
      <c r="G64" s="3" t="s">
        <v>78</v>
      </c>
      <c r="H64" s="14">
        <v>195000</v>
      </c>
      <c r="I64" s="3" t="s">
        <v>53</v>
      </c>
      <c r="J64" s="3" t="s">
        <v>73</v>
      </c>
      <c r="K64" s="3" t="s">
        <v>68</v>
      </c>
      <c r="L64" s="3" t="s">
        <v>92</v>
      </c>
      <c r="M64" s="15">
        <v>165</v>
      </c>
      <c r="N64" s="16">
        <f t="shared" si="0"/>
        <v>72</v>
      </c>
      <c r="O64" s="17">
        <f>'FIFA '!M64/('FIFA '!N64*'FIFA '!N64)*703</f>
        <v>22.375578703703706</v>
      </c>
      <c r="Q64" s="19">
        <f t="shared" si="1"/>
        <v>6</v>
      </c>
    </row>
    <row r="65" spans="1:17" ht="14.25" customHeight="1" x14ac:dyDescent="0.3">
      <c r="A65" s="3">
        <v>57</v>
      </c>
      <c r="B65" s="3" t="s">
        <v>185</v>
      </c>
      <c r="C65" s="3">
        <v>23</v>
      </c>
      <c r="D65" s="3" t="s">
        <v>58</v>
      </c>
      <c r="E65" s="3">
        <v>86</v>
      </c>
      <c r="F65" s="3">
        <v>91</v>
      </c>
      <c r="G65" s="3" t="s">
        <v>78</v>
      </c>
      <c r="H65" s="14">
        <v>180000</v>
      </c>
      <c r="I65" s="3" t="s">
        <v>53</v>
      </c>
      <c r="J65" s="3" t="s">
        <v>73</v>
      </c>
      <c r="K65" s="3" t="s">
        <v>186</v>
      </c>
      <c r="L65" s="3" t="s">
        <v>85</v>
      </c>
      <c r="M65" s="15">
        <v>141</v>
      </c>
      <c r="N65" s="16">
        <f t="shared" si="0"/>
        <v>68</v>
      </c>
      <c r="O65" s="17">
        <f>'FIFA '!M65/('FIFA '!N65*'FIFA '!N65)*703</f>
        <v>21.436634948096884</v>
      </c>
      <c r="Q65" s="19">
        <f t="shared" si="1"/>
        <v>5.666666666666667</v>
      </c>
    </row>
    <row r="66" spans="1:17" ht="14.25" customHeight="1" x14ac:dyDescent="0.3">
      <c r="A66" s="3">
        <v>58</v>
      </c>
      <c r="B66" s="3" t="s">
        <v>187</v>
      </c>
      <c r="C66" s="3">
        <v>24</v>
      </c>
      <c r="D66" s="3" t="s">
        <v>65</v>
      </c>
      <c r="E66" s="3">
        <v>86</v>
      </c>
      <c r="F66" s="3">
        <v>90</v>
      </c>
      <c r="G66" s="3" t="s">
        <v>78</v>
      </c>
      <c r="H66" s="14">
        <v>125000</v>
      </c>
      <c r="I66" s="3" t="s">
        <v>53</v>
      </c>
      <c r="J66" s="3" t="s">
        <v>79</v>
      </c>
      <c r="K66" s="3" t="s">
        <v>74</v>
      </c>
      <c r="L66" s="3" t="s">
        <v>63</v>
      </c>
      <c r="M66" s="15">
        <v>190</v>
      </c>
      <c r="N66" s="16">
        <f t="shared" si="0"/>
        <v>74</v>
      </c>
      <c r="O66" s="17">
        <f>'FIFA '!M66/('FIFA '!N66*'FIFA '!N66)*703</f>
        <v>24.391891891891891</v>
      </c>
      <c r="Q66" s="19">
        <f t="shared" si="1"/>
        <v>6.166666666666667</v>
      </c>
    </row>
    <row r="67" spans="1:17" ht="14.25" customHeight="1" x14ac:dyDescent="0.3">
      <c r="A67" s="3">
        <v>59</v>
      </c>
      <c r="B67" s="3" t="s">
        <v>188</v>
      </c>
      <c r="C67" s="3">
        <v>26</v>
      </c>
      <c r="D67" s="3" t="s">
        <v>169</v>
      </c>
      <c r="E67" s="3">
        <v>86</v>
      </c>
      <c r="F67" s="3">
        <v>87</v>
      </c>
      <c r="G67" s="3" t="s">
        <v>137</v>
      </c>
      <c r="H67" s="14">
        <v>195000</v>
      </c>
      <c r="I67" s="3" t="s">
        <v>60</v>
      </c>
      <c r="J67" s="3" t="s">
        <v>73</v>
      </c>
      <c r="K67" s="3" t="s">
        <v>152</v>
      </c>
      <c r="L67" s="3" t="s">
        <v>69</v>
      </c>
      <c r="M67" s="15">
        <v>152</v>
      </c>
      <c r="N67" s="16">
        <f t="shared" si="0"/>
        <v>69</v>
      </c>
      <c r="O67" s="17">
        <f>'FIFA '!M67/('FIFA '!N67*'FIFA '!N67)*703</f>
        <v>22.444024364629279</v>
      </c>
      <c r="Q67" s="19">
        <f t="shared" si="1"/>
        <v>5.75</v>
      </c>
    </row>
    <row r="68" spans="1:17" ht="14.25" customHeight="1" x14ac:dyDescent="0.3">
      <c r="A68" s="3">
        <v>60</v>
      </c>
      <c r="B68" s="3" t="s">
        <v>189</v>
      </c>
      <c r="C68" s="3">
        <v>26</v>
      </c>
      <c r="D68" s="3" t="s">
        <v>190</v>
      </c>
      <c r="E68" s="3">
        <v>86</v>
      </c>
      <c r="F68" s="3">
        <v>88</v>
      </c>
      <c r="G68" s="3" t="s">
        <v>137</v>
      </c>
      <c r="H68" s="14">
        <v>165000</v>
      </c>
      <c r="I68" s="3" t="s">
        <v>60</v>
      </c>
      <c r="J68" s="3" t="s">
        <v>79</v>
      </c>
      <c r="K68" s="3" t="s">
        <v>132</v>
      </c>
      <c r="L68" s="3" t="s">
        <v>75</v>
      </c>
      <c r="M68" s="15">
        <v>203</v>
      </c>
      <c r="N68" s="16">
        <f t="shared" si="0"/>
        <v>76</v>
      </c>
      <c r="O68" s="17">
        <f>'FIFA '!M68/('FIFA '!N68*'FIFA '!N68)*703</f>
        <v>24.70723684210526</v>
      </c>
      <c r="Q68" s="19">
        <f t="shared" si="1"/>
        <v>6.333333333333333</v>
      </c>
    </row>
    <row r="69" spans="1:17" ht="14.25" customHeight="1" x14ac:dyDescent="0.3">
      <c r="A69" s="3">
        <v>61</v>
      </c>
      <c r="B69" s="3" t="s">
        <v>191</v>
      </c>
      <c r="C69" s="3">
        <v>23</v>
      </c>
      <c r="D69" s="3" t="s">
        <v>114</v>
      </c>
      <c r="E69" s="3">
        <v>86</v>
      </c>
      <c r="F69" s="3">
        <v>89</v>
      </c>
      <c r="G69" s="3" t="s">
        <v>78</v>
      </c>
      <c r="H69" s="14">
        <v>195000</v>
      </c>
      <c r="I69" s="3" t="s">
        <v>60</v>
      </c>
      <c r="J69" s="3" t="s">
        <v>73</v>
      </c>
      <c r="K69" s="3" t="s">
        <v>186</v>
      </c>
      <c r="L69" s="3" t="s">
        <v>56</v>
      </c>
      <c r="M69" s="15">
        <v>152</v>
      </c>
      <c r="N69" s="16">
        <f t="shared" si="0"/>
        <v>67</v>
      </c>
      <c r="O69" s="17">
        <f>'FIFA '!M69/('FIFA '!N69*'FIFA '!N69)*703</f>
        <v>23.803965248384937</v>
      </c>
      <c r="Q69" s="19">
        <f t="shared" si="1"/>
        <v>5.583333333333333</v>
      </c>
    </row>
    <row r="70" spans="1:17" ht="14.25" customHeight="1" x14ac:dyDescent="0.3">
      <c r="A70" s="3">
        <v>62</v>
      </c>
      <c r="B70" s="3" t="s">
        <v>192</v>
      </c>
      <c r="C70" s="3">
        <v>26</v>
      </c>
      <c r="D70" s="3" t="s">
        <v>65</v>
      </c>
      <c r="E70" s="3">
        <v>86</v>
      </c>
      <c r="F70" s="3">
        <v>87</v>
      </c>
      <c r="G70" s="3" t="s">
        <v>137</v>
      </c>
      <c r="H70" s="14">
        <v>195000</v>
      </c>
      <c r="I70" s="3" t="s">
        <v>60</v>
      </c>
      <c r="J70" s="3" t="s">
        <v>73</v>
      </c>
      <c r="K70" s="3" t="s">
        <v>117</v>
      </c>
      <c r="L70" s="3" t="s">
        <v>81</v>
      </c>
      <c r="M70" s="15">
        <v>168</v>
      </c>
      <c r="N70" s="16">
        <f t="shared" si="0"/>
        <v>71</v>
      </c>
      <c r="O70" s="17">
        <f>'FIFA '!M70/('FIFA '!N70*'FIFA '!N70)*703</f>
        <v>23.428684784764929</v>
      </c>
      <c r="Q70" s="19">
        <f t="shared" si="1"/>
        <v>5.916666666666667</v>
      </c>
    </row>
    <row r="71" spans="1:17" ht="14.25" customHeight="1" x14ac:dyDescent="0.3">
      <c r="A71" s="3">
        <v>63</v>
      </c>
      <c r="B71" s="3" t="s">
        <v>193</v>
      </c>
      <c r="C71" s="3">
        <v>25</v>
      </c>
      <c r="D71" s="3" t="s">
        <v>108</v>
      </c>
      <c r="E71" s="3">
        <v>86</v>
      </c>
      <c r="F71" s="3">
        <v>91</v>
      </c>
      <c r="G71" s="3" t="s">
        <v>88</v>
      </c>
      <c r="H71" s="14">
        <v>210000</v>
      </c>
      <c r="I71" s="3" t="s">
        <v>60</v>
      </c>
      <c r="J71" s="3" t="s">
        <v>73</v>
      </c>
      <c r="K71" s="3" t="s">
        <v>94</v>
      </c>
      <c r="L71" s="3" t="s">
        <v>154</v>
      </c>
      <c r="M71" s="15">
        <v>179</v>
      </c>
      <c r="N71" s="16">
        <f t="shared" si="0"/>
        <v>75</v>
      </c>
      <c r="O71" s="17">
        <f>'FIFA '!M71/('FIFA '!N71*'FIFA '!N71)*703</f>
        <v>22.371022222222223</v>
      </c>
      <c r="Q71" s="19">
        <f t="shared" si="1"/>
        <v>6.25</v>
      </c>
    </row>
    <row r="72" spans="1:17" ht="14.25" customHeight="1" x14ac:dyDescent="0.3">
      <c r="A72" s="3">
        <v>64</v>
      </c>
      <c r="B72" s="3" t="s">
        <v>194</v>
      </c>
      <c r="C72" s="3">
        <v>25</v>
      </c>
      <c r="D72" s="3" t="s">
        <v>131</v>
      </c>
      <c r="E72" s="3">
        <v>86</v>
      </c>
      <c r="F72" s="3">
        <v>89</v>
      </c>
      <c r="G72" s="3" t="s">
        <v>66</v>
      </c>
      <c r="H72" s="14">
        <v>135000</v>
      </c>
      <c r="I72" s="3" t="s">
        <v>60</v>
      </c>
      <c r="J72" s="3" t="s">
        <v>79</v>
      </c>
      <c r="K72" s="3" t="s">
        <v>103</v>
      </c>
      <c r="L72" s="3" t="s">
        <v>195</v>
      </c>
      <c r="M72" s="15">
        <v>132</v>
      </c>
      <c r="N72" s="16">
        <f t="shared" si="0"/>
        <v>65</v>
      </c>
      <c r="O72" s="17">
        <f>'FIFA '!M72/('FIFA '!N72*'FIFA '!N72)*703</f>
        <v>21.963550295857988</v>
      </c>
      <c r="Q72" s="19">
        <f t="shared" si="1"/>
        <v>5.416666666666667</v>
      </c>
    </row>
    <row r="73" spans="1:17" ht="14.25" customHeight="1" x14ac:dyDescent="0.3">
      <c r="A73" s="3">
        <v>65</v>
      </c>
      <c r="B73" s="3" t="s">
        <v>196</v>
      </c>
      <c r="C73" s="3">
        <v>27</v>
      </c>
      <c r="D73" s="3" t="s">
        <v>65</v>
      </c>
      <c r="E73" s="3">
        <v>86</v>
      </c>
      <c r="F73" s="3">
        <v>86</v>
      </c>
      <c r="G73" s="3" t="s">
        <v>59</v>
      </c>
      <c r="H73" s="14">
        <v>160000</v>
      </c>
      <c r="I73" s="3" t="s">
        <v>53</v>
      </c>
      <c r="J73" s="3" t="s">
        <v>79</v>
      </c>
      <c r="K73" s="3" t="s">
        <v>156</v>
      </c>
      <c r="L73" s="3" t="s">
        <v>81</v>
      </c>
      <c r="M73" s="15">
        <v>176</v>
      </c>
      <c r="N73" s="16">
        <f t="shared" si="0"/>
        <v>71</v>
      </c>
      <c r="O73" s="17">
        <f>'FIFA '!M73/('FIFA '!N73*'FIFA '!N73)*703</f>
        <v>24.544336441182306</v>
      </c>
      <c r="Q73" s="19">
        <f t="shared" si="1"/>
        <v>5.916666666666667</v>
      </c>
    </row>
    <row r="74" spans="1:17" ht="14.25" customHeight="1" x14ac:dyDescent="0.3">
      <c r="A74" s="3">
        <v>66</v>
      </c>
      <c r="B74" s="3" t="s">
        <v>197</v>
      </c>
      <c r="C74" s="3">
        <v>27</v>
      </c>
      <c r="D74" s="3" t="s">
        <v>65</v>
      </c>
      <c r="E74" s="3">
        <v>86</v>
      </c>
      <c r="F74" s="3">
        <v>86</v>
      </c>
      <c r="G74" s="3" t="s">
        <v>59</v>
      </c>
      <c r="H74" s="14">
        <v>175000</v>
      </c>
      <c r="I74" s="3" t="s">
        <v>53</v>
      </c>
      <c r="J74" s="3" t="s">
        <v>79</v>
      </c>
      <c r="K74" s="3" t="s">
        <v>152</v>
      </c>
      <c r="L74" s="3" t="s">
        <v>85</v>
      </c>
      <c r="M74" s="15">
        <v>154</v>
      </c>
      <c r="N74" s="16">
        <f t="shared" ref="N74:N137" si="2">CONVERT(Q74,"ft","in")</f>
        <v>68</v>
      </c>
      <c r="O74" s="17">
        <f>'FIFA '!M74/('FIFA '!N74*'FIFA '!N74)*703</f>
        <v>23.413062283737023</v>
      </c>
      <c r="Q74" s="19">
        <f t="shared" ref="Q74:Q137" si="3">IFERROR(--LEFT(L74,FIND("'",L74)-1),0)+IFERROR(--SUBSTITUTE(IFERROR(MID(L74,FIND("'",L74)+1,2),L74),CHAR(34),""),0)/12</f>
        <v>5.666666666666667</v>
      </c>
    </row>
    <row r="75" spans="1:17" ht="14.25" customHeight="1" x14ac:dyDescent="0.3">
      <c r="A75" s="3">
        <v>67</v>
      </c>
      <c r="B75" s="3" t="s">
        <v>198</v>
      </c>
      <c r="C75" s="3">
        <v>28</v>
      </c>
      <c r="D75" s="3" t="s">
        <v>102</v>
      </c>
      <c r="E75" s="3">
        <v>86</v>
      </c>
      <c r="F75" s="3">
        <v>86</v>
      </c>
      <c r="G75" s="3" t="s">
        <v>100</v>
      </c>
      <c r="H75" s="14">
        <v>135000</v>
      </c>
      <c r="I75" s="3" t="s">
        <v>60</v>
      </c>
      <c r="J75" s="3" t="s">
        <v>73</v>
      </c>
      <c r="K75" s="3" t="s">
        <v>117</v>
      </c>
      <c r="L75" s="3" t="s">
        <v>126</v>
      </c>
      <c r="M75" s="15">
        <v>165</v>
      </c>
      <c r="N75" s="16">
        <f t="shared" si="2"/>
        <v>73</v>
      </c>
      <c r="O75" s="17">
        <f>'FIFA '!M75/('FIFA '!N75*'FIFA '!N75)*703</f>
        <v>21.766747982735971</v>
      </c>
      <c r="Q75" s="19">
        <f t="shared" si="3"/>
        <v>6.083333333333333</v>
      </c>
    </row>
    <row r="76" spans="1:17" ht="14.25" customHeight="1" x14ac:dyDescent="0.3">
      <c r="A76" s="3">
        <v>68</v>
      </c>
      <c r="B76" s="3" t="s">
        <v>199</v>
      </c>
      <c r="C76" s="3">
        <v>27</v>
      </c>
      <c r="D76" s="3" t="s">
        <v>71</v>
      </c>
      <c r="E76" s="3">
        <v>86</v>
      </c>
      <c r="F76" s="3">
        <v>86</v>
      </c>
      <c r="G76" s="3" t="s">
        <v>100</v>
      </c>
      <c r="H76" s="14">
        <v>130000</v>
      </c>
      <c r="I76" s="3" t="s">
        <v>60</v>
      </c>
      <c r="J76" s="3" t="s">
        <v>79</v>
      </c>
      <c r="K76" s="3" t="s">
        <v>200</v>
      </c>
      <c r="L76" s="3" t="s">
        <v>69</v>
      </c>
      <c r="M76" s="15">
        <v>154</v>
      </c>
      <c r="N76" s="16">
        <f t="shared" si="2"/>
        <v>69</v>
      </c>
      <c r="O76" s="17">
        <f>'FIFA '!M76/('FIFA '!N76*'FIFA '!N76)*703</f>
        <v>22.739340474690191</v>
      </c>
      <c r="Q76" s="19">
        <f t="shared" si="3"/>
        <v>5.75</v>
      </c>
    </row>
    <row r="77" spans="1:17" ht="14.25" customHeight="1" x14ac:dyDescent="0.3">
      <c r="A77" s="3">
        <v>69</v>
      </c>
      <c r="B77" s="3" t="s">
        <v>201</v>
      </c>
      <c r="C77" s="3">
        <v>29</v>
      </c>
      <c r="D77" s="3" t="s">
        <v>102</v>
      </c>
      <c r="E77" s="3">
        <v>86</v>
      </c>
      <c r="F77" s="3">
        <v>86</v>
      </c>
      <c r="G77" s="3" t="s">
        <v>202</v>
      </c>
      <c r="H77" s="14">
        <v>100000</v>
      </c>
      <c r="I77" s="3" t="s">
        <v>60</v>
      </c>
      <c r="J77" s="3" t="s">
        <v>73</v>
      </c>
      <c r="K77" s="3" t="s">
        <v>152</v>
      </c>
      <c r="L77" s="3" t="s">
        <v>81</v>
      </c>
      <c r="M77" s="15">
        <v>157</v>
      </c>
      <c r="N77" s="16">
        <f t="shared" si="2"/>
        <v>71</v>
      </c>
      <c r="O77" s="17">
        <f>'FIFA '!M77/('FIFA '!N77*'FIFA '!N77)*703</f>
        <v>21.894663757191033</v>
      </c>
      <c r="Q77" s="19">
        <f t="shared" si="3"/>
        <v>5.916666666666667</v>
      </c>
    </row>
    <row r="78" spans="1:17" ht="14.25" customHeight="1" x14ac:dyDescent="0.3">
      <c r="A78" s="3">
        <v>70</v>
      </c>
      <c r="B78" s="3" t="s">
        <v>203</v>
      </c>
      <c r="C78" s="3">
        <v>28</v>
      </c>
      <c r="D78" s="3" t="s">
        <v>71</v>
      </c>
      <c r="E78" s="3">
        <v>86</v>
      </c>
      <c r="F78" s="3">
        <v>86</v>
      </c>
      <c r="G78" s="3" t="s">
        <v>83</v>
      </c>
      <c r="H78" s="14">
        <v>175000</v>
      </c>
      <c r="I78" s="3" t="s">
        <v>60</v>
      </c>
      <c r="J78" s="3" t="s">
        <v>79</v>
      </c>
      <c r="K78" s="3" t="s">
        <v>204</v>
      </c>
      <c r="L78" s="3" t="s">
        <v>112</v>
      </c>
      <c r="M78" s="15">
        <v>168</v>
      </c>
      <c r="N78" s="16">
        <f t="shared" si="2"/>
        <v>70</v>
      </c>
      <c r="O78" s="17">
        <f>'FIFA '!M78/('FIFA '!N78*'FIFA '!N78)*703</f>
        <v>24.102857142857143</v>
      </c>
      <c r="Q78" s="19">
        <f t="shared" si="3"/>
        <v>5.833333333333333</v>
      </c>
    </row>
    <row r="79" spans="1:17" ht="14.25" customHeight="1" x14ac:dyDescent="0.3">
      <c r="A79" s="3">
        <v>71</v>
      </c>
      <c r="B79" s="3" t="s">
        <v>205</v>
      </c>
      <c r="C79" s="3">
        <v>31</v>
      </c>
      <c r="D79" s="3" t="s">
        <v>131</v>
      </c>
      <c r="E79" s="3">
        <v>86</v>
      </c>
      <c r="F79" s="3">
        <v>86</v>
      </c>
      <c r="G79" s="3" t="s">
        <v>59</v>
      </c>
      <c r="H79" s="14">
        <v>160000</v>
      </c>
      <c r="I79" s="3" t="s">
        <v>60</v>
      </c>
      <c r="J79" s="3" t="s">
        <v>73</v>
      </c>
      <c r="K79" s="3" t="s">
        <v>94</v>
      </c>
      <c r="L79" s="3" t="s">
        <v>154</v>
      </c>
      <c r="M79" s="15">
        <v>187</v>
      </c>
      <c r="N79" s="16">
        <f t="shared" si="2"/>
        <v>75</v>
      </c>
      <c r="O79" s="17">
        <f>'FIFA '!M79/('FIFA '!N79*'FIFA '!N79)*703</f>
        <v>23.370844444444444</v>
      </c>
      <c r="Q79" s="19">
        <f t="shared" si="3"/>
        <v>6.25</v>
      </c>
    </row>
    <row r="80" spans="1:17" ht="14.25" customHeight="1" x14ac:dyDescent="0.3">
      <c r="A80" s="3">
        <v>72</v>
      </c>
      <c r="B80" s="3" t="s">
        <v>206</v>
      </c>
      <c r="C80" s="3">
        <v>29</v>
      </c>
      <c r="D80" s="3" t="s">
        <v>77</v>
      </c>
      <c r="E80" s="3">
        <v>86</v>
      </c>
      <c r="F80" s="3">
        <v>87</v>
      </c>
      <c r="G80" s="3" t="s">
        <v>115</v>
      </c>
      <c r="H80" s="14">
        <v>150000</v>
      </c>
      <c r="I80" s="3" t="s">
        <v>60</v>
      </c>
      <c r="J80" s="3" t="s">
        <v>79</v>
      </c>
      <c r="K80" s="3" t="s">
        <v>94</v>
      </c>
      <c r="L80" s="3" t="s">
        <v>126</v>
      </c>
      <c r="M80" s="15">
        <v>179</v>
      </c>
      <c r="N80" s="16">
        <f t="shared" si="2"/>
        <v>73</v>
      </c>
      <c r="O80" s="17">
        <f>'FIFA '!M80/('FIFA '!N80*'FIFA '!N80)*703</f>
        <v>23.613623569149933</v>
      </c>
      <c r="Q80" s="19">
        <f t="shared" si="3"/>
        <v>6.083333333333333</v>
      </c>
    </row>
    <row r="81" spans="1:17" ht="14.25" customHeight="1" x14ac:dyDescent="0.3">
      <c r="A81" s="3">
        <v>73</v>
      </c>
      <c r="B81" s="3" t="s">
        <v>207</v>
      </c>
      <c r="C81" s="3">
        <v>28</v>
      </c>
      <c r="D81" s="3" t="s">
        <v>208</v>
      </c>
      <c r="E81" s="3">
        <v>86</v>
      </c>
      <c r="F81" s="3">
        <v>86</v>
      </c>
      <c r="G81" s="3" t="s">
        <v>59</v>
      </c>
      <c r="H81" s="14">
        <v>180000</v>
      </c>
      <c r="I81" s="3" t="s">
        <v>60</v>
      </c>
      <c r="J81" s="3" t="s">
        <v>79</v>
      </c>
      <c r="K81" s="3" t="s">
        <v>123</v>
      </c>
      <c r="L81" s="3" t="s">
        <v>112</v>
      </c>
      <c r="M81" s="15">
        <v>159</v>
      </c>
      <c r="N81" s="16">
        <f t="shared" si="2"/>
        <v>70</v>
      </c>
      <c r="O81" s="17">
        <f>'FIFA '!M81/('FIFA '!N81*'FIFA '!N81)*703</f>
        <v>22.811632653061224</v>
      </c>
      <c r="Q81" s="19">
        <f t="shared" si="3"/>
        <v>5.833333333333333</v>
      </c>
    </row>
    <row r="82" spans="1:17" ht="14.25" customHeight="1" x14ac:dyDescent="0.3">
      <c r="A82" s="3">
        <v>74</v>
      </c>
      <c r="B82" s="3" t="s">
        <v>209</v>
      </c>
      <c r="C82" s="3">
        <v>31</v>
      </c>
      <c r="D82" s="3" t="s">
        <v>210</v>
      </c>
      <c r="E82" s="3">
        <v>86</v>
      </c>
      <c r="F82" s="3">
        <v>86</v>
      </c>
      <c r="G82" s="3" t="s">
        <v>59</v>
      </c>
      <c r="H82" s="14">
        <v>160000</v>
      </c>
      <c r="I82" s="3" t="s">
        <v>60</v>
      </c>
      <c r="J82" s="3" t="s">
        <v>79</v>
      </c>
      <c r="K82" s="3" t="s">
        <v>105</v>
      </c>
      <c r="L82" s="3" t="s">
        <v>63</v>
      </c>
      <c r="M82" s="15">
        <v>207</v>
      </c>
      <c r="N82" s="16">
        <f t="shared" si="2"/>
        <v>74</v>
      </c>
      <c r="O82" s="17">
        <f>'FIFA '!M82/('FIFA '!N82*'FIFA '!N82)*703</f>
        <v>26.574324324324326</v>
      </c>
      <c r="Q82" s="19">
        <f t="shared" si="3"/>
        <v>6.166666666666667</v>
      </c>
    </row>
    <row r="83" spans="1:17" ht="14.25" customHeight="1" x14ac:dyDescent="0.3">
      <c r="A83" s="3">
        <v>75</v>
      </c>
      <c r="B83" s="3" t="s">
        <v>211</v>
      </c>
      <c r="C83" s="3">
        <v>29</v>
      </c>
      <c r="D83" s="3" t="s">
        <v>102</v>
      </c>
      <c r="E83" s="3">
        <v>86</v>
      </c>
      <c r="F83" s="3">
        <v>86</v>
      </c>
      <c r="G83" s="3" t="s">
        <v>151</v>
      </c>
      <c r="H83" s="14">
        <v>190000</v>
      </c>
      <c r="I83" s="3" t="s">
        <v>53</v>
      </c>
      <c r="J83" s="3" t="s">
        <v>73</v>
      </c>
      <c r="K83" s="3" t="s">
        <v>117</v>
      </c>
      <c r="L83" s="3" t="s">
        <v>81</v>
      </c>
      <c r="M83" s="15">
        <v>168</v>
      </c>
      <c r="N83" s="16">
        <f t="shared" si="2"/>
        <v>71</v>
      </c>
      <c r="O83" s="17">
        <f>'FIFA '!M83/('FIFA '!N83*'FIFA '!N83)*703</f>
        <v>23.428684784764929</v>
      </c>
      <c r="Q83" s="19">
        <f t="shared" si="3"/>
        <v>5.916666666666667</v>
      </c>
    </row>
    <row r="84" spans="1:17" ht="14.25" customHeight="1" x14ac:dyDescent="0.3">
      <c r="A84" s="3">
        <v>76</v>
      </c>
      <c r="B84" s="3" t="s">
        <v>212</v>
      </c>
      <c r="C84" s="3">
        <v>33</v>
      </c>
      <c r="D84" s="3" t="s">
        <v>65</v>
      </c>
      <c r="E84" s="3">
        <v>86</v>
      </c>
      <c r="F84" s="3">
        <v>86</v>
      </c>
      <c r="G84" s="3" t="s">
        <v>78</v>
      </c>
      <c r="H84" s="14">
        <v>185000</v>
      </c>
      <c r="I84" s="3" t="s">
        <v>60</v>
      </c>
      <c r="J84" s="3" t="s">
        <v>73</v>
      </c>
      <c r="K84" s="3" t="s">
        <v>123</v>
      </c>
      <c r="L84" s="3" t="s">
        <v>112</v>
      </c>
      <c r="M84" s="15">
        <v>148</v>
      </c>
      <c r="N84" s="16">
        <f t="shared" si="2"/>
        <v>70</v>
      </c>
      <c r="O84" s="17">
        <f>'FIFA '!M84/('FIFA '!N84*'FIFA '!N84)*703</f>
        <v>21.233469387755104</v>
      </c>
      <c r="Q84" s="19">
        <f t="shared" si="3"/>
        <v>5.833333333333333</v>
      </c>
    </row>
    <row r="85" spans="1:17" ht="14.25" customHeight="1" x14ac:dyDescent="0.3">
      <c r="A85" s="3">
        <v>77</v>
      </c>
      <c r="B85" s="3" t="s">
        <v>213</v>
      </c>
      <c r="C85" s="3">
        <v>34</v>
      </c>
      <c r="D85" s="3" t="s">
        <v>71</v>
      </c>
      <c r="E85" s="3">
        <v>86</v>
      </c>
      <c r="F85" s="3">
        <v>86</v>
      </c>
      <c r="G85" s="3" t="s">
        <v>214</v>
      </c>
      <c r="H85" s="14">
        <v>21000</v>
      </c>
      <c r="I85" s="3" t="s">
        <v>60</v>
      </c>
      <c r="J85" s="3" t="s">
        <v>79</v>
      </c>
      <c r="K85" s="3" t="s">
        <v>84</v>
      </c>
      <c r="L85" s="3" t="s">
        <v>56</v>
      </c>
      <c r="M85" s="15">
        <v>150</v>
      </c>
      <c r="N85" s="16">
        <f t="shared" si="2"/>
        <v>67</v>
      </c>
      <c r="O85" s="17">
        <f>'FIFA '!M85/('FIFA '!N85*'FIFA '!N85)*703</f>
        <v>23.490755179327241</v>
      </c>
      <c r="Q85" s="19">
        <f t="shared" si="3"/>
        <v>5.583333333333333</v>
      </c>
    </row>
    <row r="86" spans="1:17" ht="14.25" customHeight="1" x14ac:dyDescent="0.3">
      <c r="A86" s="3">
        <v>78</v>
      </c>
      <c r="B86" s="3" t="s">
        <v>215</v>
      </c>
      <c r="C86" s="3">
        <v>23</v>
      </c>
      <c r="D86" s="3" t="s">
        <v>181</v>
      </c>
      <c r="E86" s="3">
        <v>85</v>
      </c>
      <c r="F86" s="3">
        <v>92</v>
      </c>
      <c r="G86" s="3" t="s">
        <v>164</v>
      </c>
      <c r="H86" s="14">
        <v>82000</v>
      </c>
      <c r="I86" s="3" t="s">
        <v>60</v>
      </c>
      <c r="J86" s="3" t="s">
        <v>79</v>
      </c>
      <c r="K86" s="3" t="s">
        <v>132</v>
      </c>
      <c r="L86" s="3" t="s">
        <v>63</v>
      </c>
      <c r="M86" s="15">
        <v>176</v>
      </c>
      <c r="N86" s="16">
        <f t="shared" si="2"/>
        <v>74</v>
      </c>
      <c r="O86" s="17">
        <f>'FIFA '!M86/('FIFA '!N86*'FIFA '!N86)*703</f>
        <v>22.594594594594593</v>
      </c>
      <c r="Q86" s="19">
        <f t="shared" si="3"/>
        <v>6.166666666666667</v>
      </c>
    </row>
    <row r="87" spans="1:17" ht="14.25" customHeight="1" x14ac:dyDescent="0.3">
      <c r="A87" s="3">
        <v>79</v>
      </c>
      <c r="B87" s="3" t="s">
        <v>216</v>
      </c>
      <c r="C87" s="3">
        <v>23</v>
      </c>
      <c r="D87" s="3" t="s">
        <v>217</v>
      </c>
      <c r="E87" s="3">
        <v>85</v>
      </c>
      <c r="F87" s="3">
        <v>90</v>
      </c>
      <c r="G87" s="3" t="s">
        <v>176</v>
      </c>
      <c r="H87" s="14">
        <v>73000</v>
      </c>
      <c r="I87" s="3" t="s">
        <v>60</v>
      </c>
      <c r="J87" s="3" t="s">
        <v>79</v>
      </c>
      <c r="K87" s="3" t="s">
        <v>200</v>
      </c>
      <c r="L87" s="3" t="s">
        <v>154</v>
      </c>
      <c r="M87" s="15">
        <v>168</v>
      </c>
      <c r="N87" s="16">
        <f t="shared" si="2"/>
        <v>75</v>
      </c>
      <c r="O87" s="17">
        <f>'FIFA '!M87/('FIFA '!N87*'FIFA '!N87)*703</f>
        <v>20.996266666666667</v>
      </c>
      <c r="Q87" s="19">
        <f t="shared" si="3"/>
        <v>6.25</v>
      </c>
    </row>
    <row r="88" spans="1:17" ht="14.25" customHeight="1" x14ac:dyDescent="0.3">
      <c r="A88" s="3">
        <v>80</v>
      </c>
      <c r="B88" s="3" t="s">
        <v>218</v>
      </c>
      <c r="C88" s="3">
        <v>22</v>
      </c>
      <c r="D88" s="3" t="s">
        <v>71</v>
      </c>
      <c r="E88" s="3">
        <v>85</v>
      </c>
      <c r="F88" s="3">
        <v>92</v>
      </c>
      <c r="G88" s="3" t="s">
        <v>88</v>
      </c>
      <c r="H88" s="14">
        <v>215000</v>
      </c>
      <c r="I88" s="3" t="s">
        <v>53</v>
      </c>
      <c r="J88" s="3" t="s">
        <v>79</v>
      </c>
      <c r="K88" s="3" t="s">
        <v>186</v>
      </c>
      <c r="L88" s="3" t="s">
        <v>92</v>
      </c>
      <c r="M88" s="15">
        <v>168</v>
      </c>
      <c r="N88" s="16">
        <f t="shared" si="2"/>
        <v>72</v>
      </c>
      <c r="O88" s="17">
        <f>'FIFA '!M88/('FIFA '!N88*'FIFA '!N88)*703</f>
        <v>22.782407407407405</v>
      </c>
      <c r="Q88" s="19">
        <f t="shared" si="3"/>
        <v>6</v>
      </c>
    </row>
    <row r="89" spans="1:17" ht="14.25" customHeight="1" x14ac:dyDescent="0.3">
      <c r="A89" s="3">
        <v>81</v>
      </c>
      <c r="B89" s="3" t="s">
        <v>219</v>
      </c>
      <c r="C89" s="3">
        <v>24</v>
      </c>
      <c r="D89" s="3" t="s">
        <v>108</v>
      </c>
      <c r="E89" s="3">
        <v>85</v>
      </c>
      <c r="F89" s="3">
        <v>89</v>
      </c>
      <c r="G89" s="3" t="s">
        <v>220</v>
      </c>
      <c r="H89" s="14">
        <v>92000</v>
      </c>
      <c r="I89" s="3" t="s">
        <v>53</v>
      </c>
      <c r="J89" s="3" t="s">
        <v>129</v>
      </c>
      <c r="K89" s="3" t="s">
        <v>117</v>
      </c>
      <c r="L89" s="3" t="s">
        <v>85</v>
      </c>
      <c r="M89" s="15">
        <v>165</v>
      </c>
      <c r="N89" s="16">
        <f t="shared" si="2"/>
        <v>68</v>
      </c>
      <c r="O89" s="17">
        <f>'FIFA '!M89/('FIFA '!N89*'FIFA '!N89)*703</f>
        <v>25.085423875432525</v>
      </c>
      <c r="Q89" s="19">
        <f t="shared" si="3"/>
        <v>5.666666666666667</v>
      </c>
    </row>
    <row r="90" spans="1:17" ht="14.25" customHeight="1" x14ac:dyDescent="0.3">
      <c r="A90" s="3">
        <v>82</v>
      </c>
      <c r="B90" s="3" t="s">
        <v>221</v>
      </c>
      <c r="C90" s="3">
        <v>25</v>
      </c>
      <c r="D90" s="3" t="s">
        <v>65</v>
      </c>
      <c r="E90" s="3">
        <v>85</v>
      </c>
      <c r="F90" s="3">
        <v>90</v>
      </c>
      <c r="G90" s="3" t="s">
        <v>137</v>
      </c>
      <c r="H90" s="14">
        <v>115000</v>
      </c>
      <c r="I90" s="3" t="s">
        <v>60</v>
      </c>
      <c r="J90" s="3" t="s">
        <v>79</v>
      </c>
      <c r="K90" s="3" t="s">
        <v>74</v>
      </c>
      <c r="L90" s="3" t="s">
        <v>154</v>
      </c>
      <c r="M90" s="15">
        <v>201</v>
      </c>
      <c r="N90" s="16">
        <f t="shared" si="2"/>
        <v>75</v>
      </c>
      <c r="O90" s="17">
        <f>'FIFA '!M90/('FIFA '!N90*'FIFA '!N90)*703</f>
        <v>25.120533333333334</v>
      </c>
      <c r="Q90" s="19">
        <f t="shared" si="3"/>
        <v>6.25</v>
      </c>
    </row>
    <row r="91" spans="1:17" ht="14.25" customHeight="1" x14ac:dyDescent="0.3">
      <c r="A91" s="3">
        <v>83</v>
      </c>
      <c r="B91" s="3" t="s">
        <v>222</v>
      </c>
      <c r="C91" s="3">
        <v>23</v>
      </c>
      <c r="D91" s="3" t="s">
        <v>102</v>
      </c>
      <c r="E91" s="3">
        <v>85</v>
      </c>
      <c r="F91" s="3">
        <v>88</v>
      </c>
      <c r="G91" s="3" t="s">
        <v>100</v>
      </c>
      <c r="H91" s="14">
        <v>92000</v>
      </c>
      <c r="I91" s="3" t="s">
        <v>60</v>
      </c>
      <c r="J91" s="3" t="s">
        <v>73</v>
      </c>
      <c r="K91" s="3" t="s">
        <v>80</v>
      </c>
      <c r="L91" s="3" t="s">
        <v>69</v>
      </c>
      <c r="M91" s="15">
        <v>154</v>
      </c>
      <c r="N91" s="16">
        <f t="shared" si="2"/>
        <v>69</v>
      </c>
      <c r="O91" s="17">
        <f>'FIFA '!M91/('FIFA '!N91*'FIFA '!N91)*703</f>
        <v>22.739340474690191</v>
      </c>
      <c r="Q91" s="19">
        <f t="shared" si="3"/>
        <v>5.75</v>
      </c>
    </row>
    <row r="92" spans="1:17" ht="14.25" customHeight="1" x14ac:dyDescent="0.3">
      <c r="A92" s="3">
        <v>84</v>
      </c>
      <c r="B92" s="3" t="s">
        <v>223</v>
      </c>
      <c r="C92" s="3">
        <v>23</v>
      </c>
      <c r="D92" s="3" t="s">
        <v>71</v>
      </c>
      <c r="E92" s="3">
        <v>85</v>
      </c>
      <c r="F92" s="3">
        <v>90</v>
      </c>
      <c r="G92" s="3" t="s">
        <v>97</v>
      </c>
      <c r="H92" s="14">
        <v>77000</v>
      </c>
      <c r="I92" s="3" t="s">
        <v>53</v>
      </c>
      <c r="J92" s="3" t="s">
        <v>73</v>
      </c>
      <c r="K92" s="3" t="s">
        <v>80</v>
      </c>
      <c r="L92" s="3" t="s">
        <v>92</v>
      </c>
      <c r="M92" s="15">
        <v>170</v>
      </c>
      <c r="N92" s="16">
        <f t="shared" si="2"/>
        <v>72</v>
      </c>
      <c r="O92" s="17">
        <f>'FIFA '!M92/('FIFA '!N92*'FIFA '!N92)*703</f>
        <v>23.053626543209877</v>
      </c>
      <c r="Q92" s="19">
        <f t="shared" si="3"/>
        <v>6</v>
      </c>
    </row>
    <row r="93" spans="1:17" ht="14.25" customHeight="1" x14ac:dyDescent="0.3">
      <c r="A93" s="3">
        <v>85</v>
      </c>
      <c r="B93" s="3" t="s">
        <v>224</v>
      </c>
      <c r="C93" s="3">
        <v>27</v>
      </c>
      <c r="D93" s="3" t="s">
        <v>225</v>
      </c>
      <c r="E93" s="3">
        <v>85</v>
      </c>
      <c r="F93" s="3">
        <v>85</v>
      </c>
      <c r="G93" s="3" t="s">
        <v>78</v>
      </c>
      <c r="H93" s="14">
        <v>205000</v>
      </c>
      <c r="I93" s="3" t="s">
        <v>53</v>
      </c>
      <c r="J93" s="3" t="s">
        <v>73</v>
      </c>
      <c r="K93" s="3" t="s">
        <v>186</v>
      </c>
      <c r="L93" s="3" t="s">
        <v>112</v>
      </c>
      <c r="M93" s="15">
        <v>148</v>
      </c>
      <c r="N93" s="16">
        <f t="shared" si="2"/>
        <v>70</v>
      </c>
      <c r="O93" s="17">
        <f>'FIFA '!M93/('FIFA '!N93*'FIFA '!N93)*703</f>
        <v>21.233469387755104</v>
      </c>
      <c r="Q93" s="19">
        <f t="shared" si="3"/>
        <v>5.833333333333333</v>
      </c>
    </row>
    <row r="94" spans="1:17" ht="14.25" customHeight="1" x14ac:dyDescent="0.3">
      <c r="A94" s="3">
        <v>86</v>
      </c>
      <c r="B94" s="3" t="s">
        <v>226</v>
      </c>
      <c r="C94" s="3">
        <v>26</v>
      </c>
      <c r="D94" s="3" t="s">
        <v>227</v>
      </c>
      <c r="E94" s="3">
        <v>85</v>
      </c>
      <c r="F94" s="3">
        <v>87</v>
      </c>
      <c r="G94" s="3" t="s">
        <v>100</v>
      </c>
      <c r="H94" s="14">
        <v>110000</v>
      </c>
      <c r="I94" s="3" t="s">
        <v>53</v>
      </c>
      <c r="J94" s="3" t="s">
        <v>73</v>
      </c>
      <c r="K94" s="3" t="s">
        <v>156</v>
      </c>
      <c r="L94" s="3" t="s">
        <v>81</v>
      </c>
      <c r="M94" s="15">
        <v>168</v>
      </c>
      <c r="N94" s="16">
        <f t="shared" si="2"/>
        <v>71</v>
      </c>
      <c r="O94" s="17">
        <f>'FIFA '!M94/('FIFA '!N94*'FIFA '!N94)*703</f>
        <v>23.428684784764929</v>
      </c>
      <c r="Q94" s="19">
        <f t="shared" si="3"/>
        <v>5.916666666666667</v>
      </c>
    </row>
    <row r="95" spans="1:17" ht="14.25" customHeight="1" x14ac:dyDescent="0.3">
      <c r="A95" s="3">
        <v>87</v>
      </c>
      <c r="B95" s="3" t="s">
        <v>228</v>
      </c>
      <c r="C95" s="3">
        <v>26</v>
      </c>
      <c r="D95" s="3" t="s">
        <v>71</v>
      </c>
      <c r="E95" s="3">
        <v>85</v>
      </c>
      <c r="F95" s="3">
        <v>86</v>
      </c>
      <c r="G95" s="3" t="s">
        <v>97</v>
      </c>
      <c r="H95" s="14">
        <v>88000</v>
      </c>
      <c r="I95" s="3" t="s">
        <v>60</v>
      </c>
      <c r="J95" s="3" t="s">
        <v>79</v>
      </c>
      <c r="K95" s="3" t="s">
        <v>152</v>
      </c>
      <c r="L95" s="3" t="s">
        <v>69</v>
      </c>
      <c r="M95" s="15">
        <v>163</v>
      </c>
      <c r="N95" s="16">
        <f t="shared" si="2"/>
        <v>69</v>
      </c>
      <c r="O95" s="17">
        <f>'FIFA '!M95/('FIFA '!N95*'FIFA '!N95)*703</f>
        <v>24.068262969964294</v>
      </c>
      <c r="Q95" s="19">
        <f t="shared" si="3"/>
        <v>5.75</v>
      </c>
    </row>
    <row r="96" spans="1:17" ht="14.25" customHeight="1" x14ac:dyDescent="0.3">
      <c r="A96" s="3">
        <v>88</v>
      </c>
      <c r="B96" s="3" t="s">
        <v>229</v>
      </c>
      <c r="C96" s="3">
        <v>27</v>
      </c>
      <c r="D96" s="3" t="s">
        <v>108</v>
      </c>
      <c r="E96" s="3">
        <v>85</v>
      </c>
      <c r="F96" s="3">
        <v>86</v>
      </c>
      <c r="G96" s="3" t="s">
        <v>151</v>
      </c>
      <c r="H96" s="14">
        <v>180000</v>
      </c>
      <c r="I96" s="3" t="s">
        <v>60</v>
      </c>
      <c r="J96" s="3" t="s">
        <v>79</v>
      </c>
      <c r="K96" s="3" t="s">
        <v>62</v>
      </c>
      <c r="L96" s="3" t="s">
        <v>69</v>
      </c>
      <c r="M96" s="15">
        <v>161</v>
      </c>
      <c r="N96" s="16">
        <f t="shared" si="2"/>
        <v>69</v>
      </c>
      <c r="O96" s="17">
        <f>'FIFA '!M96/('FIFA '!N96*'FIFA '!N96)*703</f>
        <v>23.772946859903382</v>
      </c>
      <c r="Q96" s="19">
        <f t="shared" si="3"/>
        <v>5.75</v>
      </c>
    </row>
    <row r="97" spans="1:17" ht="14.25" customHeight="1" x14ac:dyDescent="0.3">
      <c r="A97" s="3">
        <v>89</v>
      </c>
      <c r="B97" s="3" t="s">
        <v>230</v>
      </c>
      <c r="C97" s="3">
        <v>27</v>
      </c>
      <c r="D97" s="3" t="s">
        <v>231</v>
      </c>
      <c r="E97" s="3">
        <v>85</v>
      </c>
      <c r="F97" s="3">
        <v>87</v>
      </c>
      <c r="G97" s="3" t="s">
        <v>232</v>
      </c>
      <c r="H97" s="14">
        <v>96000</v>
      </c>
      <c r="I97" s="3" t="s">
        <v>60</v>
      </c>
      <c r="J97" s="3" t="s">
        <v>79</v>
      </c>
      <c r="K97" s="3" t="s">
        <v>132</v>
      </c>
      <c r="L97" s="3" t="s">
        <v>63</v>
      </c>
      <c r="M97" s="15">
        <v>183</v>
      </c>
      <c r="N97" s="16">
        <f t="shared" si="2"/>
        <v>74</v>
      </c>
      <c r="O97" s="17">
        <f>'FIFA '!M97/('FIFA '!N97*'FIFA '!N97)*703</f>
        <v>23.493243243243242</v>
      </c>
      <c r="Q97" s="19">
        <f t="shared" si="3"/>
        <v>6.166666666666667</v>
      </c>
    </row>
    <row r="98" spans="1:17" ht="14.25" customHeight="1" x14ac:dyDescent="0.3">
      <c r="A98" s="3">
        <v>90</v>
      </c>
      <c r="B98" s="3" t="s">
        <v>233</v>
      </c>
      <c r="C98" s="3">
        <v>30</v>
      </c>
      <c r="D98" s="3" t="s">
        <v>51</v>
      </c>
      <c r="E98" s="3">
        <v>85</v>
      </c>
      <c r="F98" s="3">
        <v>85</v>
      </c>
      <c r="G98" s="3" t="s">
        <v>78</v>
      </c>
      <c r="H98" s="14">
        <v>170000</v>
      </c>
      <c r="I98" s="3" t="s">
        <v>60</v>
      </c>
      <c r="J98" s="3" t="s">
        <v>79</v>
      </c>
      <c r="K98" s="3" t="s">
        <v>105</v>
      </c>
      <c r="L98" s="3" t="s">
        <v>92</v>
      </c>
      <c r="M98" s="15">
        <v>179</v>
      </c>
      <c r="N98" s="16">
        <f t="shared" si="2"/>
        <v>72</v>
      </c>
      <c r="O98" s="17">
        <f>'FIFA '!M98/('FIFA '!N98*'FIFA '!N98)*703</f>
        <v>24.274112654320987</v>
      </c>
      <c r="Q98" s="19">
        <f t="shared" si="3"/>
        <v>6</v>
      </c>
    </row>
    <row r="99" spans="1:17" ht="14.25" customHeight="1" x14ac:dyDescent="0.3">
      <c r="A99" s="3">
        <v>91</v>
      </c>
      <c r="B99" s="3" t="s">
        <v>234</v>
      </c>
      <c r="C99" s="3">
        <v>29</v>
      </c>
      <c r="D99" s="3" t="s">
        <v>71</v>
      </c>
      <c r="E99" s="3">
        <v>85</v>
      </c>
      <c r="F99" s="3">
        <v>85</v>
      </c>
      <c r="G99" s="3" t="s">
        <v>235</v>
      </c>
      <c r="H99" s="14">
        <v>66000</v>
      </c>
      <c r="I99" s="3" t="s">
        <v>60</v>
      </c>
      <c r="J99" s="3" t="s">
        <v>73</v>
      </c>
      <c r="K99" s="3" t="s">
        <v>80</v>
      </c>
      <c r="L99" s="3" t="s">
        <v>92</v>
      </c>
      <c r="M99" s="15">
        <v>163</v>
      </c>
      <c r="N99" s="16">
        <f t="shared" si="2"/>
        <v>72</v>
      </c>
      <c r="O99" s="17">
        <f>'FIFA '!M99/('FIFA '!N99*'FIFA '!N99)*703</f>
        <v>22.104359567901234</v>
      </c>
      <c r="Q99" s="19">
        <f t="shared" si="3"/>
        <v>6</v>
      </c>
    </row>
    <row r="100" spans="1:17" ht="14.25" customHeight="1" x14ac:dyDescent="0.3">
      <c r="A100" s="3">
        <v>92</v>
      </c>
      <c r="B100" s="3" t="s">
        <v>236</v>
      </c>
      <c r="C100" s="3">
        <v>29</v>
      </c>
      <c r="D100" s="3" t="s">
        <v>65</v>
      </c>
      <c r="E100" s="3">
        <v>85</v>
      </c>
      <c r="F100" s="3">
        <v>85</v>
      </c>
      <c r="G100" s="3" t="s">
        <v>237</v>
      </c>
      <c r="H100" s="14">
        <v>235000</v>
      </c>
      <c r="I100" s="3" t="s">
        <v>60</v>
      </c>
      <c r="J100" s="3" t="s">
        <v>73</v>
      </c>
      <c r="K100" s="3" t="s">
        <v>109</v>
      </c>
      <c r="L100" s="3" t="s">
        <v>92</v>
      </c>
      <c r="M100" s="15">
        <v>157</v>
      </c>
      <c r="N100" s="16">
        <f t="shared" si="2"/>
        <v>72</v>
      </c>
      <c r="O100" s="17">
        <f>'FIFA '!M100/('FIFA '!N100*'FIFA '!N100)*703</f>
        <v>21.290702160493826</v>
      </c>
      <c r="Q100" s="19">
        <f t="shared" si="3"/>
        <v>6</v>
      </c>
    </row>
    <row r="101" spans="1:17" ht="14.25" customHeight="1" x14ac:dyDescent="0.3">
      <c r="A101" s="3">
        <v>93</v>
      </c>
      <c r="B101" s="3" t="s">
        <v>238</v>
      </c>
      <c r="C101" s="3">
        <v>28</v>
      </c>
      <c r="D101" s="3" t="s">
        <v>99</v>
      </c>
      <c r="E101" s="3">
        <v>85</v>
      </c>
      <c r="F101" s="3">
        <v>87</v>
      </c>
      <c r="G101" s="3" t="s">
        <v>59</v>
      </c>
      <c r="H101" s="14">
        <v>125000</v>
      </c>
      <c r="I101" s="3" t="s">
        <v>60</v>
      </c>
      <c r="J101" s="3" t="s">
        <v>73</v>
      </c>
      <c r="K101" s="3" t="s">
        <v>74</v>
      </c>
      <c r="L101" s="3" t="s">
        <v>239</v>
      </c>
      <c r="M101" s="15">
        <v>198</v>
      </c>
      <c r="N101" s="16">
        <f t="shared" si="2"/>
        <v>77</v>
      </c>
      <c r="O101" s="17">
        <f>'FIFA '!M101/('FIFA '!N101*'FIFA '!N101)*703</f>
        <v>23.476808905380334</v>
      </c>
      <c r="Q101" s="19">
        <f t="shared" si="3"/>
        <v>6.416666666666667</v>
      </c>
    </row>
    <row r="102" spans="1:17" ht="14.25" customHeight="1" x14ac:dyDescent="0.3">
      <c r="A102" s="3">
        <v>94</v>
      </c>
      <c r="B102" s="3" t="s">
        <v>240</v>
      </c>
      <c r="C102" s="3">
        <v>29</v>
      </c>
      <c r="D102" s="3" t="s">
        <v>241</v>
      </c>
      <c r="E102" s="3">
        <v>85</v>
      </c>
      <c r="F102" s="3">
        <v>85</v>
      </c>
      <c r="G102" s="3" t="s">
        <v>72</v>
      </c>
      <c r="H102" s="14">
        <v>215000</v>
      </c>
      <c r="I102" s="3" t="s">
        <v>60</v>
      </c>
      <c r="J102" s="3" t="s">
        <v>79</v>
      </c>
      <c r="K102" s="3" t="s">
        <v>186</v>
      </c>
      <c r="L102" s="3" t="s">
        <v>56</v>
      </c>
      <c r="M102" s="15">
        <v>163</v>
      </c>
      <c r="N102" s="16">
        <f t="shared" si="2"/>
        <v>67</v>
      </c>
      <c r="O102" s="17">
        <f>'FIFA '!M102/('FIFA '!N102*'FIFA '!N102)*703</f>
        <v>25.526620628202274</v>
      </c>
      <c r="Q102" s="19">
        <f t="shared" si="3"/>
        <v>5.583333333333333</v>
      </c>
    </row>
    <row r="103" spans="1:17" ht="14.25" customHeight="1" x14ac:dyDescent="0.3">
      <c r="A103" s="3">
        <v>95</v>
      </c>
      <c r="B103" s="3" t="s">
        <v>242</v>
      </c>
      <c r="C103" s="3">
        <v>28</v>
      </c>
      <c r="D103" s="3" t="s">
        <v>225</v>
      </c>
      <c r="E103" s="3">
        <v>85</v>
      </c>
      <c r="F103" s="3">
        <v>85</v>
      </c>
      <c r="G103" s="3" t="s">
        <v>243</v>
      </c>
      <c r="H103" s="14">
        <v>28000</v>
      </c>
      <c r="I103" s="3" t="s">
        <v>60</v>
      </c>
      <c r="J103" s="3" t="s">
        <v>79</v>
      </c>
      <c r="K103" s="3" t="s">
        <v>152</v>
      </c>
      <c r="L103" s="3" t="s">
        <v>69</v>
      </c>
      <c r="M103" s="15">
        <v>146</v>
      </c>
      <c r="N103" s="16">
        <f t="shared" si="2"/>
        <v>69</v>
      </c>
      <c r="O103" s="17">
        <f>'FIFA '!M103/('FIFA '!N103*'FIFA '!N103)*703</f>
        <v>21.558076034446543</v>
      </c>
      <c r="Q103" s="19">
        <f t="shared" si="3"/>
        <v>5.75</v>
      </c>
    </row>
    <row r="104" spans="1:17" ht="14.25" customHeight="1" x14ac:dyDescent="0.3">
      <c r="A104" s="3">
        <v>96</v>
      </c>
      <c r="B104" s="3" t="s">
        <v>244</v>
      </c>
      <c r="C104" s="3">
        <v>29</v>
      </c>
      <c r="D104" s="3" t="s">
        <v>102</v>
      </c>
      <c r="E104" s="3">
        <v>85</v>
      </c>
      <c r="F104" s="3">
        <v>85</v>
      </c>
      <c r="G104" s="3" t="s">
        <v>100</v>
      </c>
      <c r="H104" s="14">
        <v>115000</v>
      </c>
      <c r="I104" s="3" t="s">
        <v>60</v>
      </c>
      <c r="J104" s="3" t="s">
        <v>129</v>
      </c>
      <c r="K104" s="3" t="s">
        <v>94</v>
      </c>
      <c r="L104" s="3" t="s">
        <v>75</v>
      </c>
      <c r="M104" s="15">
        <v>198</v>
      </c>
      <c r="N104" s="16">
        <f t="shared" si="2"/>
        <v>76</v>
      </c>
      <c r="O104" s="17">
        <f>'FIFA '!M104/('FIFA '!N104*'FIFA '!N104)*703</f>
        <v>24.098684210526315</v>
      </c>
      <c r="Q104" s="19">
        <f t="shared" si="3"/>
        <v>6.333333333333333</v>
      </c>
    </row>
    <row r="105" spans="1:17" ht="14.25" customHeight="1" x14ac:dyDescent="0.3">
      <c r="A105" s="3">
        <v>97</v>
      </c>
      <c r="B105" s="3" t="s">
        <v>245</v>
      </c>
      <c r="C105" s="3">
        <v>31</v>
      </c>
      <c r="D105" s="3" t="s">
        <v>241</v>
      </c>
      <c r="E105" s="3">
        <v>85</v>
      </c>
      <c r="F105" s="3">
        <v>85</v>
      </c>
      <c r="G105" s="3" t="s">
        <v>52</v>
      </c>
      <c r="H105" s="14">
        <v>205000</v>
      </c>
      <c r="I105" s="3" t="s">
        <v>60</v>
      </c>
      <c r="J105" s="3" t="s">
        <v>79</v>
      </c>
      <c r="K105" s="3" t="s">
        <v>117</v>
      </c>
      <c r="L105" s="3" t="s">
        <v>81</v>
      </c>
      <c r="M105" s="15">
        <v>165</v>
      </c>
      <c r="N105" s="16">
        <f t="shared" si="2"/>
        <v>71</v>
      </c>
      <c r="O105" s="17">
        <f>'FIFA '!M105/('FIFA '!N105*'FIFA '!N105)*703</f>
        <v>23.01031541360841</v>
      </c>
      <c r="Q105" s="19">
        <f t="shared" si="3"/>
        <v>5.916666666666667</v>
      </c>
    </row>
    <row r="106" spans="1:17" ht="14.25" customHeight="1" x14ac:dyDescent="0.3">
      <c r="A106" s="3">
        <v>98</v>
      </c>
      <c r="B106" s="3" t="s">
        <v>246</v>
      </c>
      <c r="C106" s="3">
        <v>29</v>
      </c>
      <c r="D106" s="3" t="s">
        <v>87</v>
      </c>
      <c r="E106" s="3">
        <v>85</v>
      </c>
      <c r="F106" s="3">
        <v>85</v>
      </c>
      <c r="G106" s="3" t="s">
        <v>164</v>
      </c>
      <c r="H106" s="14">
        <v>110000</v>
      </c>
      <c r="I106" s="3" t="s">
        <v>60</v>
      </c>
      <c r="J106" s="3" t="s">
        <v>73</v>
      </c>
      <c r="K106" s="3" t="s">
        <v>152</v>
      </c>
      <c r="L106" s="3" t="s">
        <v>126</v>
      </c>
      <c r="M106" s="15">
        <v>176</v>
      </c>
      <c r="N106" s="16">
        <f t="shared" si="2"/>
        <v>73</v>
      </c>
      <c r="O106" s="17">
        <f>'FIFA '!M106/('FIFA '!N106*'FIFA '!N106)*703</f>
        <v>23.217864514918368</v>
      </c>
      <c r="Q106" s="19">
        <f t="shared" si="3"/>
        <v>6.083333333333333</v>
      </c>
    </row>
    <row r="107" spans="1:17" ht="14.25" customHeight="1" x14ac:dyDescent="0.3">
      <c r="A107" s="3">
        <v>99</v>
      </c>
      <c r="B107" s="3" t="s">
        <v>247</v>
      </c>
      <c r="C107" s="3">
        <v>32</v>
      </c>
      <c r="D107" s="3" t="s">
        <v>208</v>
      </c>
      <c r="E107" s="3">
        <v>85</v>
      </c>
      <c r="F107" s="3">
        <v>85</v>
      </c>
      <c r="G107" s="3" t="s">
        <v>232</v>
      </c>
      <c r="H107" s="14">
        <v>115000</v>
      </c>
      <c r="I107" s="3" t="s">
        <v>60</v>
      </c>
      <c r="J107" s="3" t="s">
        <v>73</v>
      </c>
      <c r="K107" s="3" t="s">
        <v>62</v>
      </c>
      <c r="L107" s="3" t="s">
        <v>75</v>
      </c>
      <c r="M107" s="15">
        <v>185</v>
      </c>
      <c r="N107" s="16">
        <f t="shared" si="2"/>
        <v>76</v>
      </c>
      <c r="O107" s="17">
        <f>'FIFA '!M107/('FIFA '!N107*'FIFA '!N107)*703</f>
        <v>22.516447368421051</v>
      </c>
      <c r="Q107" s="19">
        <f t="shared" si="3"/>
        <v>6.333333333333333</v>
      </c>
    </row>
    <row r="108" spans="1:17" ht="14.25" customHeight="1" x14ac:dyDescent="0.3">
      <c r="A108" s="3">
        <v>100</v>
      </c>
      <c r="B108" s="3" t="s">
        <v>248</v>
      </c>
      <c r="C108" s="3">
        <v>31</v>
      </c>
      <c r="D108" s="3" t="s">
        <v>102</v>
      </c>
      <c r="E108" s="3">
        <v>85</v>
      </c>
      <c r="F108" s="3">
        <v>85</v>
      </c>
      <c r="G108" s="3" t="s">
        <v>59</v>
      </c>
      <c r="H108" s="14">
        <v>160000</v>
      </c>
      <c r="I108" s="3" t="s">
        <v>60</v>
      </c>
      <c r="J108" s="3" t="s">
        <v>79</v>
      </c>
      <c r="K108" s="3" t="s">
        <v>80</v>
      </c>
      <c r="L108" s="3" t="s">
        <v>63</v>
      </c>
      <c r="M108" s="15">
        <v>198</v>
      </c>
      <c r="N108" s="16">
        <f t="shared" si="2"/>
        <v>74</v>
      </c>
      <c r="O108" s="17">
        <f>'FIFA '!M108/('FIFA '!N108*'FIFA '!N108)*703</f>
        <v>25.418918918918919</v>
      </c>
      <c r="Q108" s="19">
        <f t="shared" si="3"/>
        <v>6.166666666666667</v>
      </c>
    </row>
    <row r="109" spans="1:17" ht="14.25" customHeight="1" x14ac:dyDescent="0.3">
      <c r="A109" s="3">
        <v>101</v>
      </c>
      <c r="B109" s="3" t="s">
        <v>249</v>
      </c>
      <c r="C109" s="3">
        <v>29</v>
      </c>
      <c r="D109" s="3" t="s">
        <v>71</v>
      </c>
      <c r="E109" s="3">
        <v>85</v>
      </c>
      <c r="F109" s="3">
        <v>85</v>
      </c>
      <c r="G109" s="3" t="s">
        <v>97</v>
      </c>
      <c r="H109" s="14">
        <v>100000</v>
      </c>
      <c r="I109" s="3" t="s">
        <v>60</v>
      </c>
      <c r="J109" s="3" t="s">
        <v>79</v>
      </c>
      <c r="K109" s="3" t="s">
        <v>125</v>
      </c>
      <c r="L109" s="3" t="s">
        <v>63</v>
      </c>
      <c r="M109" s="15">
        <v>190</v>
      </c>
      <c r="N109" s="16">
        <f t="shared" si="2"/>
        <v>74</v>
      </c>
      <c r="O109" s="17">
        <f>'FIFA '!M109/('FIFA '!N109*'FIFA '!N109)*703</f>
        <v>24.391891891891891</v>
      </c>
      <c r="Q109" s="19">
        <f t="shared" si="3"/>
        <v>6.166666666666667</v>
      </c>
    </row>
    <row r="110" spans="1:17" ht="14.25" customHeight="1" x14ac:dyDescent="0.3">
      <c r="A110" s="3">
        <v>102</v>
      </c>
      <c r="B110" s="3" t="s">
        <v>250</v>
      </c>
      <c r="C110" s="3">
        <v>30</v>
      </c>
      <c r="D110" s="3" t="s">
        <v>77</v>
      </c>
      <c r="E110" s="3">
        <v>85</v>
      </c>
      <c r="F110" s="3">
        <v>85</v>
      </c>
      <c r="G110" s="3" t="s">
        <v>164</v>
      </c>
      <c r="H110" s="14">
        <v>105000</v>
      </c>
      <c r="I110" s="3" t="s">
        <v>60</v>
      </c>
      <c r="J110" s="3" t="s">
        <v>129</v>
      </c>
      <c r="K110" s="3" t="s">
        <v>117</v>
      </c>
      <c r="L110" s="3" t="s">
        <v>69</v>
      </c>
      <c r="M110" s="15">
        <v>170</v>
      </c>
      <c r="N110" s="16">
        <f t="shared" si="2"/>
        <v>69</v>
      </c>
      <c r="O110" s="17">
        <f>'FIFA '!M110/('FIFA '!N110*'FIFA '!N110)*703</f>
        <v>25.101869355177485</v>
      </c>
      <c r="Q110" s="19">
        <f t="shared" si="3"/>
        <v>5.75</v>
      </c>
    </row>
    <row r="111" spans="1:17" ht="14.25" customHeight="1" x14ac:dyDescent="0.3">
      <c r="A111" s="3">
        <v>103</v>
      </c>
      <c r="B111" s="3" t="s">
        <v>251</v>
      </c>
      <c r="C111" s="3">
        <v>35</v>
      </c>
      <c r="D111" s="3" t="s">
        <v>65</v>
      </c>
      <c r="E111" s="3">
        <v>85</v>
      </c>
      <c r="F111" s="3">
        <v>85</v>
      </c>
      <c r="G111" s="3" t="s">
        <v>252</v>
      </c>
      <c r="H111" s="14">
        <v>38000</v>
      </c>
      <c r="I111" s="3" t="s">
        <v>60</v>
      </c>
      <c r="J111" s="3" t="s">
        <v>73</v>
      </c>
      <c r="K111" s="3" t="s">
        <v>105</v>
      </c>
      <c r="L111" s="3" t="s">
        <v>121</v>
      </c>
      <c r="M111" s="15">
        <v>201</v>
      </c>
      <c r="N111" s="16">
        <f t="shared" si="2"/>
        <v>78</v>
      </c>
      <c r="O111" s="17">
        <f>'FIFA '!M111/('FIFA '!N111*'FIFA '!N111)*703</f>
        <v>23.225345167652861</v>
      </c>
      <c r="Q111" s="19">
        <f t="shared" si="3"/>
        <v>6.5</v>
      </c>
    </row>
    <row r="112" spans="1:17" ht="14.25" customHeight="1" x14ac:dyDescent="0.3">
      <c r="A112" s="3">
        <v>104</v>
      </c>
      <c r="B112" s="3" t="s">
        <v>253</v>
      </c>
      <c r="C112" s="3">
        <v>31</v>
      </c>
      <c r="D112" s="3" t="s">
        <v>108</v>
      </c>
      <c r="E112" s="3">
        <v>85</v>
      </c>
      <c r="F112" s="3">
        <v>85</v>
      </c>
      <c r="G112" s="3" t="s">
        <v>59</v>
      </c>
      <c r="H112" s="14">
        <v>145000</v>
      </c>
      <c r="I112" s="3" t="s">
        <v>53</v>
      </c>
      <c r="J112" s="3" t="s">
        <v>73</v>
      </c>
      <c r="K112" s="3" t="s">
        <v>152</v>
      </c>
      <c r="L112" s="3" t="s">
        <v>81</v>
      </c>
      <c r="M112" s="15">
        <v>165</v>
      </c>
      <c r="N112" s="16">
        <f t="shared" si="2"/>
        <v>71</v>
      </c>
      <c r="O112" s="17">
        <f>'FIFA '!M112/('FIFA '!N112*'FIFA '!N112)*703</f>
        <v>23.01031541360841</v>
      </c>
      <c r="Q112" s="19">
        <f t="shared" si="3"/>
        <v>5.916666666666667</v>
      </c>
    </row>
    <row r="113" spans="1:17" ht="14.25" customHeight="1" x14ac:dyDescent="0.3">
      <c r="A113" s="3">
        <v>105</v>
      </c>
      <c r="B113" s="3" t="s">
        <v>254</v>
      </c>
      <c r="C113" s="3">
        <v>33</v>
      </c>
      <c r="D113" s="3" t="s">
        <v>65</v>
      </c>
      <c r="E113" s="3">
        <v>85</v>
      </c>
      <c r="F113" s="3">
        <v>85</v>
      </c>
      <c r="G113" s="3" t="s">
        <v>164</v>
      </c>
      <c r="H113" s="14">
        <v>96000</v>
      </c>
      <c r="I113" s="3" t="s">
        <v>60</v>
      </c>
      <c r="J113" s="3" t="s">
        <v>73</v>
      </c>
      <c r="K113" s="3" t="s">
        <v>105</v>
      </c>
      <c r="L113" s="3" t="s">
        <v>126</v>
      </c>
      <c r="M113" s="15">
        <v>172</v>
      </c>
      <c r="N113" s="16">
        <f t="shared" si="2"/>
        <v>73</v>
      </c>
      <c r="O113" s="17">
        <f>'FIFA '!M113/('FIFA '!N113*'FIFA '!N113)*703</f>
        <v>22.690185775942954</v>
      </c>
      <c r="Q113" s="19">
        <f t="shared" si="3"/>
        <v>6.083333333333333</v>
      </c>
    </row>
    <row r="114" spans="1:17" ht="14.25" customHeight="1" x14ac:dyDescent="0.3">
      <c r="A114" s="3">
        <v>106</v>
      </c>
      <c r="B114" s="3" t="s">
        <v>255</v>
      </c>
      <c r="C114" s="3">
        <v>30</v>
      </c>
      <c r="D114" s="3" t="s">
        <v>108</v>
      </c>
      <c r="E114" s="3">
        <v>85</v>
      </c>
      <c r="F114" s="3">
        <v>85</v>
      </c>
      <c r="G114" s="3" t="s">
        <v>88</v>
      </c>
      <c r="H114" s="14">
        <v>240000</v>
      </c>
      <c r="I114" s="3" t="s">
        <v>60</v>
      </c>
      <c r="J114" s="3" t="s">
        <v>79</v>
      </c>
      <c r="K114" s="3" t="s">
        <v>62</v>
      </c>
      <c r="L114" s="3" t="s">
        <v>126</v>
      </c>
      <c r="M114" s="15">
        <v>179</v>
      </c>
      <c r="N114" s="16">
        <f t="shared" si="2"/>
        <v>73</v>
      </c>
      <c r="O114" s="17">
        <f>'FIFA '!M114/('FIFA '!N114*'FIFA '!N114)*703</f>
        <v>23.613623569149933</v>
      </c>
      <c r="Q114" s="19">
        <f t="shared" si="3"/>
        <v>6.083333333333333</v>
      </c>
    </row>
    <row r="115" spans="1:17" ht="14.25" customHeight="1" x14ac:dyDescent="0.3">
      <c r="A115" s="3">
        <v>107</v>
      </c>
      <c r="B115" s="3" t="s">
        <v>256</v>
      </c>
      <c r="C115" s="3">
        <v>32</v>
      </c>
      <c r="D115" s="3" t="s">
        <v>65</v>
      </c>
      <c r="E115" s="3">
        <v>85</v>
      </c>
      <c r="F115" s="3">
        <v>85</v>
      </c>
      <c r="G115" s="3" t="s">
        <v>97</v>
      </c>
      <c r="H115" s="14">
        <v>81000</v>
      </c>
      <c r="I115" s="3" t="s">
        <v>53</v>
      </c>
      <c r="J115" s="3" t="s">
        <v>73</v>
      </c>
      <c r="K115" s="3" t="s">
        <v>156</v>
      </c>
      <c r="L115" s="3" t="s">
        <v>92</v>
      </c>
      <c r="M115" s="15">
        <v>163</v>
      </c>
      <c r="N115" s="16">
        <f t="shared" si="2"/>
        <v>72</v>
      </c>
      <c r="O115" s="17">
        <f>'FIFA '!M115/('FIFA '!N115*'FIFA '!N115)*703</f>
        <v>22.104359567901234</v>
      </c>
      <c r="Q115" s="19">
        <f t="shared" si="3"/>
        <v>6</v>
      </c>
    </row>
    <row r="116" spans="1:17" ht="14.25" customHeight="1" x14ac:dyDescent="0.3">
      <c r="A116" s="3">
        <v>108</v>
      </c>
      <c r="B116" s="3" t="s">
        <v>257</v>
      </c>
      <c r="C116" s="3">
        <v>32</v>
      </c>
      <c r="D116" s="3" t="s">
        <v>77</v>
      </c>
      <c r="E116" s="3">
        <v>85</v>
      </c>
      <c r="F116" s="3">
        <v>85</v>
      </c>
      <c r="G116" s="3" t="s">
        <v>78</v>
      </c>
      <c r="H116" s="14">
        <v>170000</v>
      </c>
      <c r="I116" s="3" t="s">
        <v>60</v>
      </c>
      <c r="J116" s="3" t="s">
        <v>79</v>
      </c>
      <c r="K116" s="3" t="s">
        <v>105</v>
      </c>
      <c r="L116" s="3" t="s">
        <v>154</v>
      </c>
      <c r="M116" s="15">
        <v>187</v>
      </c>
      <c r="N116" s="16">
        <f t="shared" si="2"/>
        <v>75</v>
      </c>
      <c r="O116" s="17">
        <f>'FIFA '!M116/('FIFA '!N116*'FIFA '!N116)*703</f>
        <v>23.370844444444444</v>
      </c>
      <c r="Q116" s="19">
        <f t="shared" si="3"/>
        <v>6.25</v>
      </c>
    </row>
    <row r="117" spans="1:17" ht="14.25" customHeight="1" x14ac:dyDescent="0.3">
      <c r="A117" s="3">
        <v>109</v>
      </c>
      <c r="B117" s="3" t="s">
        <v>258</v>
      </c>
      <c r="C117" s="3">
        <v>35</v>
      </c>
      <c r="D117" s="3" t="s">
        <v>58</v>
      </c>
      <c r="E117" s="3">
        <v>85</v>
      </c>
      <c r="F117" s="3">
        <v>85</v>
      </c>
      <c r="G117" s="3" t="s">
        <v>259</v>
      </c>
      <c r="H117" s="14">
        <v>57000</v>
      </c>
      <c r="I117" s="3" t="s">
        <v>60</v>
      </c>
      <c r="J117" s="3" t="s">
        <v>73</v>
      </c>
      <c r="K117" s="3" t="s">
        <v>94</v>
      </c>
      <c r="L117" s="3" t="s">
        <v>63</v>
      </c>
      <c r="M117" s="15">
        <v>179</v>
      </c>
      <c r="N117" s="16">
        <f t="shared" si="2"/>
        <v>74</v>
      </c>
      <c r="O117" s="17">
        <f>'FIFA '!M117/('FIFA '!N117*'FIFA '!N117)*703</f>
        <v>22.97972972972973</v>
      </c>
      <c r="Q117" s="19">
        <f t="shared" si="3"/>
        <v>6.166666666666667</v>
      </c>
    </row>
    <row r="118" spans="1:17" ht="14.25" customHeight="1" x14ac:dyDescent="0.3">
      <c r="A118" s="3">
        <v>110</v>
      </c>
      <c r="B118" s="3" t="s">
        <v>260</v>
      </c>
      <c r="C118" s="3">
        <v>36</v>
      </c>
      <c r="D118" s="3" t="s">
        <v>261</v>
      </c>
      <c r="E118" s="3">
        <v>85</v>
      </c>
      <c r="F118" s="3">
        <v>85</v>
      </c>
      <c r="G118" s="3" t="s">
        <v>262</v>
      </c>
      <c r="H118" s="14">
        <v>15000</v>
      </c>
      <c r="I118" s="3" t="s">
        <v>60</v>
      </c>
      <c r="J118" s="3" t="s">
        <v>79</v>
      </c>
      <c r="K118" s="3" t="s">
        <v>91</v>
      </c>
      <c r="L118" s="3" t="s">
        <v>239</v>
      </c>
      <c r="M118" s="15">
        <v>209</v>
      </c>
      <c r="N118" s="16">
        <f t="shared" si="2"/>
        <v>77</v>
      </c>
      <c r="O118" s="17">
        <f>'FIFA '!M118/('FIFA '!N118*'FIFA '!N118)*703</f>
        <v>24.781076066790352</v>
      </c>
      <c r="Q118" s="19">
        <f t="shared" si="3"/>
        <v>6.416666666666667</v>
      </c>
    </row>
    <row r="119" spans="1:17" ht="14.25" customHeight="1" x14ac:dyDescent="0.3">
      <c r="A119" s="3">
        <v>111</v>
      </c>
      <c r="B119" s="3" t="s">
        <v>263</v>
      </c>
      <c r="C119" s="3">
        <v>22</v>
      </c>
      <c r="D119" s="3" t="s">
        <v>140</v>
      </c>
      <c r="E119" s="3">
        <v>84</v>
      </c>
      <c r="F119" s="3">
        <v>88</v>
      </c>
      <c r="G119" s="3" t="s">
        <v>115</v>
      </c>
      <c r="H119" s="14">
        <v>105000</v>
      </c>
      <c r="I119" s="3" t="s">
        <v>60</v>
      </c>
      <c r="J119" s="3" t="s">
        <v>79</v>
      </c>
      <c r="K119" s="3" t="s">
        <v>94</v>
      </c>
      <c r="L119" s="3" t="s">
        <v>63</v>
      </c>
      <c r="M119" s="15">
        <v>174</v>
      </c>
      <c r="N119" s="16">
        <f t="shared" si="2"/>
        <v>74</v>
      </c>
      <c r="O119" s="17">
        <f>'FIFA '!M119/('FIFA '!N119*'FIFA '!N119)*703</f>
        <v>22.337837837837839</v>
      </c>
      <c r="Q119" s="19">
        <f t="shared" si="3"/>
        <v>6.166666666666667</v>
      </c>
    </row>
    <row r="120" spans="1:17" ht="14.25" customHeight="1" x14ac:dyDescent="0.3">
      <c r="A120" s="3">
        <v>112</v>
      </c>
      <c r="B120" s="3" t="s">
        <v>264</v>
      </c>
      <c r="C120" s="3">
        <v>23</v>
      </c>
      <c r="D120" s="3" t="s">
        <v>90</v>
      </c>
      <c r="E120" s="3">
        <v>84</v>
      </c>
      <c r="F120" s="3">
        <v>88</v>
      </c>
      <c r="G120" s="3" t="s">
        <v>97</v>
      </c>
      <c r="H120" s="14">
        <v>63000</v>
      </c>
      <c r="I120" s="3" t="s">
        <v>60</v>
      </c>
      <c r="J120" s="3" t="s">
        <v>79</v>
      </c>
      <c r="K120" s="3" t="s">
        <v>94</v>
      </c>
      <c r="L120" s="3" t="s">
        <v>126</v>
      </c>
      <c r="M120" s="15">
        <v>176</v>
      </c>
      <c r="N120" s="16">
        <f t="shared" si="2"/>
        <v>73</v>
      </c>
      <c r="O120" s="17">
        <f>'FIFA '!M120/('FIFA '!N120*'FIFA '!N120)*703</f>
        <v>23.217864514918368</v>
      </c>
      <c r="Q120" s="19">
        <f t="shared" si="3"/>
        <v>6.083333333333333</v>
      </c>
    </row>
    <row r="121" spans="1:17" ht="14.25" customHeight="1" x14ac:dyDescent="0.3">
      <c r="A121" s="3">
        <v>113</v>
      </c>
      <c r="B121" s="3" t="s">
        <v>265</v>
      </c>
      <c r="C121" s="3">
        <v>25</v>
      </c>
      <c r="D121" s="3" t="s">
        <v>65</v>
      </c>
      <c r="E121" s="3">
        <v>84</v>
      </c>
      <c r="F121" s="3">
        <v>87</v>
      </c>
      <c r="G121" s="3" t="s">
        <v>243</v>
      </c>
      <c r="H121" s="14">
        <v>22000</v>
      </c>
      <c r="I121" s="3" t="s">
        <v>53</v>
      </c>
      <c r="J121" s="3" t="s">
        <v>73</v>
      </c>
      <c r="K121" s="3" t="s">
        <v>156</v>
      </c>
      <c r="L121" s="3" t="s">
        <v>81</v>
      </c>
      <c r="M121" s="15">
        <v>157</v>
      </c>
      <c r="N121" s="16">
        <f t="shared" si="2"/>
        <v>71</v>
      </c>
      <c r="O121" s="17">
        <f>'FIFA '!M121/('FIFA '!N121*'FIFA '!N121)*703</f>
        <v>21.894663757191033</v>
      </c>
      <c r="Q121" s="19">
        <f t="shared" si="3"/>
        <v>5.916666666666667</v>
      </c>
    </row>
    <row r="122" spans="1:17" ht="14.25" customHeight="1" x14ac:dyDescent="0.3">
      <c r="A122" s="3">
        <v>114</v>
      </c>
      <c r="B122" s="3" t="s">
        <v>266</v>
      </c>
      <c r="C122" s="3">
        <v>24</v>
      </c>
      <c r="D122" s="3" t="s">
        <v>108</v>
      </c>
      <c r="E122" s="3">
        <v>84</v>
      </c>
      <c r="F122" s="3">
        <v>88</v>
      </c>
      <c r="G122" s="3" t="s">
        <v>78</v>
      </c>
      <c r="H122" s="14">
        <v>135000</v>
      </c>
      <c r="I122" s="3" t="s">
        <v>53</v>
      </c>
      <c r="J122" s="3" t="s">
        <v>79</v>
      </c>
      <c r="K122" s="3" t="s">
        <v>132</v>
      </c>
      <c r="L122" s="3" t="s">
        <v>63</v>
      </c>
      <c r="M122" s="15">
        <v>187</v>
      </c>
      <c r="N122" s="16">
        <f t="shared" si="2"/>
        <v>74</v>
      </c>
      <c r="O122" s="17">
        <f>'FIFA '!M122/('FIFA '!N122*'FIFA '!N122)*703</f>
        <v>24.006756756756758</v>
      </c>
      <c r="Q122" s="19">
        <f t="shared" si="3"/>
        <v>6.166666666666667</v>
      </c>
    </row>
    <row r="123" spans="1:17" ht="14.25" customHeight="1" x14ac:dyDescent="0.3">
      <c r="A123" s="3">
        <v>115</v>
      </c>
      <c r="B123" s="3" t="s">
        <v>267</v>
      </c>
      <c r="C123" s="3">
        <v>23</v>
      </c>
      <c r="D123" s="3" t="s">
        <v>58</v>
      </c>
      <c r="E123" s="3">
        <v>84</v>
      </c>
      <c r="F123" s="3">
        <v>88</v>
      </c>
      <c r="G123" s="3" t="s">
        <v>268</v>
      </c>
      <c r="H123" s="14">
        <v>22000</v>
      </c>
      <c r="I123" s="3" t="s">
        <v>60</v>
      </c>
      <c r="J123" s="3" t="s">
        <v>73</v>
      </c>
      <c r="K123" s="3" t="s">
        <v>103</v>
      </c>
      <c r="L123" s="3" t="s">
        <v>112</v>
      </c>
      <c r="M123" s="15">
        <v>152</v>
      </c>
      <c r="N123" s="16">
        <f t="shared" si="2"/>
        <v>70</v>
      </c>
      <c r="O123" s="17">
        <f>'FIFA '!M123/('FIFA '!N123*'FIFA '!N123)*703</f>
        <v>21.80734693877551</v>
      </c>
      <c r="Q123" s="19">
        <f t="shared" si="3"/>
        <v>5.833333333333333</v>
      </c>
    </row>
    <row r="124" spans="1:17" ht="14.25" customHeight="1" x14ac:dyDescent="0.3">
      <c r="A124" s="3">
        <v>116</v>
      </c>
      <c r="B124" s="3" t="s">
        <v>269</v>
      </c>
      <c r="C124" s="3">
        <v>22</v>
      </c>
      <c r="D124" s="3" t="s">
        <v>102</v>
      </c>
      <c r="E124" s="3">
        <v>84</v>
      </c>
      <c r="F124" s="3">
        <v>90</v>
      </c>
      <c r="G124" s="3" t="s">
        <v>100</v>
      </c>
      <c r="H124" s="14">
        <v>84000</v>
      </c>
      <c r="I124" s="3" t="s">
        <v>60</v>
      </c>
      <c r="J124" s="3" t="s">
        <v>129</v>
      </c>
      <c r="K124" s="3" t="s">
        <v>105</v>
      </c>
      <c r="L124" s="3" t="s">
        <v>239</v>
      </c>
      <c r="M124" s="15">
        <v>214</v>
      </c>
      <c r="N124" s="16">
        <f t="shared" si="2"/>
        <v>77</v>
      </c>
      <c r="O124" s="17">
        <f>'FIFA '!M124/('FIFA '!N124*'FIFA '!N124)*703</f>
        <v>25.37392477652218</v>
      </c>
      <c r="Q124" s="19">
        <f t="shared" si="3"/>
        <v>6.416666666666667</v>
      </c>
    </row>
    <row r="125" spans="1:17" ht="14.25" customHeight="1" x14ac:dyDescent="0.3">
      <c r="A125" s="3">
        <v>117</v>
      </c>
      <c r="B125" s="3" t="s">
        <v>270</v>
      </c>
      <c r="C125" s="3">
        <v>22</v>
      </c>
      <c r="D125" s="3" t="s">
        <v>108</v>
      </c>
      <c r="E125" s="3">
        <v>84</v>
      </c>
      <c r="F125" s="3">
        <v>90</v>
      </c>
      <c r="G125" s="3" t="s">
        <v>72</v>
      </c>
      <c r="H125" s="14">
        <v>165000</v>
      </c>
      <c r="I125" s="3" t="s">
        <v>60</v>
      </c>
      <c r="J125" s="3" t="s">
        <v>79</v>
      </c>
      <c r="K125" s="3" t="s">
        <v>68</v>
      </c>
      <c r="L125" s="3" t="s">
        <v>92</v>
      </c>
      <c r="M125" s="15">
        <v>168</v>
      </c>
      <c r="N125" s="16">
        <f t="shared" si="2"/>
        <v>72</v>
      </c>
      <c r="O125" s="17">
        <f>'FIFA '!M125/('FIFA '!N125*'FIFA '!N125)*703</f>
        <v>22.782407407407405</v>
      </c>
      <c r="Q125" s="19">
        <f t="shared" si="3"/>
        <v>6</v>
      </c>
    </row>
    <row r="126" spans="1:17" ht="14.25" customHeight="1" x14ac:dyDescent="0.3">
      <c r="A126" s="3">
        <v>118</v>
      </c>
      <c r="B126" s="3" t="s">
        <v>271</v>
      </c>
      <c r="C126" s="3">
        <v>22</v>
      </c>
      <c r="D126" s="3" t="s">
        <v>114</v>
      </c>
      <c r="E126" s="3">
        <v>84</v>
      </c>
      <c r="F126" s="3">
        <v>90</v>
      </c>
      <c r="G126" s="3" t="s">
        <v>115</v>
      </c>
      <c r="H126" s="14">
        <v>115000</v>
      </c>
      <c r="I126" s="3" t="s">
        <v>60</v>
      </c>
      <c r="J126" s="3" t="s">
        <v>73</v>
      </c>
      <c r="K126" s="3" t="s">
        <v>103</v>
      </c>
      <c r="L126" s="3" t="s">
        <v>63</v>
      </c>
      <c r="M126" s="15">
        <v>176</v>
      </c>
      <c r="N126" s="16">
        <f t="shared" si="2"/>
        <v>74</v>
      </c>
      <c r="O126" s="17">
        <f>'FIFA '!M126/('FIFA '!N126*'FIFA '!N126)*703</f>
        <v>22.594594594594593</v>
      </c>
      <c r="Q126" s="19">
        <f t="shared" si="3"/>
        <v>6.166666666666667</v>
      </c>
    </row>
    <row r="127" spans="1:17" ht="14.25" customHeight="1" x14ac:dyDescent="0.3">
      <c r="A127" s="3">
        <v>119</v>
      </c>
      <c r="B127" s="3" t="s">
        <v>272</v>
      </c>
      <c r="C127" s="3">
        <v>24</v>
      </c>
      <c r="D127" s="3" t="s">
        <v>65</v>
      </c>
      <c r="E127" s="3">
        <v>84</v>
      </c>
      <c r="F127" s="3">
        <v>88</v>
      </c>
      <c r="G127" s="3" t="s">
        <v>137</v>
      </c>
      <c r="H127" s="14">
        <v>120000</v>
      </c>
      <c r="I127" s="3" t="s">
        <v>60</v>
      </c>
      <c r="J127" s="3" t="s">
        <v>73</v>
      </c>
      <c r="K127" s="3" t="s">
        <v>123</v>
      </c>
      <c r="L127" s="3" t="s">
        <v>63</v>
      </c>
      <c r="M127" s="15">
        <v>172</v>
      </c>
      <c r="N127" s="16">
        <f t="shared" si="2"/>
        <v>74</v>
      </c>
      <c r="O127" s="17">
        <f>'FIFA '!M127/('FIFA '!N127*'FIFA '!N127)*703</f>
        <v>22.081081081081081</v>
      </c>
      <c r="Q127" s="19">
        <f t="shared" si="3"/>
        <v>6.166666666666667</v>
      </c>
    </row>
    <row r="128" spans="1:17" ht="14.25" customHeight="1" x14ac:dyDescent="0.3">
      <c r="A128" s="3">
        <v>120</v>
      </c>
      <c r="B128" s="3" t="s">
        <v>273</v>
      </c>
      <c r="C128" s="3">
        <v>24</v>
      </c>
      <c r="D128" s="3" t="s">
        <v>65</v>
      </c>
      <c r="E128" s="3">
        <v>84</v>
      </c>
      <c r="F128" s="3">
        <v>89</v>
      </c>
      <c r="G128" s="3" t="s">
        <v>66</v>
      </c>
      <c r="H128" s="14">
        <v>90000</v>
      </c>
      <c r="I128" s="3" t="s">
        <v>60</v>
      </c>
      <c r="J128" s="3" t="s">
        <v>73</v>
      </c>
      <c r="K128" s="3" t="s">
        <v>109</v>
      </c>
      <c r="L128" s="3" t="s">
        <v>92</v>
      </c>
      <c r="M128" s="15">
        <v>165</v>
      </c>
      <c r="N128" s="16">
        <f t="shared" si="2"/>
        <v>72</v>
      </c>
      <c r="O128" s="17">
        <f>'FIFA '!M128/('FIFA '!N128*'FIFA '!N128)*703</f>
        <v>22.375578703703706</v>
      </c>
      <c r="Q128" s="19">
        <f t="shared" si="3"/>
        <v>6</v>
      </c>
    </row>
    <row r="129" spans="1:17" ht="14.25" customHeight="1" x14ac:dyDescent="0.3">
      <c r="A129" s="3">
        <v>121</v>
      </c>
      <c r="B129" s="3" t="s">
        <v>274</v>
      </c>
      <c r="C129" s="3">
        <v>26</v>
      </c>
      <c r="D129" s="3" t="s">
        <v>58</v>
      </c>
      <c r="E129" s="3">
        <v>84</v>
      </c>
      <c r="F129" s="3">
        <v>86</v>
      </c>
      <c r="G129" s="3" t="s">
        <v>275</v>
      </c>
      <c r="H129" s="14">
        <v>38000</v>
      </c>
      <c r="I129" s="3" t="s">
        <v>60</v>
      </c>
      <c r="J129" s="3" t="s">
        <v>79</v>
      </c>
      <c r="K129" s="3" t="s">
        <v>123</v>
      </c>
      <c r="L129" s="3" t="s">
        <v>63</v>
      </c>
      <c r="M129" s="15">
        <v>183</v>
      </c>
      <c r="N129" s="16">
        <f t="shared" si="2"/>
        <v>74</v>
      </c>
      <c r="O129" s="17">
        <f>'FIFA '!M129/('FIFA '!N129*'FIFA '!N129)*703</f>
        <v>23.493243243243242</v>
      </c>
      <c r="Q129" s="19">
        <f t="shared" si="3"/>
        <v>6.166666666666667</v>
      </c>
    </row>
    <row r="130" spans="1:17" ht="14.25" customHeight="1" x14ac:dyDescent="0.3">
      <c r="A130" s="3">
        <v>122</v>
      </c>
      <c r="B130" s="3" t="s">
        <v>276</v>
      </c>
      <c r="C130" s="3">
        <v>26</v>
      </c>
      <c r="D130" s="3" t="s">
        <v>131</v>
      </c>
      <c r="E130" s="3">
        <v>84</v>
      </c>
      <c r="F130" s="3">
        <v>87</v>
      </c>
      <c r="G130" s="3" t="s">
        <v>83</v>
      </c>
      <c r="H130" s="14">
        <v>155000</v>
      </c>
      <c r="I130" s="3" t="s">
        <v>60</v>
      </c>
      <c r="J130" s="3" t="s">
        <v>73</v>
      </c>
      <c r="K130" s="3" t="s">
        <v>200</v>
      </c>
      <c r="L130" s="3" t="s">
        <v>81</v>
      </c>
      <c r="M130" s="15">
        <v>148</v>
      </c>
      <c r="N130" s="16">
        <f t="shared" si="2"/>
        <v>71</v>
      </c>
      <c r="O130" s="17">
        <f>'FIFA '!M130/('FIFA '!N130*'FIFA '!N130)*703</f>
        <v>20.639555643721483</v>
      </c>
      <c r="Q130" s="19">
        <f t="shared" si="3"/>
        <v>5.916666666666667</v>
      </c>
    </row>
    <row r="131" spans="1:17" ht="14.25" customHeight="1" x14ac:dyDescent="0.3">
      <c r="A131" s="3">
        <v>123</v>
      </c>
      <c r="B131" s="3" t="s">
        <v>277</v>
      </c>
      <c r="C131" s="3">
        <v>25</v>
      </c>
      <c r="D131" s="3" t="s">
        <v>108</v>
      </c>
      <c r="E131" s="3">
        <v>84</v>
      </c>
      <c r="F131" s="3">
        <v>87</v>
      </c>
      <c r="G131" s="3" t="s">
        <v>278</v>
      </c>
      <c r="H131" s="14">
        <v>72000</v>
      </c>
      <c r="I131" s="3" t="s">
        <v>53</v>
      </c>
      <c r="J131" s="3" t="s">
        <v>79</v>
      </c>
      <c r="K131" s="3" t="s">
        <v>134</v>
      </c>
      <c r="L131" s="3" t="s">
        <v>112</v>
      </c>
      <c r="M131" s="15">
        <v>154</v>
      </c>
      <c r="N131" s="16">
        <f t="shared" si="2"/>
        <v>70</v>
      </c>
      <c r="O131" s="17">
        <f>'FIFA '!M131/('FIFA '!N131*'FIFA '!N131)*703</f>
        <v>22.094285714285714</v>
      </c>
      <c r="Q131" s="19">
        <f t="shared" si="3"/>
        <v>5.833333333333333</v>
      </c>
    </row>
    <row r="132" spans="1:17" ht="14.25" customHeight="1" x14ac:dyDescent="0.3">
      <c r="A132" s="3">
        <v>124</v>
      </c>
      <c r="B132" s="3" t="s">
        <v>279</v>
      </c>
      <c r="C132" s="3">
        <v>26</v>
      </c>
      <c r="D132" s="3" t="s">
        <v>71</v>
      </c>
      <c r="E132" s="3">
        <v>84</v>
      </c>
      <c r="F132" s="3">
        <v>87</v>
      </c>
      <c r="G132" s="3" t="s">
        <v>88</v>
      </c>
      <c r="H132" s="14">
        <v>185000</v>
      </c>
      <c r="I132" s="3" t="s">
        <v>60</v>
      </c>
      <c r="J132" s="3" t="s">
        <v>129</v>
      </c>
      <c r="K132" s="3" t="s">
        <v>204</v>
      </c>
      <c r="L132" s="3" t="s">
        <v>85</v>
      </c>
      <c r="M132" s="15">
        <v>161</v>
      </c>
      <c r="N132" s="16">
        <f t="shared" si="2"/>
        <v>68</v>
      </c>
      <c r="O132" s="17">
        <f>'FIFA '!M132/('FIFA '!N132*'FIFA '!N132)*703</f>
        <v>24.477292387543251</v>
      </c>
      <c r="Q132" s="19">
        <f t="shared" si="3"/>
        <v>5.666666666666667</v>
      </c>
    </row>
    <row r="133" spans="1:17" ht="14.25" customHeight="1" x14ac:dyDescent="0.3">
      <c r="A133" s="3">
        <v>125</v>
      </c>
      <c r="B133" s="3" t="s">
        <v>280</v>
      </c>
      <c r="C133" s="3">
        <v>24</v>
      </c>
      <c r="D133" s="3" t="s">
        <v>190</v>
      </c>
      <c r="E133" s="3">
        <v>84</v>
      </c>
      <c r="F133" s="3">
        <v>89</v>
      </c>
      <c r="G133" s="3" t="s">
        <v>220</v>
      </c>
      <c r="H133" s="14">
        <v>93000</v>
      </c>
      <c r="I133" s="3" t="s">
        <v>60</v>
      </c>
      <c r="J133" s="3" t="s">
        <v>129</v>
      </c>
      <c r="K133" s="3" t="s">
        <v>62</v>
      </c>
      <c r="L133" s="3" t="s">
        <v>69</v>
      </c>
      <c r="M133" s="15">
        <v>172</v>
      </c>
      <c r="N133" s="16">
        <f t="shared" si="2"/>
        <v>69</v>
      </c>
      <c r="O133" s="17">
        <f>'FIFA '!M133/('FIFA '!N133*'FIFA '!N133)*703</f>
        <v>25.397185465238394</v>
      </c>
      <c r="Q133" s="19">
        <f t="shared" si="3"/>
        <v>5.75</v>
      </c>
    </row>
    <row r="134" spans="1:17" ht="14.25" customHeight="1" x14ac:dyDescent="0.3">
      <c r="A134" s="3">
        <v>126</v>
      </c>
      <c r="B134" s="3" t="s">
        <v>281</v>
      </c>
      <c r="C134" s="3">
        <v>25</v>
      </c>
      <c r="D134" s="3" t="s">
        <v>282</v>
      </c>
      <c r="E134" s="3">
        <v>84</v>
      </c>
      <c r="F134" s="3">
        <v>85</v>
      </c>
      <c r="G134" s="3" t="s">
        <v>115</v>
      </c>
      <c r="H134" s="14">
        <v>125000</v>
      </c>
      <c r="I134" s="3" t="s">
        <v>60</v>
      </c>
      <c r="J134" s="3" t="s">
        <v>73</v>
      </c>
      <c r="K134" s="3" t="s">
        <v>152</v>
      </c>
      <c r="L134" s="3" t="s">
        <v>92</v>
      </c>
      <c r="M134" s="15">
        <v>143</v>
      </c>
      <c r="N134" s="16">
        <f t="shared" si="2"/>
        <v>72</v>
      </c>
      <c r="O134" s="17">
        <f>'FIFA '!M134/('FIFA '!N134*'FIFA '!N134)*703</f>
        <v>19.392168209876544</v>
      </c>
      <c r="Q134" s="19">
        <f t="shared" si="3"/>
        <v>6</v>
      </c>
    </row>
    <row r="135" spans="1:17" ht="14.25" customHeight="1" x14ac:dyDescent="0.3">
      <c r="A135" s="3">
        <v>127</v>
      </c>
      <c r="B135" s="3" t="s">
        <v>283</v>
      </c>
      <c r="C135" s="3">
        <v>27</v>
      </c>
      <c r="D135" s="3" t="s">
        <v>58</v>
      </c>
      <c r="E135" s="3">
        <v>84</v>
      </c>
      <c r="F135" s="3">
        <v>86</v>
      </c>
      <c r="G135" s="3" t="s">
        <v>220</v>
      </c>
      <c r="H135" s="14">
        <v>72000</v>
      </c>
      <c r="I135" s="3" t="s">
        <v>53</v>
      </c>
      <c r="J135" s="3" t="s">
        <v>79</v>
      </c>
      <c r="K135" s="3" t="s">
        <v>74</v>
      </c>
      <c r="L135" s="3" t="s">
        <v>92</v>
      </c>
      <c r="M135" s="15">
        <v>179</v>
      </c>
      <c r="N135" s="16">
        <f t="shared" si="2"/>
        <v>72</v>
      </c>
      <c r="O135" s="17">
        <f>'FIFA '!M135/('FIFA '!N135*'FIFA '!N135)*703</f>
        <v>24.274112654320987</v>
      </c>
      <c r="Q135" s="19">
        <f t="shared" si="3"/>
        <v>6</v>
      </c>
    </row>
    <row r="136" spans="1:17" ht="14.25" customHeight="1" x14ac:dyDescent="0.3">
      <c r="A136" s="3">
        <v>128</v>
      </c>
      <c r="B136" s="3" t="s">
        <v>284</v>
      </c>
      <c r="C136" s="3">
        <v>26</v>
      </c>
      <c r="D136" s="3" t="s">
        <v>190</v>
      </c>
      <c r="E136" s="3">
        <v>84</v>
      </c>
      <c r="F136" s="3">
        <v>86</v>
      </c>
      <c r="G136" s="3" t="s">
        <v>164</v>
      </c>
      <c r="H136" s="14">
        <v>88000</v>
      </c>
      <c r="I136" s="3" t="s">
        <v>60</v>
      </c>
      <c r="J136" s="3" t="s">
        <v>79</v>
      </c>
      <c r="K136" s="3" t="s">
        <v>105</v>
      </c>
      <c r="L136" s="3" t="s">
        <v>63</v>
      </c>
      <c r="M136" s="15">
        <v>172</v>
      </c>
      <c r="N136" s="16">
        <f t="shared" si="2"/>
        <v>74</v>
      </c>
      <c r="O136" s="17">
        <f>'FIFA '!M136/('FIFA '!N136*'FIFA '!N136)*703</f>
        <v>22.081081081081081</v>
      </c>
      <c r="Q136" s="19">
        <f t="shared" si="3"/>
        <v>6.166666666666667</v>
      </c>
    </row>
    <row r="137" spans="1:17" ht="14.25" customHeight="1" x14ac:dyDescent="0.3">
      <c r="A137" s="3">
        <v>129</v>
      </c>
      <c r="B137" s="3" t="s">
        <v>285</v>
      </c>
      <c r="C137" s="3">
        <v>25</v>
      </c>
      <c r="D137" s="3" t="s">
        <v>131</v>
      </c>
      <c r="E137" s="3">
        <v>84</v>
      </c>
      <c r="F137" s="3">
        <v>89</v>
      </c>
      <c r="G137" s="3" t="s">
        <v>59</v>
      </c>
      <c r="H137" s="14">
        <v>105000</v>
      </c>
      <c r="I137" s="3" t="s">
        <v>60</v>
      </c>
      <c r="J137" s="3" t="s">
        <v>73</v>
      </c>
      <c r="K137" s="3" t="s">
        <v>74</v>
      </c>
      <c r="L137" s="3" t="s">
        <v>63</v>
      </c>
      <c r="M137" s="15">
        <v>170</v>
      </c>
      <c r="N137" s="16">
        <f t="shared" si="2"/>
        <v>74</v>
      </c>
      <c r="O137" s="17">
        <f>'FIFA '!M137/('FIFA '!N137*'FIFA '!N137)*703</f>
        <v>21.824324324324323</v>
      </c>
      <c r="Q137" s="19">
        <f t="shared" si="3"/>
        <v>6.166666666666667</v>
      </c>
    </row>
    <row r="138" spans="1:17" ht="14.25" customHeight="1" x14ac:dyDescent="0.3">
      <c r="A138" s="3">
        <v>130</v>
      </c>
      <c r="B138" s="3" t="s">
        <v>286</v>
      </c>
      <c r="C138" s="3">
        <v>30</v>
      </c>
      <c r="D138" s="3" t="s">
        <v>140</v>
      </c>
      <c r="E138" s="3">
        <v>84</v>
      </c>
      <c r="F138" s="3">
        <v>84</v>
      </c>
      <c r="G138" s="3" t="s">
        <v>59</v>
      </c>
      <c r="H138" s="14">
        <v>150000</v>
      </c>
      <c r="I138" s="3" t="s">
        <v>60</v>
      </c>
      <c r="J138" s="3" t="s">
        <v>73</v>
      </c>
      <c r="K138" s="3" t="s">
        <v>287</v>
      </c>
      <c r="L138" s="3" t="s">
        <v>112</v>
      </c>
      <c r="M138" s="15">
        <v>159</v>
      </c>
      <c r="N138" s="16">
        <f t="shared" ref="N138:N201" si="4">CONVERT(Q138,"ft","in")</f>
        <v>70</v>
      </c>
      <c r="O138" s="17">
        <f>'FIFA '!M138/('FIFA '!N138*'FIFA '!N138)*703</f>
        <v>22.811632653061224</v>
      </c>
      <c r="Q138" s="19">
        <f t="shared" ref="Q138:Q201" si="5">IFERROR(--LEFT(L138,FIND("'",L138)-1),0)+IFERROR(--SUBSTITUTE(IFERROR(MID(L138,FIND("'",L138)+1,2),L138),CHAR(34),""),0)/12</f>
        <v>5.833333333333333</v>
      </c>
    </row>
    <row r="139" spans="1:17" ht="14.25" customHeight="1" x14ac:dyDescent="0.3">
      <c r="A139" s="3">
        <v>131</v>
      </c>
      <c r="B139" s="3" t="s">
        <v>288</v>
      </c>
      <c r="C139" s="3">
        <v>30</v>
      </c>
      <c r="D139" s="3" t="s">
        <v>71</v>
      </c>
      <c r="E139" s="3">
        <v>84</v>
      </c>
      <c r="F139" s="3">
        <v>84</v>
      </c>
      <c r="G139" s="3" t="s">
        <v>289</v>
      </c>
      <c r="H139" s="14">
        <v>45000</v>
      </c>
      <c r="I139" s="3" t="s">
        <v>53</v>
      </c>
      <c r="J139" s="3" t="s">
        <v>73</v>
      </c>
      <c r="K139" s="3" t="s">
        <v>62</v>
      </c>
      <c r="L139" s="3" t="s">
        <v>69</v>
      </c>
      <c r="M139" s="15">
        <v>148</v>
      </c>
      <c r="N139" s="16">
        <f t="shared" si="4"/>
        <v>69</v>
      </c>
      <c r="O139" s="17">
        <f>'FIFA '!M139/('FIFA '!N139*'FIFA '!N139)*703</f>
        <v>21.853392144507456</v>
      </c>
      <c r="Q139" s="19">
        <f t="shared" si="5"/>
        <v>5.75</v>
      </c>
    </row>
    <row r="140" spans="1:17" ht="14.25" customHeight="1" x14ac:dyDescent="0.3">
      <c r="A140" s="3">
        <v>132</v>
      </c>
      <c r="B140" s="3" t="s">
        <v>290</v>
      </c>
      <c r="C140" s="3">
        <v>26</v>
      </c>
      <c r="D140" s="3" t="s">
        <v>102</v>
      </c>
      <c r="E140" s="3">
        <v>84</v>
      </c>
      <c r="F140" s="3">
        <v>87</v>
      </c>
      <c r="G140" s="3" t="s">
        <v>151</v>
      </c>
      <c r="H140" s="14">
        <v>115000</v>
      </c>
      <c r="I140" s="3" t="s">
        <v>60</v>
      </c>
      <c r="J140" s="3" t="s">
        <v>79</v>
      </c>
      <c r="K140" s="3" t="s">
        <v>74</v>
      </c>
      <c r="L140" s="3" t="s">
        <v>154</v>
      </c>
      <c r="M140" s="15">
        <v>183</v>
      </c>
      <c r="N140" s="16">
        <f t="shared" si="4"/>
        <v>75</v>
      </c>
      <c r="O140" s="17">
        <f>'FIFA '!M140/('FIFA '!N140*'FIFA '!N140)*703</f>
        <v>22.87093333333333</v>
      </c>
      <c r="Q140" s="19">
        <f t="shared" si="5"/>
        <v>6.25</v>
      </c>
    </row>
    <row r="141" spans="1:17" ht="14.25" customHeight="1" x14ac:dyDescent="0.3">
      <c r="A141" s="3">
        <v>133</v>
      </c>
      <c r="B141" s="3" t="s">
        <v>291</v>
      </c>
      <c r="C141" s="3">
        <v>29</v>
      </c>
      <c r="D141" s="3" t="s">
        <v>217</v>
      </c>
      <c r="E141" s="3">
        <v>84</v>
      </c>
      <c r="F141" s="3">
        <v>84</v>
      </c>
      <c r="G141" s="3" t="s">
        <v>72</v>
      </c>
      <c r="H141" s="14">
        <v>165000</v>
      </c>
      <c r="I141" s="3" t="s">
        <v>53</v>
      </c>
      <c r="J141" s="3" t="s">
        <v>73</v>
      </c>
      <c r="K141" s="3" t="s">
        <v>123</v>
      </c>
      <c r="L141" s="3" t="s">
        <v>75</v>
      </c>
      <c r="M141" s="15">
        <v>187</v>
      </c>
      <c r="N141" s="16">
        <f t="shared" si="4"/>
        <v>76</v>
      </c>
      <c r="O141" s="17">
        <f>'FIFA '!M141/('FIFA '!N141*'FIFA '!N141)*703</f>
        <v>22.759868421052634</v>
      </c>
      <c r="Q141" s="19">
        <f t="shared" si="5"/>
        <v>6.333333333333333</v>
      </c>
    </row>
    <row r="142" spans="1:17" ht="14.25" customHeight="1" x14ac:dyDescent="0.3">
      <c r="A142" s="3">
        <v>134</v>
      </c>
      <c r="B142" s="3" t="s">
        <v>292</v>
      </c>
      <c r="C142" s="3">
        <v>28</v>
      </c>
      <c r="D142" s="3" t="s">
        <v>293</v>
      </c>
      <c r="E142" s="3">
        <v>84</v>
      </c>
      <c r="F142" s="3">
        <v>84</v>
      </c>
      <c r="G142" s="3" t="s">
        <v>294</v>
      </c>
      <c r="H142" s="14">
        <v>74000</v>
      </c>
      <c r="I142" s="3" t="s">
        <v>60</v>
      </c>
      <c r="J142" s="3" t="s">
        <v>73</v>
      </c>
      <c r="K142" s="3" t="s">
        <v>74</v>
      </c>
      <c r="L142" s="3" t="s">
        <v>75</v>
      </c>
      <c r="M142" s="15">
        <v>187</v>
      </c>
      <c r="N142" s="16">
        <f t="shared" si="4"/>
        <v>76</v>
      </c>
      <c r="O142" s="17">
        <f>'FIFA '!M142/('FIFA '!N142*'FIFA '!N142)*703</f>
        <v>22.759868421052634</v>
      </c>
      <c r="Q142" s="19">
        <f t="shared" si="5"/>
        <v>6.333333333333333</v>
      </c>
    </row>
    <row r="143" spans="1:17" ht="14.25" customHeight="1" x14ac:dyDescent="0.3">
      <c r="A143" s="3">
        <v>135</v>
      </c>
      <c r="B143" s="3" t="s">
        <v>295</v>
      </c>
      <c r="C143" s="3">
        <v>28</v>
      </c>
      <c r="D143" s="3" t="s">
        <v>71</v>
      </c>
      <c r="E143" s="3">
        <v>84</v>
      </c>
      <c r="F143" s="3">
        <v>84</v>
      </c>
      <c r="G143" s="3" t="s">
        <v>296</v>
      </c>
      <c r="H143" s="14">
        <v>51000</v>
      </c>
      <c r="I143" s="3" t="s">
        <v>60</v>
      </c>
      <c r="J143" s="3" t="s">
        <v>79</v>
      </c>
      <c r="K143" s="3" t="s">
        <v>171</v>
      </c>
      <c r="L143" s="3" t="s">
        <v>112</v>
      </c>
      <c r="M143" s="15">
        <v>165</v>
      </c>
      <c r="N143" s="16">
        <f t="shared" si="4"/>
        <v>70</v>
      </c>
      <c r="O143" s="17">
        <f>'FIFA '!M143/('FIFA '!N143*'FIFA '!N143)*703</f>
        <v>23.672448979591838</v>
      </c>
      <c r="Q143" s="19">
        <f t="shared" si="5"/>
        <v>5.833333333333333</v>
      </c>
    </row>
    <row r="144" spans="1:17" ht="14.25" customHeight="1" x14ac:dyDescent="0.3">
      <c r="A144" s="3">
        <v>136</v>
      </c>
      <c r="B144" s="3" t="s">
        <v>297</v>
      </c>
      <c r="C144" s="3">
        <v>28</v>
      </c>
      <c r="D144" s="3" t="s">
        <v>114</v>
      </c>
      <c r="E144" s="3">
        <v>84</v>
      </c>
      <c r="F144" s="3">
        <v>84</v>
      </c>
      <c r="G144" s="3" t="s">
        <v>78</v>
      </c>
      <c r="H144" s="14">
        <v>165000</v>
      </c>
      <c r="I144" s="3" t="s">
        <v>60</v>
      </c>
      <c r="J144" s="3" t="s">
        <v>79</v>
      </c>
      <c r="K144" s="3" t="s">
        <v>204</v>
      </c>
      <c r="L144" s="3" t="s">
        <v>92</v>
      </c>
      <c r="M144" s="15">
        <v>154</v>
      </c>
      <c r="N144" s="16">
        <f t="shared" si="4"/>
        <v>72</v>
      </c>
      <c r="O144" s="17">
        <f>'FIFA '!M144/('FIFA '!N144*'FIFA '!N144)*703</f>
        <v>20.883873456790123</v>
      </c>
      <c r="Q144" s="19">
        <f t="shared" si="5"/>
        <v>6</v>
      </c>
    </row>
    <row r="145" spans="1:17" ht="14.25" customHeight="1" x14ac:dyDescent="0.3">
      <c r="A145" s="3">
        <v>137</v>
      </c>
      <c r="B145" s="3" t="s">
        <v>298</v>
      </c>
      <c r="C145" s="3">
        <v>27</v>
      </c>
      <c r="D145" s="3" t="s">
        <v>102</v>
      </c>
      <c r="E145" s="3">
        <v>84</v>
      </c>
      <c r="F145" s="3">
        <v>84</v>
      </c>
      <c r="G145" s="3" t="s">
        <v>78</v>
      </c>
      <c r="H145" s="14">
        <v>175000</v>
      </c>
      <c r="I145" s="3" t="s">
        <v>60</v>
      </c>
      <c r="J145" s="3" t="s">
        <v>79</v>
      </c>
      <c r="K145" s="3" t="s">
        <v>200</v>
      </c>
      <c r="L145" s="3" t="s">
        <v>81</v>
      </c>
      <c r="M145" s="15">
        <v>176</v>
      </c>
      <c r="N145" s="16">
        <f t="shared" si="4"/>
        <v>71</v>
      </c>
      <c r="O145" s="17">
        <f>'FIFA '!M145/('FIFA '!N145*'FIFA '!N145)*703</f>
        <v>24.544336441182306</v>
      </c>
      <c r="Q145" s="19">
        <f t="shared" si="5"/>
        <v>5.916666666666667</v>
      </c>
    </row>
    <row r="146" spans="1:17" ht="14.25" customHeight="1" x14ac:dyDescent="0.3">
      <c r="A146" s="3">
        <v>138</v>
      </c>
      <c r="B146" s="3" t="s">
        <v>299</v>
      </c>
      <c r="C146" s="3">
        <v>31</v>
      </c>
      <c r="D146" s="3" t="s">
        <v>71</v>
      </c>
      <c r="E146" s="3">
        <v>84</v>
      </c>
      <c r="F146" s="3">
        <v>84</v>
      </c>
      <c r="G146" s="3" t="s">
        <v>143</v>
      </c>
      <c r="H146" s="14">
        <v>105000</v>
      </c>
      <c r="I146" s="3" t="s">
        <v>60</v>
      </c>
      <c r="J146" s="3" t="s">
        <v>73</v>
      </c>
      <c r="K146" s="3" t="s">
        <v>134</v>
      </c>
      <c r="L146" s="3" t="s">
        <v>112</v>
      </c>
      <c r="M146" s="15">
        <v>161</v>
      </c>
      <c r="N146" s="16">
        <f t="shared" si="4"/>
        <v>70</v>
      </c>
      <c r="O146" s="17">
        <f>'FIFA '!M146/('FIFA '!N146*'FIFA '!N146)*703</f>
        <v>23.098571428571429</v>
      </c>
      <c r="Q146" s="19">
        <f t="shared" si="5"/>
        <v>5.833333333333333</v>
      </c>
    </row>
    <row r="147" spans="1:17" ht="14.25" customHeight="1" x14ac:dyDescent="0.3">
      <c r="A147" s="3">
        <v>139</v>
      </c>
      <c r="B147" s="3" t="s">
        <v>300</v>
      </c>
      <c r="C147" s="3">
        <v>30</v>
      </c>
      <c r="D147" s="3" t="s">
        <v>51</v>
      </c>
      <c r="E147" s="3">
        <v>84</v>
      </c>
      <c r="F147" s="3">
        <v>84</v>
      </c>
      <c r="G147" s="3" t="s">
        <v>66</v>
      </c>
      <c r="H147" s="14">
        <v>125000</v>
      </c>
      <c r="I147" s="3" t="s">
        <v>53</v>
      </c>
      <c r="J147" s="3" t="s">
        <v>73</v>
      </c>
      <c r="K147" s="3" t="s">
        <v>134</v>
      </c>
      <c r="L147" s="3" t="s">
        <v>81</v>
      </c>
      <c r="M147" s="15">
        <v>152</v>
      </c>
      <c r="N147" s="16">
        <f t="shared" si="4"/>
        <v>71</v>
      </c>
      <c r="O147" s="17">
        <f>'FIFA '!M147/('FIFA '!N147*'FIFA '!N147)*703</f>
        <v>21.197381471930175</v>
      </c>
      <c r="Q147" s="19">
        <f t="shared" si="5"/>
        <v>5.916666666666667</v>
      </c>
    </row>
    <row r="148" spans="1:17" ht="14.25" customHeight="1" x14ac:dyDescent="0.3">
      <c r="A148" s="3">
        <v>140</v>
      </c>
      <c r="B148" s="3" t="s">
        <v>301</v>
      </c>
      <c r="C148" s="3">
        <v>32</v>
      </c>
      <c r="D148" s="3" t="s">
        <v>87</v>
      </c>
      <c r="E148" s="3">
        <v>84</v>
      </c>
      <c r="F148" s="3">
        <v>84</v>
      </c>
      <c r="G148" s="3" t="s">
        <v>59</v>
      </c>
      <c r="H148" s="14">
        <v>160000</v>
      </c>
      <c r="I148" s="3" t="s">
        <v>60</v>
      </c>
      <c r="J148" s="3" t="s">
        <v>73</v>
      </c>
      <c r="K148" s="3" t="s">
        <v>62</v>
      </c>
      <c r="L148" s="3" t="s">
        <v>154</v>
      </c>
      <c r="M148" s="15">
        <v>187</v>
      </c>
      <c r="N148" s="16">
        <f t="shared" si="4"/>
        <v>75</v>
      </c>
      <c r="O148" s="17">
        <f>'FIFA '!M148/('FIFA '!N148*'FIFA '!N148)*703</f>
        <v>23.370844444444444</v>
      </c>
      <c r="Q148" s="19">
        <f t="shared" si="5"/>
        <v>6.25</v>
      </c>
    </row>
    <row r="149" spans="1:17" ht="14.25" customHeight="1" x14ac:dyDescent="0.3">
      <c r="A149" s="3">
        <v>141</v>
      </c>
      <c r="B149" s="3" t="s">
        <v>302</v>
      </c>
      <c r="C149" s="3">
        <v>29</v>
      </c>
      <c r="D149" s="3" t="s">
        <v>65</v>
      </c>
      <c r="E149" s="3">
        <v>84</v>
      </c>
      <c r="F149" s="3">
        <v>84</v>
      </c>
      <c r="G149" s="3" t="s">
        <v>83</v>
      </c>
      <c r="H149" s="14">
        <v>175000</v>
      </c>
      <c r="I149" s="3" t="s">
        <v>60</v>
      </c>
      <c r="J149" s="3" t="s">
        <v>73</v>
      </c>
      <c r="K149" s="3" t="s">
        <v>186</v>
      </c>
      <c r="L149" s="3" t="s">
        <v>69</v>
      </c>
      <c r="M149" s="15">
        <v>172</v>
      </c>
      <c r="N149" s="16">
        <f t="shared" si="4"/>
        <v>69</v>
      </c>
      <c r="O149" s="17">
        <f>'FIFA '!M149/('FIFA '!N149*'FIFA '!N149)*703</f>
        <v>25.397185465238394</v>
      </c>
      <c r="Q149" s="19">
        <f t="shared" si="5"/>
        <v>5.75</v>
      </c>
    </row>
    <row r="150" spans="1:17" ht="14.25" customHeight="1" x14ac:dyDescent="0.3">
      <c r="A150" s="3">
        <v>142</v>
      </c>
      <c r="B150" s="3" t="s">
        <v>303</v>
      </c>
      <c r="C150" s="3">
        <v>29</v>
      </c>
      <c r="D150" s="3" t="s">
        <v>71</v>
      </c>
      <c r="E150" s="3">
        <v>84</v>
      </c>
      <c r="F150" s="3">
        <v>85</v>
      </c>
      <c r="G150" s="3" t="s">
        <v>304</v>
      </c>
      <c r="H150" s="14">
        <v>42000</v>
      </c>
      <c r="I150" s="3" t="s">
        <v>60</v>
      </c>
      <c r="J150" s="3" t="s">
        <v>129</v>
      </c>
      <c r="K150" s="3" t="s">
        <v>74</v>
      </c>
      <c r="L150" s="3" t="s">
        <v>63</v>
      </c>
      <c r="M150" s="15">
        <v>192</v>
      </c>
      <c r="N150" s="16">
        <f t="shared" si="4"/>
        <v>74</v>
      </c>
      <c r="O150" s="17">
        <f>'FIFA '!M150/('FIFA '!N150*'FIFA '!N150)*703</f>
        <v>24.648648648648649</v>
      </c>
      <c r="Q150" s="19">
        <f t="shared" si="5"/>
        <v>6.166666666666667</v>
      </c>
    </row>
    <row r="151" spans="1:17" ht="14.25" customHeight="1" x14ac:dyDescent="0.3">
      <c r="A151" s="3">
        <v>143</v>
      </c>
      <c r="B151" s="3" t="s">
        <v>305</v>
      </c>
      <c r="C151" s="3">
        <v>30</v>
      </c>
      <c r="D151" s="3" t="s">
        <v>51</v>
      </c>
      <c r="E151" s="3">
        <v>84</v>
      </c>
      <c r="F151" s="3">
        <v>84</v>
      </c>
      <c r="G151" s="3" t="s">
        <v>306</v>
      </c>
      <c r="H151" s="14">
        <v>31000</v>
      </c>
      <c r="I151" s="3" t="s">
        <v>60</v>
      </c>
      <c r="J151" s="3" t="s">
        <v>79</v>
      </c>
      <c r="K151" s="3" t="s">
        <v>123</v>
      </c>
      <c r="L151" s="3" t="s">
        <v>69</v>
      </c>
      <c r="M151" s="15">
        <v>157</v>
      </c>
      <c r="N151" s="16">
        <f t="shared" si="4"/>
        <v>69</v>
      </c>
      <c r="O151" s="17">
        <f>'FIFA '!M151/('FIFA '!N151*'FIFA '!N151)*703</f>
        <v>23.182314639781559</v>
      </c>
      <c r="Q151" s="19">
        <f t="shared" si="5"/>
        <v>5.75</v>
      </c>
    </row>
    <row r="152" spans="1:17" ht="14.25" customHeight="1" x14ac:dyDescent="0.3">
      <c r="A152" s="3">
        <v>144</v>
      </c>
      <c r="B152" s="3" t="s">
        <v>307</v>
      </c>
      <c r="C152" s="3">
        <v>29</v>
      </c>
      <c r="D152" s="3" t="s">
        <v>77</v>
      </c>
      <c r="E152" s="3">
        <v>84</v>
      </c>
      <c r="F152" s="3">
        <v>84</v>
      </c>
      <c r="G152" s="3" t="s">
        <v>202</v>
      </c>
      <c r="H152" s="14">
        <v>77000</v>
      </c>
      <c r="I152" s="3" t="s">
        <v>60</v>
      </c>
      <c r="J152" s="3" t="s">
        <v>73</v>
      </c>
      <c r="K152" s="3" t="s">
        <v>103</v>
      </c>
      <c r="L152" s="3" t="s">
        <v>63</v>
      </c>
      <c r="M152" s="15">
        <v>179</v>
      </c>
      <c r="N152" s="16">
        <f t="shared" si="4"/>
        <v>74</v>
      </c>
      <c r="O152" s="17">
        <f>'FIFA '!M152/('FIFA '!N152*'FIFA '!N152)*703</f>
        <v>22.97972972972973</v>
      </c>
      <c r="Q152" s="19">
        <f t="shared" si="5"/>
        <v>6.166666666666667</v>
      </c>
    </row>
    <row r="153" spans="1:17" ht="14.25" customHeight="1" x14ac:dyDescent="0.3">
      <c r="A153" s="3">
        <v>145</v>
      </c>
      <c r="B153" s="3" t="s">
        <v>308</v>
      </c>
      <c r="C153" s="3">
        <v>31</v>
      </c>
      <c r="D153" s="3" t="s">
        <v>108</v>
      </c>
      <c r="E153" s="3">
        <v>84</v>
      </c>
      <c r="F153" s="3">
        <v>84</v>
      </c>
      <c r="G153" s="3" t="s">
        <v>278</v>
      </c>
      <c r="H153" s="14">
        <v>75000</v>
      </c>
      <c r="I153" s="3" t="s">
        <v>60</v>
      </c>
      <c r="J153" s="3" t="s">
        <v>79</v>
      </c>
      <c r="K153" s="3" t="s">
        <v>117</v>
      </c>
      <c r="L153" s="3" t="s">
        <v>69</v>
      </c>
      <c r="M153" s="15">
        <v>170</v>
      </c>
      <c r="N153" s="16">
        <f t="shared" si="4"/>
        <v>69</v>
      </c>
      <c r="O153" s="17">
        <f>'FIFA '!M153/('FIFA '!N153*'FIFA '!N153)*703</f>
        <v>25.101869355177485</v>
      </c>
      <c r="Q153" s="19">
        <f t="shared" si="5"/>
        <v>5.75</v>
      </c>
    </row>
    <row r="154" spans="1:17" ht="14.25" customHeight="1" x14ac:dyDescent="0.3">
      <c r="A154" s="3">
        <v>146</v>
      </c>
      <c r="B154" s="3" t="s">
        <v>309</v>
      </c>
      <c r="C154" s="3">
        <v>34</v>
      </c>
      <c r="D154" s="3" t="s">
        <v>65</v>
      </c>
      <c r="E154" s="3">
        <v>84</v>
      </c>
      <c r="F154" s="3">
        <v>84</v>
      </c>
      <c r="G154" s="3" t="s">
        <v>310</v>
      </c>
      <c r="H154" s="14">
        <v>25000</v>
      </c>
      <c r="I154" s="3" t="s">
        <v>60</v>
      </c>
      <c r="J154" s="3" t="s">
        <v>73</v>
      </c>
      <c r="K154" s="3" t="s">
        <v>62</v>
      </c>
      <c r="L154" s="3" t="s">
        <v>81</v>
      </c>
      <c r="M154" s="15">
        <v>163</v>
      </c>
      <c r="N154" s="16">
        <f t="shared" si="4"/>
        <v>71</v>
      </c>
      <c r="O154" s="17">
        <f>'FIFA '!M154/('FIFA '!N154*'FIFA '!N154)*703</f>
        <v>22.731402499504068</v>
      </c>
      <c r="Q154" s="19">
        <f t="shared" si="5"/>
        <v>5.916666666666667</v>
      </c>
    </row>
    <row r="155" spans="1:17" ht="14.25" customHeight="1" x14ac:dyDescent="0.3">
      <c r="A155" s="3">
        <v>147</v>
      </c>
      <c r="B155" s="3" t="s">
        <v>311</v>
      </c>
      <c r="C155" s="3">
        <v>30</v>
      </c>
      <c r="D155" s="3" t="s">
        <v>231</v>
      </c>
      <c r="E155" s="3">
        <v>84</v>
      </c>
      <c r="F155" s="3">
        <v>84</v>
      </c>
      <c r="G155" s="3" t="s">
        <v>151</v>
      </c>
      <c r="H155" s="14">
        <v>140000</v>
      </c>
      <c r="I155" s="3" t="s">
        <v>60</v>
      </c>
      <c r="J155" s="3" t="s">
        <v>79</v>
      </c>
      <c r="K155" s="3" t="s">
        <v>94</v>
      </c>
      <c r="L155" s="3" t="s">
        <v>126</v>
      </c>
      <c r="M155" s="15">
        <v>187</v>
      </c>
      <c r="N155" s="16">
        <f t="shared" si="4"/>
        <v>73</v>
      </c>
      <c r="O155" s="17">
        <f>'FIFA '!M155/('FIFA '!N155*'FIFA '!N155)*703</f>
        <v>24.668981047100768</v>
      </c>
      <c r="Q155" s="19">
        <f t="shared" si="5"/>
        <v>6.083333333333333</v>
      </c>
    </row>
    <row r="156" spans="1:17" ht="14.25" customHeight="1" x14ac:dyDescent="0.3">
      <c r="A156" s="3">
        <v>148</v>
      </c>
      <c r="B156" s="3" t="s">
        <v>312</v>
      </c>
      <c r="C156" s="3">
        <v>31</v>
      </c>
      <c r="D156" s="3" t="s">
        <v>108</v>
      </c>
      <c r="E156" s="3">
        <v>84</v>
      </c>
      <c r="F156" s="3">
        <v>84</v>
      </c>
      <c r="G156" s="3" t="s">
        <v>313</v>
      </c>
      <c r="H156" s="14">
        <v>41000</v>
      </c>
      <c r="I156" s="3" t="s">
        <v>60</v>
      </c>
      <c r="J156" s="3" t="s">
        <v>129</v>
      </c>
      <c r="K156" s="3" t="s">
        <v>74</v>
      </c>
      <c r="L156" s="3" t="s">
        <v>63</v>
      </c>
      <c r="M156" s="15">
        <v>205</v>
      </c>
      <c r="N156" s="16">
        <f t="shared" si="4"/>
        <v>74</v>
      </c>
      <c r="O156" s="17">
        <f>'FIFA '!M156/('FIFA '!N156*'FIFA '!N156)*703</f>
        <v>26.317567567567568</v>
      </c>
      <c r="Q156" s="19">
        <f t="shared" si="5"/>
        <v>6.166666666666667</v>
      </c>
    </row>
    <row r="157" spans="1:17" ht="14.25" customHeight="1" x14ac:dyDescent="0.3">
      <c r="A157" s="3">
        <v>149</v>
      </c>
      <c r="B157" s="3" t="s">
        <v>314</v>
      </c>
      <c r="C157" s="3">
        <v>32</v>
      </c>
      <c r="D157" s="3" t="s">
        <v>140</v>
      </c>
      <c r="E157" s="3">
        <v>84</v>
      </c>
      <c r="F157" s="3">
        <v>84</v>
      </c>
      <c r="G157" s="3" t="s">
        <v>315</v>
      </c>
      <c r="H157" s="14">
        <v>115000</v>
      </c>
      <c r="I157" s="3" t="s">
        <v>60</v>
      </c>
      <c r="J157" s="3" t="s">
        <v>79</v>
      </c>
      <c r="K157" s="3" t="s">
        <v>91</v>
      </c>
      <c r="L157" s="3" t="s">
        <v>112</v>
      </c>
      <c r="M157" s="15">
        <v>159</v>
      </c>
      <c r="N157" s="16">
        <f t="shared" si="4"/>
        <v>70</v>
      </c>
      <c r="O157" s="17">
        <f>'FIFA '!M157/('FIFA '!N157*'FIFA '!N157)*703</f>
        <v>22.811632653061224</v>
      </c>
      <c r="Q157" s="19">
        <f t="shared" si="5"/>
        <v>5.833333333333333</v>
      </c>
    </row>
    <row r="158" spans="1:17" ht="14.25" customHeight="1" x14ac:dyDescent="0.3">
      <c r="A158" s="3">
        <v>150</v>
      </c>
      <c r="B158" s="3" t="s">
        <v>316</v>
      </c>
      <c r="C158" s="3">
        <v>31</v>
      </c>
      <c r="D158" s="3" t="s">
        <v>147</v>
      </c>
      <c r="E158" s="3">
        <v>84</v>
      </c>
      <c r="F158" s="3">
        <v>84</v>
      </c>
      <c r="G158" s="3" t="s">
        <v>317</v>
      </c>
      <c r="H158" s="14">
        <v>78000</v>
      </c>
      <c r="I158" s="3" t="s">
        <v>60</v>
      </c>
      <c r="J158" s="3" t="s">
        <v>129</v>
      </c>
      <c r="K158" s="3" t="s">
        <v>74</v>
      </c>
      <c r="L158" s="3" t="s">
        <v>63</v>
      </c>
      <c r="M158" s="15">
        <v>196</v>
      </c>
      <c r="N158" s="16">
        <f t="shared" si="4"/>
        <v>74</v>
      </c>
      <c r="O158" s="17">
        <f>'FIFA '!M158/('FIFA '!N158*'FIFA '!N158)*703</f>
        <v>25.162162162162161</v>
      </c>
      <c r="Q158" s="19">
        <f t="shared" si="5"/>
        <v>6.166666666666667</v>
      </c>
    </row>
    <row r="159" spans="1:17" ht="14.25" customHeight="1" x14ac:dyDescent="0.3">
      <c r="A159" s="3">
        <v>151</v>
      </c>
      <c r="B159" s="3" t="s">
        <v>318</v>
      </c>
      <c r="C159" s="3">
        <v>32</v>
      </c>
      <c r="D159" s="3" t="s">
        <v>71</v>
      </c>
      <c r="E159" s="3">
        <v>84</v>
      </c>
      <c r="F159" s="3">
        <v>84</v>
      </c>
      <c r="G159" s="3" t="s">
        <v>143</v>
      </c>
      <c r="H159" s="14">
        <v>88000</v>
      </c>
      <c r="I159" s="3" t="s">
        <v>60</v>
      </c>
      <c r="J159" s="3" t="s">
        <v>73</v>
      </c>
      <c r="K159" s="3" t="s">
        <v>94</v>
      </c>
      <c r="L159" s="3" t="s">
        <v>154</v>
      </c>
      <c r="M159" s="15">
        <v>181</v>
      </c>
      <c r="N159" s="16">
        <f t="shared" si="4"/>
        <v>75</v>
      </c>
      <c r="O159" s="17">
        <f>'FIFA '!M159/('FIFA '!N159*'FIFA '!N159)*703</f>
        <v>22.620977777777778</v>
      </c>
      <c r="Q159" s="19">
        <f t="shared" si="5"/>
        <v>6.25</v>
      </c>
    </row>
    <row r="160" spans="1:17" ht="14.25" customHeight="1" x14ac:dyDescent="0.3">
      <c r="A160" s="3">
        <v>152</v>
      </c>
      <c r="B160" s="3" t="s">
        <v>319</v>
      </c>
      <c r="C160" s="3">
        <v>30</v>
      </c>
      <c r="D160" s="3" t="s">
        <v>51</v>
      </c>
      <c r="E160" s="3">
        <v>84</v>
      </c>
      <c r="F160" s="3">
        <v>84</v>
      </c>
      <c r="G160" s="3" t="s">
        <v>320</v>
      </c>
      <c r="H160" s="14">
        <v>53000</v>
      </c>
      <c r="I160" s="3" t="s">
        <v>60</v>
      </c>
      <c r="J160" s="3" t="s">
        <v>79</v>
      </c>
      <c r="K160" s="3" t="s">
        <v>125</v>
      </c>
      <c r="L160" s="3" t="s">
        <v>195</v>
      </c>
      <c r="M160" s="15">
        <v>150</v>
      </c>
      <c r="N160" s="16">
        <f t="shared" si="4"/>
        <v>65</v>
      </c>
      <c r="O160" s="17">
        <f>'FIFA '!M160/('FIFA '!N160*'FIFA '!N160)*703</f>
        <v>24.958579881656807</v>
      </c>
      <c r="Q160" s="19">
        <f t="shared" si="5"/>
        <v>5.416666666666667</v>
      </c>
    </row>
    <row r="161" spans="1:17" ht="14.25" customHeight="1" x14ac:dyDescent="0.3">
      <c r="A161" s="3">
        <v>153</v>
      </c>
      <c r="B161" s="3" t="s">
        <v>321</v>
      </c>
      <c r="C161" s="3">
        <v>37</v>
      </c>
      <c r="D161" s="3" t="s">
        <v>131</v>
      </c>
      <c r="E161" s="3">
        <v>84</v>
      </c>
      <c r="F161" s="3">
        <v>84</v>
      </c>
      <c r="G161" s="3" t="s">
        <v>59</v>
      </c>
      <c r="H161" s="14">
        <v>95000</v>
      </c>
      <c r="I161" s="3" t="s">
        <v>60</v>
      </c>
      <c r="J161" s="3" t="s">
        <v>79</v>
      </c>
      <c r="K161" s="3" t="s">
        <v>105</v>
      </c>
      <c r="L161" s="3" t="s">
        <v>63</v>
      </c>
      <c r="M161" s="15">
        <v>192</v>
      </c>
      <c r="N161" s="16">
        <f t="shared" si="4"/>
        <v>74</v>
      </c>
      <c r="O161" s="17">
        <f>'FIFA '!M161/('FIFA '!N161*'FIFA '!N161)*703</f>
        <v>24.648648648648649</v>
      </c>
      <c r="Q161" s="19">
        <f t="shared" si="5"/>
        <v>6.166666666666667</v>
      </c>
    </row>
    <row r="162" spans="1:17" ht="14.25" customHeight="1" x14ac:dyDescent="0.3">
      <c r="A162" s="3">
        <v>154</v>
      </c>
      <c r="B162" s="3" t="s">
        <v>322</v>
      </c>
      <c r="C162" s="3">
        <v>34</v>
      </c>
      <c r="D162" s="3" t="s">
        <v>58</v>
      </c>
      <c r="E162" s="3">
        <v>84</v>
      </c>
      <c r="F162" s="3">
        <v>84</v>
      </c>
      <c r="G162" s="3" t="s">
        <v>259</v>
      </c>
      <c r="H162" s="14">
        <v>80000</v>
      </c>
      <c r="I162" s="3" t="s">
        <v>60</v>
      </c>
      <c r="J162" s="3" t="s">
        <v>79</v>
      </c>
      <c r="K162" s="3" t="s">
        <v>134</v>
      </c>
      <c r="L162" s="3" t="s">
        <v>69</v>
      </c>
      <c r="M162" s="15">
        <v>148</v>
      </c>
      <c r="N162" s="16">
        <f t="shared" si="4"/>
        <v>69</v>
      </c>
      <c r="O162" s="17">
        <f>'FIFA '!M162/('FIFA '!N162*'FIFA '!N162)*703</f>
        <v>21.853392144507456</v>
      </c>
      <c r="Q162" s="19">
        <f t="shared" si="5"/>
        <v>5.75</v>
      </c>
    </row>
    <row r="163" spans="1:17" ht="14.25" customHeight="1" x14ac:dyDescent="0.3">
      <c r="A163" s="3">
        <v>155</v>
      </c>
      <c r="B163" s="3" t="s">
        <v>323</v>
      </c>
      <c r="C163" s="3">
        <v>34</v>
      </c>
      <c r="D163" s="3" t="s">
        <v>190</v>
      </c>
      <c r="E163" s="3">
        <v>84</v>
      </c>
      <c r="F163" s="3">
        <v>84</v>
      </c>
      <c r="G163" s="3" t="s">
        <v>100</v>
      </c>
      <c r="H163" s="14">
        <v>110000</v>
      </c>
      <c r="I163" s="3" t="s">
        <v>53</v>
      </c>
      <c r="J163" s="3" t="s">
        <v>79</v>
      </c>
      <c r="K163" s="3" t="s">
        <v>134</v>
      </c>
      <c r="L163" s="3" t="s">
        <v>81</v>
      </c>
      <c r="M163" s="15">
        <v>176</v>
      </c>
      <c r="N163" s="16">
        <f t="shared" si="4"/>
        <v>71</v>
      </c>
      <c r="O163" s="17">
        <f>'FIFA '!M163/('FIFA '!N163*'FIFA '!N163)*703</f>
        <v>24.544336441182306</v>
      </c>
      <c r="Q163" s="19">
        <f t="shared" si="5"/>
        <v>5.916666666666667</v>
      </c>
    </row>
    <row r="164" spans="1:17" ht="14.25" customHeight="1" x14ac:dyDescent="0.3">
      <c r="A164" s="3">
        <v>156</v>
      </c>
      <c r="B164" s="3" t="s">
        <v>324</v>
      </c>
      <c r="C164" s="3">
        <v>21</v>
      </c>
      <c r="D164" s="3" t="s">
        <v>108</v>
      </c>
      <c r="E164" s="3">
        <v>83</v>
      </c>
      <c r="F164" s="3">
        <v>92</v>
      </c>
      <c r="G164" s="3" t="s">
        <v>52</v>
      </c>
      <c r="H164" s="14">
        <v>155000</v>
      </c>
      <c r="I164" s="3" t="s">
        <v>53</v>
      </c>
      <c r="J164" s="3" t="s">
        <v>73</v>
      </c>
      <c r="K164" s="3" t="s">
        <v>186</v>
      </c>
      <c r="L164" s="3" t="s">
        <v>112</v>
      </c>
      <c r="M164" s="15">
        <v>148</v>
      </c>
      <c r="N164" s="16">
        <f t="shared" si="4"/>
        <v>70</v>
      </c>
      <c r="O164" s="17">
        <f>'FIFA '!M164/('FIFA '!N164*'FIFA '!N164)*703</f>
        <v>21.233469387755104</v>
      </c>
      <c r="Q164" s="19">
        <f t="shared" si="5"/>
        <v>5.833333333333333</v>
      </c>
    </row>
    <row r="165" spans="1:17" ht="14.25" customHeight="1" x14ac:dyDescent="0.3">
      <c r="A165" s="3">
        <v>157</v>
      </c>
      <c r="B165" s="3" t="s">
        <v>325</v>
      </c>
      <c r="C165" s="3">
        <v>21</v>
      </c>
      <c r="D165" s="3" t="s">
        <v>65</v>
      </c>
      <c r="E165" s="3">
        <v>83</v>
      </c>
      <c r="F165" s="3">
        <v>92</v>
      </c>
      <c r="G165" s="3" t="s">
        <v>78</v>
      </c>
      <c r="H165" s="14">
        <v>130000</v>
      </c>
      <c r="I165" s="3" t="s">
        <v>60</v>
      </c>
      <c r="J165" s="3" t="s">
        <v>79</v>
      </c>
      <c r="K165" s="3" t="s">
        <v>62</v>
      </c>
      <c r="L165" s="3" t="s">
        <v>69</v>
      </c>
      <c r="M165" s="15">
        <v>161</v>
      </c>
      <c r="N165" s="16">
        <f t="shared" si="4"/>
        <v>69</v>
      </c>
      <c r="O165" s="17">
        <f>'FIFA '!M165/('FIFA '!N165*'FIFA '!N165)*703</f>
        <v>23.772946859903382</v>
      </c>
      <c r="Q165" s="19">
        <f t="shared" si="5"/>
        <v>5.75</v>
      </c>
    </row>
    <row r="166" spans="1:17" ht="14.25" customHeight="1" x14ac:dyDescent="0.3">
      <c r="A166" s="3">
        <v>158</v>
      </c>
      <c r="B166" s="3" t="s">
        <v>326</v>
      </c>
      <c r="C166" s="3">
        <v>26</v>
      </c>
      <c r="D166" s="3" t="s">
        <v>65</v>
      </c>
      <c r="E166" s="3">
        <v>83</v>
      </c>
      <c r="F166" s="3">
        <v>83</v>
      </c>
      <c r="G166" s="3" t="s">
        <v>327</v>
      </c>
      <c r="H166" s="14">
        <v>51000</v>
      </c>
      <c r="I166" s="3" t="s">
        <v>60</v>
      </c>
      <c r="J166" s="3" t="s">
        <v>79</v>
      </c>
      <c r="K166" s="3" t="s">
        <v>186</v>
      </c>
      <c r="L166" s="3" t="s">
        <v>112</v>
      </c>
      <c r="M166" s="15">
        <v>165</v>
      </c>
      <c r="N166" s="16">
        <f t="shared" si="4"/>
        <v>70</v>
      </c>
      <c r="O166" s="17">
        <f>'FIFA '!M166/('FIFA '!N166*'FIFA '!N166)*703</f>
        <v>23.672448979591838</v>
      </c>
      <c r="Q166" s="19">
        <f t="shared" si="5"/>
        <v>5.833333333333333</v>
      </c>
    </row>
    <row r="167" spans="1:17" ht="14.25" customHeight="1" x14ac:dyDescent="0.3">
      <c r="A167" s="3">
        <v>159</v>
      </c>
      <c r="B167" s="3" t="s">
        <v>328</v>
      </c>
      <c r="C167" s="3">
        <v>26</v>
      </c>
      <c r="D167" s="3" t="s">
        <v>65</v>
      </c>
      <c r="E167" s="3">
        <v>83</v>
      </c>
      <c r="F167" s="3">
        <v>83</v>
      </c>
      <c r="G167" s="3" t="s">
        <v>327</v>
      </c>
      <c r="H167" s="14">
        <v>43000</v>
      </c>
      <c r="I167" s="3" t="s">
        <v>60</v>
      </c>
      <c r="J167" s="3" t="s">
        <v>79</v>
      </c>
      <c r="K167" s="3" t="s">
        <v>132</v>
      </c>
      <c r="L167" s="3" t="s">
        <v>126</v>
      </c>
      <c r="M167" s="15">
        <v>176</v>
      </c>
      <c r="N167" s="16">
        <f t="shared" si="4"/>
        <v>73</v>
      </c>
      <c r="O167" s="17">
        <f>'FIFA '!M167/('FIFA '!N167*'FIFA '!N167)*703</f>
        <v>23.217864514918368</v>
      </c>
      <c r="Q167" s="19">
        <f t="shared" si="5"/>
        <v>6.083333333333333</v>
      </c>
    </row>
    <row r="168" spans="1:17" ht="14.25" customHeight="1" x14ac:dyDescent="0.3">
      <c r="A168" s="3">
        <v>160</v>
      </c>
      <c r="B168" s="3" t="s">
        <v>329</v>
      </c>
      <c r="C168" s="3">
        <v>26</v>
      </c>
      <c r="D168" s="3" t="s">
        <v>65</v>
      </c>
      <c r="E168" s="3">
        <v>83</v>
      </c>
      <c r="F168" s="3">
        <v>83</v>
      </c>
      <c r="G168" s="3" t="s">
        <v>330</v>
      </c>
      <c r="H168" s="14">
        <v>60000</v>
      </c>
      <c r="I168" s="3" t="s">
        <v>60</v>
      </c>
      <c r="J168" s="3" t="s">
        <v>79</v>
      </c>
      <c r="K168" s="3" t="s">
        <v>62</v>
      </c>
      <c r="L168" s="3" t="s">
        <v>63</v>
      </c>
      <c r="M168" s="15">
        <v>183</v>
      </c>
      <c r="N168" s="16">
        <f t="shared" si="4"/>
        <v>74</v>
      </c>
      <c r="O168" s="17">
        <f>'FIFA '!M168/('FIFA '!N168*'FIFA '!N168)*703</f>
        <v>23.493243243243242</v>
      </c>
      <c r="Q168" s="19">
        <f t="shared" si="5"/>
        <v>6.166666666666667</v>
      </c>
    </row>
    <row r="169" spans="1:17" ht="14.25" customHeight="1" x14ac:dyDescent="0.3">
      <c r="A169" s="3">
        <v>161</v>
      </c>
      <c r="B169" s="3" t="s">
        <v>331</v>
      </c>
      <c r="C169" s="3">
        <v>22</v>
      </c>
      <c r="D169" s="3" t="s">
        <v>108</v>
      </c>
      <c r="E169" s="3">
        <v>83</v>
      </c>
      <c r="F169" s="3">
        <v>89</v>
      </c>
      <c r="G169" s="3" t="s">
        <v>66</v>
      </c>
      <c r="H169" s="14">
        <v>82000</v>
      </c>
      <c r="I169" s="3" t="s">
        <v>53</v>
      </c>
      <c r="J169" s="3" t="s">
        <v>79</v>
      </c>
      <c r="K169" s="3" t="s">
        <v>132</v>
      </c>
      <c r="L169" s="3" t="s">
        <v>63</v>
      </c>
      <c r="M169" s="15">
        <v>176</v>
      </c>
      <c r="N169" s="16">
        <f t="shared" si="4"/>
        <v>74</v>
      </c>
      <c r="O169" s="17">
        <f>'FIFA '!M169/('FIFA '!N169*'FIFA '!N169)*703</f>
        <v>22.594594594594593</v>
      </c>
      <c r="Q169" s="19">
        <f t="shared" si="5"/>
        <v>6.166666666666667</v>
      </c>
    </row>
    <row r="170" spans="1:17" ht="14.25" customHeight="1" x14ac:dyDescent="0.3">
      <c r="A170" s="3">
        <v>162</v>
      </c>
      <c r="B170" s="3" t="s">
        <v>332</v>
      </c>
      <c r="C170" s="3">
        <v>23</v>
      </c>
      <c r="D170" s="3" t="s">
        <v>333</v>
      </c>
      <c r="E170" s="3">
        <v>83</v>
      </c>
      <c r="F170" s="3">
        <v>88</v>
      </c>
      <c r="G170" s="3" t="s">
        <v>137</v>
      </c>
      <c r="H170" s="14">
        <v>120000</v>
      </c>
      <c r="I170" s="3" t="s">
        <v>60</v>
      </c>
      <c r="J170" s="3" t="s">
        <v>73</v>
      </c>
      <c r="K170" s="3" t="s">
        <v>200</v>
      </c>
      <c r="L170" s="3" t="s">
        <v>85</v>
      </c>
      <c r="M170" s="15">
        <v>141</v>
      </c>
      <c r="N170" s="16">
        <f t="shared" si="4"/>
        <v>68</v>
      </c>
      <c r="O170" s="17">
        <f>'FIFA '!M170/('FIFA '!N170*'FIFA '!N170)*703</f>
        <v>21.436634948096884</v>
      </c>
      <c r="Q170" s="19">
        <f t="shared" si="5"/>
        <v>5.666666666666667</v>
      </c>
    </row>
    <row r="171" spans="1:17" ht="14.25" customHeight="1" x14ac:dyDescent="0.3">
      <c r="A171" s="3">
        <v>163</v>
      </c>
      <c r="B171" s="3" t="s">
        <v>334</v>
      </c>
      <c r="C171" s="3">
        <v>23</v>
      </c>
      <c r="D171" s="3" t="s">
        <v>108</v>
      </c>
      <c r="E171" s="3">
        <v>83</v>
      </c>
      <c r="F171" s="3">
        <v>88</v>
      </c>
      <c r="G171" s="3" t="s">
        <v>100</v>
      </c>
      <c r="H171" s="14">
        <v>85000</v>
      </c>
      <c r="I171" s="3" t="s">
        <v>60</v>
      </c>
      <c r="J171" s="3" t="s">
        <v>79</v>
      </c>
      <c r="K171" s="3" t="s">
        <v>200</v>
      </c>
      <c r="L171" s="3" t="s">
        <v>81</v>
      </c>
      <c r="M171" s="15">
        <v>179</v>
      </c>
      <c r="N171" s="16">
        <f t="shared" si="4"/>
        <v>71</v>
      </c>
      <c r="O171" s="17">
        <f>'FIFA '!M171/('FIFA '!N171*'FIFA '!N171)*703</f>
        <v>24.962705812338822</v>
      </c>
      <c r="Q171" s="19">
        <f t="shared" si="5"/>
        <v>5.916666666666667</v>
      </c>
    </row>
    <row r="172" spans="1:17" ht="14.25" customHeight="1" x14ac:dyDescent="0.3">
      <c r="A172" s="3">
        <v>164</v>
      </c>
      <c r="B172" s="3" t="s">
        <v>335</v>
      </c>
      <c r="C172" s="3">
        <v>22</v>
      </c>
      <c r="D172" s="3" t="s">
        <v>108</v>
      </c>
      <c r="E172" s="3">
        <v>83</v>
      </c>
      <c r="F172" s="3">
        <v>89</v>
      </c>
      <c r="G172" s="3" t="s">
        <v>97</v>
      </c>
      <c r="H172" s="14">
        <v>64000</v>
      </c>
      <c r="I172" s="3" t="s">
        <v>53</v>
      </c>
      <c r="J172" s="3" t="s">
        <v>73</v>
      </c>
      <c r="K172" s="3" t="s">
        <v>152</v>
      </c>
      <c r="L172" s="3" t="s">
        <v>56</v>
      </c>
      <c r="M172" s="15">
        <v>137</v>
      </c>
      <c r="N172" s="16">
        <f t="shared" si="4"/>
        <v>67</v>
      </c>
      <c r="O172" s="17">
        <f>'FIFA '!M172/('FIFA '!N172*'FIFA '!N172)*703</f>
        <v>21.454889730452216</v>
      </c>
      <c r="Q172" s="19">
        <f t="shared" si="5"/>
        <v>5.583333333333333</v>
      </c>
    </row>
    <row r="173" spans="1:17" ht="14.25" customHeight="1" x14ac:dyDescent="0.3">
      <c r="A173" s="3">
        <v>165</v>
      </c>
      <c r="B173" s="3" t="s">
        <v>336</v>
      </c>
      <c r="C173" s="3">
        <v>22</v>
      </c>
      <c r="D173" s="3" t="s">
        <v>108</v>
      </c>
      <c r="E173" s="3">
        <v>83</v>
      </c>
      <c r="F173" s="3">
        <v>87</v>
      </c>
      <c r="G173" s="3" t="s">
        <v>100</v>
      </c>
      <c r="H173" s="14">
        <v>85000</v>
      </c>
      <c r="I173" s="3" t="s">
        <v>60</v>
      </c>
      <c r="J173" s="3" t="s">
        <v>73</v>
      </c>
      <c r="K173" s="3" t="s">
        <v>152</v>
      </c>
      <c r="L173" s="3" t="s">
        <v>112</v>
      </c>
      <c r="M173" s="15">
        <v>157</v>
      </c>
      <c r="N173" s="16">
        <f t="shared" si="4"/>
        <v>70</v>
      </c>
      <c r="O173" s="17">
        <f>'FIFA '!M173/('FIFA '!N173*'FIFA '!N173)*703</f>
        <v>22.524693877551023</v>
      </c>
      <c r="Q173" s="19">
        <f t="shared" si="5"/>
        <v>5.833333333333333</v>
      </c>
    </row>
    <row r="174" spans="1:17" ht="14.25" customHeight="1" x14ac:dyDescent="0.3">
      <c r="A174" s="3">
        <v>166</v>
      </c>
      <c r="B174" s="3" t="s">
        <v>337</v>
      </c>
      <c r="C174" s="3">
        <v>22</v>
      </c>
      <c r="D174" s="3" t="s">
        <v>102</v>
      </c>
      <c r="E174" s="3">
        <v>83</v>
      </c>
      <c r="F174" s="3">
        <v>88</v>
      </c>
      <c r="G174" s="3" t="s">
        <v>294</v>
      </c>
      <c r="H174" s="14">
        <v>67000</v>
      </c>
      <c r="I174" s="3" t="s">
        <v>60</v>
      </c>
      <c r="J174" s="3" t="s">
        <v>129</v>
      </c>
      <c r="K174" s="3" t="s">
        <v>105</v>
      </c>
      <c r="L174" s="3" t="s">
        <v>239</v>
      </c>
      <c r="M174" s="15">
        <v>214</v>
      </c>
      <c r="N174" s="16">
        <f t="shared" si="4"/>
        <v>77</v>
      </c>
      <c r="O174" s="17">
        <f>'FIFA '!M174/('FIFA '!N174*'FIFA '!N174)*703</f>
        <v>25.37392477652218</v>
      </c>
      <c r="Q174" s="19">
        <f t="shared" si="5"/>
        <v>6.416666666666667</v>
      </c>
    </row>
    <row r="175" spans="1:17" ht="14.25" customHeight="1" x14ac:dyDescent="0.3">
      <c r="A175" s="3">
        <v>167</v>
      </c>
      <c r="B175" s="3" t="s">
        <v>338</v>
      </c>
      <c r="C175" s="3">
        <v>24</v>
      </c>
      <c r="D175" s="3" t="s">
        <v>65</v>
      </c>
      <c r="E175" s="3">
        <v>83</v>
      </c>
      <c r="F175" s="3">
        <v>90</v>
      </c>
      <c r="G175" s="3" t="s">
        <v>237</v>
      </c>
      <c r="H175" s="14">
        <v>18000</v>
      </c>
      <c r="I175" s="3" t="s">
        <v>53</v>
      </c>
      <c r="J175" s="3" t="s">
        <v>79</v>
      </c>
      <c r="K175" s="3" t="s">
        <v>117</v>
      </c>
      <c r="L175" s="3" t="s">
        <v>154</v>
      </c>
      <c r="M175" s="15">
        <v>176</v>
      </c>
      <c r="N175" s="16">
        <f t="shared" si="4"/>
        <v>75</v>
      </c>
      <c r="O175" s="17">
        <f>'FIFA '!M175/('FIFA '!N175*'FIFA '!N175)*703</f>
        <v>21.996088888888888</v>
      </c>
      <c r="Q175" s="19">
        <f t="shared" si="5"/>
        <v>6.25</v>
      </c>
    </row>
    <row r="176" spans="1:17" ht="14.25" customHeight="1" x14ac:dyDescent="0.3">
      <c r="A176" s="3">
        <v>168</v>
      </c>
      <c r="B176" s="3" t="s">
        <v>339</v>
      </c>
      <c r="C176" s="3">
        <v>22</v>
      </c>
      <c r="D176" s="3" t="s">
        <v>102</v>
      </c>
      <c r="E176" s="3">
        <v>83</v>
      </c>
      <c r="F176" s="3">
        <v>87</v>
      </c>
      <c r="G176" s="3" t="s">
        <v>340</v>
      </c>
      <c r="H176" s="14">
        <v>70000</v>
      </c>
      <c r="I176" s="3" t="s">
        <v>60</v>
      </c>
      <c r="J176" s="3" t="s">
        <v>79</v>
      </c>
      <c r="K176" s="3" t="s">
        <v>186</v>
      </c>
      <c r="L176" s="3" t="s">
        <v>81</v>
      </c>
      <c r="M176" s="15">
        <v>165</v>
      </c>
      <c r="N176" s="16">
        <f t="shared" si="4"/>
        <v>71</v>
      </c>
      <c r="O176" s="17">
        <f>'FIFA '!M176/('FIFA '!N176*'FIFA '!N176)*703</f>
        <v>23.01031541360841</v>
      </c>
      <c r="Q176" s="19">
        <f t="shared" si="5"/>
        <v>5.916666666666667</v>
      </c>
    </row>
    <row r="177" spans="1:17" ht="14.25" customHeight="1" x14ac:dyDescent="0.3">
      <c r="A177" s="3">
        <v>169</v>
      </c>
      <c r="B177" s="3" t="s">
        <v>341</v>
      </c>
      <c r="C177" s="3">
        <v>23</v>
      </c>
      <c r="D177" s="3" t="s">
        <v>108</v>
      </c>
      <c r="E177" s="3">
        <v>83</v>
      </c>
      <c r="F177" s="3">
        <v>87</v>
      </c>
      <c r="G177" s="3" t="s">
        <v>66</v>
      </c>
      <c r="H177" s="14">
        <v>91000</v>
      </c>
      <c r="I177" s="3" t="s">
        <v>53</v>
      </c>
      <c r="J177" s="3" t="s">
        <v>73</v>
      </c>
      <c r="K177" s="3" t="s">
        <v>200</v>
      </c>
      <c r="L177" s="3" t="s">
        <v>75</v>
      </c>
      <c r="M177" s="15">
        <v>176</v>
      </c>
      <c r="N177" s="16">
        <f t="shared" si="4"/>
        <v>76</v>
      </c>
      <c r="O177" s="17">
        <f>'FIFA '!M177/('FIFA '!N177*'FIFA '!N177)*703</f>
        <v>21.421052631578949</v>
      </c>
      <c r="Q177" s="19">
        <f t="shared" si="5"/>
        <v>6.333333333333333</v>
      </c>
    </row>
    <row r="178" spans="1:17" ht="14.25" customHeight="1" x14ac:dyDescent="0.3">
      <c r="A178" s="3">
        <v>170</v>
      </c>
      <c r="B178" s="3" t="s">
        <v>342</v>
      </c>
      <c r="C178" s="3">
        <v>23</v>
      </c>
      <c r="D178" s="3" t="s">
        <v>102</v>
      </c>
      <c r="E178" s="3">
        <v>83</v>
      </c>
      <c r="F178" s="3">
        <v>88</v>
      </c>
      <c r="G178" s="3" t="s">
        <v>100</v>
      </c>
      <c r="H178" s="14">
        <v>85000</v>
      </c>
      <c r="I178" s="3" t="s">
        <v>60</v>
      </c>
      <c r="J178" s="3" t="s">
        <v>73</v>
      </c>
      <c r="K178" s="3" t="s">
        <v>200</v>
      </c>
      <c r="L178" s="3" t="s">
        <v>63</v>
      </c>
      <c r="M178" s="15">
        <v>174</v>
      </c>
      <c r="N178" s="16">
        <f t="shared" si="4"/>
        <v>74</v>
      </c>
      <c r="O178" s="17">
        <f>'FIFA '!M178/('FIFA '!N178*'FIFA '!N178)*703</f>
        <v>22.337837837837839</v>
      </c>
      <c r="Q178" s="19">
        <f t="shared" si="5"/>
        <v>6.166666666666667</v>
      </c>
    </row>
    <row r="179" spans="1:17" ht="14.25" customHeight="1" x14ac:dyDescent="0.3">
      <c r="A179" s="3">
        <v>171</v>
      </c>
      <c r="B179" s="3" t="s">
        <v>343</v>
      </c>
      <c r="C179" s="3">
        <v>26</v>
      </c>
      <c r="D179" s="3" t="s">
        <v>190</v>
      </c>
      <c r="E179" s="3">
        <v>83</v>
      </c>
      <c r="F179" s="3">
        <v>84</v>
      </c>
      <c r="G179" s="3" t="s">
        <v>306</v>
      </c>
      <c r="H179" s="14">
        <v>28000</v>
      </c>
      <c r="I179" s="3" t="s">
        <v>60</v>
      </c>
      <c r="J179" s="3" t="s">
        <v>73</v>
      </c>
      <c r="K179" s="3" t="s">
        <v>134</v>
      </c>
      <c r="L179" s="3" t="s">
        <v>69</v>
      </c>
      <c r="M179" s="15">
        <v>159</v>
      </c>
      <c r="N179" s="16">
        <f t="shared" si="4"/>
        <v>69</v>
      </c>
      <c r="O179" s="17">
        <f>'FIFA '!M179/('FIFA '!N179*'FIFA '!N179)*703</f>
        <v>23.477630749842472</v>
      </c>
      <c r="Q179" s="19">
        <f t="shared" si="5"/>
        <v>5.75</v>
      </c>
    </row>
    <row r="180" spans="1:17" ht="14.25" customHeight="1" x14ac:dyDescent="0.3">
      <c r="A180" s="3">
        <v>172</v>
      </c>
      <c r="B180" s="3" t="s">
        <v>344</v>
      </c>
      <c r="C180" s="3">
        <v>25</v>
      </c>
      <c r="D180" s="3" t="s">
        <v>210</v>
      </c>
      <c r="E180" s="3">
        <v>83</v>
      </c>
      <c r="F180" s="3">
        <v>86</v>
      </c>
      <c r="G180" s="3" t="s">
        <v>345</v>
      </c>
      <c r="H180" s="14">
        <v>28000</v>
      </c>
      <c r="I180" s="3" t="s">
        <v>53</v>
      </c>
      <c r="J180" s="3" t="s">
        <v>73</v>
      </c>
      <c r="K180" s="3" t="s">
        <v>287</v>
      </c>
      <c r="L180" s="3" t="s">
        <v>81</v>
      </c>
      <c r="M180" s="15">
        <v>143</v>
      </c>
      <c r="N180" s="16">
        <f t="shared" si="4"/>
        <v>71</v>
      </c>
      <c r="O180" s="17">
        <f>'FIFA '!M180/('FIFA '!N180*'FIFA '!N180)*703</f>
        <v>19.942273358460621</v>
      </c>
      <c r="Q180" s="19">
        <f t="shared" si="5"/>
        <v>5.916666666666667</v>
      </c>
    </row>
    <row r="181" spans="1:17" ht="14.25" customHeight="1" x14ac:dyDescent="0.3">
      <c r="A181" s="3">
        <v>173</v>
      </c>
      <c r="B181" s="3" t="s">
        <v>346</v>
      </c>
      <c r="C181" s="3">
        <v>27</v>
      </c>
      <c r="D181" s="3" t="s">
        <v>71</v>
      </c>
      <c r="E181" s="3">
        <v>83</v>
      </c>
      <c r="F181" s="3">
        <v>83</v>
      </c>
      <c r="G181" s="3" t="s">
        <v>88</v>
      </c>
      <c r="H181" s="14">
        <v>205000</v>
      </c>
      <c r="I181" s="3" t="s">
        <v>60</v>
      </c>
      <c r="J181" s="3" t="s">
        <v>79</v>
      </c>
      <c r="K181" s="3" t="s">
        <v>186</v>
      </c>
      <c r="L181" s="3" t="s">
        <v>85</v>
      </c>
      <c r="M181" s="15">
        <v>154</v>
      </c>
      <c r="N181" s="16">
        <f t="shared" si="4"/>
        <v>68</v>
      </c>
      <c r="O181" s="17">
        <f>'FIFA '!M181/('FIFA '!N181*'FIFA '!N181)*703</f>
        <v>23.413062283737023</v>
      </c>
      <c r="Q181" s="19">
        <f t="shared" si="5"/>
        <v>5.666666666666667</v>
      </c>
    </row>
    <row r="182" spans="1:17" ht="14.25" customHeight="1" x14ac:dyDescent="0.3">
      <c r="A182" s="3">
        <v>174</v>
      </c>
      <c r="B182" s="3" t="s">
        <v>347</v>
      </c>
      <c r="C182" s="3">
        <v>24</v>
      </c>
      <c r="D182" s="3" t="s">
        <v>77</v>
      </c>
      <c r="E182" s="3">
        <v>83</v>
      </c>
      <c r="F182" s="3">
        <v>86</v>
      </c>
      <c r="G182" s="3" t="s">
        <v>348</v>
      </c>
      <c r="H182" s="14">
        <v>20000</v>
      </c>
      <c r="I182" s="3" t="s">
        <v>60</v>
      </c>
      <c r="J182" s="3" t="s">
        <v>73</v>
      </c>
      <c r="K182" s="3" t="s">
        <v>152</v>
      </c>
      <c r="L182" s="3" t="s">
        <v>81</v>
      </c>
      <c r="M182" s="15">
        <v>161</v>
      </c>
      <c r="N182" s="16">
        <f t="shared" si="4"/>
        <v>71</v>
      </c>
      <c r="O182" s="17">
        <f>'FIFA '!M182/('FIFA '!N182*'FIFA '!N182)*703</f>
        <v>22.452489585399725</v>
      </c>
      <c r="Q182" s="19">
        <f t="shared" si="5"/>
        <v>5.916666666666667</v>
      </c>
    </row>
    <row r="183" spans="1:17" ht="14.25" customHeight="1" x14ac:dyDescent="0.3">
      <c r="A183" s="3">
        <v>175</v>
      </c>
      <c r="B183" s="3" t="s">
        <v>349</v>
      </c>
      <c r="C183" s="3">
        <v>26</v>
      </c>
      <c r="D183" s="3" t="s">
        <v>71</v>
      </c>
      <c r="E183" s="3">
        <v>83</v>
      </c>
      <c r="F183" s="3">
        <v>85</v>
      </c>
      <c r="G183" s="3" t="s">
        <v>304</v>
      </c>
      <c r="H183" s="14">
        <v>53000</v>
      </c>
      <c r="I183" s="3" t="s">
        <v>53</v>
      </c>
      <c r="J183" s="3" t="s">
        <v>73</v>
      </c>
      <c r="K183" s="3" t="s">
        <v>125</v>
      </c>
      <c r="L183" s="3" t="s">
        <v>81</v>
      </c>
      <c r="M183" s="15">
        <v>170</v>
      </c>
      <c r="N183" s="16">
        <f t="shared" si="4"/>
        <v>71</v>
      </c>
      <c r="O183" s="17">
        <f>'FIFA '!M183/('FIFA '!N183*'FIFA '!N183)*703</f>
        <v>23.707597698869272</v>
      </c>
      <c r="Q183" s="19">
        <f t="shared" si="5"/>
        <v>5.916666666666667</v>
      </c>
    </row>
    <row r="184" spans="1:17" ht="14.25" customHeight="1" x14ac:dyDescent="0.3">
      <c r="A184" s="3">
        <v>176</v>
      </c>
      <c r="B184" s="3" t="s">
        <v>350</v>
      </c>
      <c r="C184" s="3">
        <v>29</v>
      </c>
      <c r="D184" s="3" t="s">
        <v>65</v>
      </c>
      <c r="E184" s="3">
        <v>83</v>
      </c>
      <c r="F184" s="3">
        <v>83</v>
      </c>
      <c r="G184" s="3" t="s">
        <v>243</v>
      </c>
      <c r="H184" s="14">
        <v>22000</v>
      </c>
      <c r="I184" s="3" t="s">
        <v>60</v>
      </c>
      <c r="J184" s="3" t="s">
        <v>79</v>
      </c>
      <c r="K184" s="3" t="s">
        <v>94</v>
      </c>
      <c r="L184" s="3" t="s">
        <v>154</v>
      </c>
      <c r="M184" s="15">
        <v>190</v>
      </c>
      <c r="N184" s="16">
        <f t="shared" si="4"/>
        <v>75</v>
      </c>
      <c r="O184" s="17">
        <f>'FIFA '!M184/('FIFA '!N184*'FIFA '!N184)*703</f>
        <v>23.745777777777775</v>
      </c>
      <c r="Q184" s="19">
        <f t="shared" si="5"/>
        <v>6.25</v>
      </c>
    </row>
    <row r="185" spans="1:17" ht="14.25" customHeight="1" x14ac:dyDescent="0.3">
      <c r="A185" s="3">
        <v>177</v>
      </c>
      <c r="B185" s="3" t="s">
        <v>351</v>
      </c>
      <c r="C185" s="3">
        <v>24</v>
      </c>
      <c r="D185" s="3" t="s">
        <v>87</v>
      </c>
      <c r="E185" s="3">
        <v>83</v>
      </c>
      <c r="F185" s="3">
        <v>89</v>
      </c>
      <c r="G185" s="3" t="s">
        <v>83</v>
      </c>
      <c r="H185" s="14">
        <v>165000</v>
      </c>
      <c r="I185" s="3" t="s">
        <v>60</v>
      </c>
      <c r="J185" s="3" t="s">
        <v>79</v>
      </c>
      <c r="K185" s="3" t="s">
        <v>103</v>
      </c>
      <c r="L185" s="3" t="s">
        <v>69</v>
      </c>
      <c r="M185" s="15">
        <v>172</v>
      </c>
      <c r="N185" s="16">
        <f t="shared" si="4"/>
        <v>69</v>
      </c>
      <c r="O185" s="17">
        <f>'FIFA '!M185/('FIFA '!N185*'FIFA '!N185)*703</f>
        <v>25.397185465238394</v>
      </c>
      <c r="Q185" s="19">
        <f t="shared" si="5"/>
        <v>5.75</v>
      </c>
    </row>
    <row r="186" spans="1:17" ht="14.25" customHeight="1" x14ac:dyDescent="0.3">
      <c r="A186" s="3">
        <v>178</v>
      </c>
      <c r="B186" s="3" t="s">
        <v>352</v>
      </c>
      <c r="C186" s="3">
        <v>23</v>
      </c>
      <c r="D186" s="3" t="s">
        <v>71</v>
      </c>
      <c r="E186" s="3">
        <v>83</v>
      </c>
      <c r="F186" s="3">
        <v>91</v>
      </c>
      <c r="G186" s="3" t="s">
        <v>83</v>
      </c>
      <c r="H186" s="14">
        <v>84000</v>
      </c>
      <c r="I186" s="3" t="s">
        <v>60</v>
      </c>
      <c r="J186" s="3" t="s">
        <v>73</v>
      </c>
      <c r="K186" s="3" t="s">
        <v>74</v>
      </c>
      <c r="L186" s="3" t="s">
        <v>126</v>
      </c>
      <c r="M186" s="15">
        <v>187</v>
      </c>
      <c r="N186" s="16">
        <f t="shared" si="4"/>
        <v>73</v>
      </c>
      <c r="O186" s="17">
        <f>'FIFA '!M186/('FIFA '!N186*'FIFA '!N186)*703</f>
        <v>24.668981047100768</v>
      </c>
      <c r="Q186" s="19">
        <f t="shared" si="5"/>
        <v>6.083333333333333</v>
      </c>
    </row>
    <row r="187" spans="1:17" ht="14.25" customHeight="1" x14ac:dyDescent="0.3">
      <c r="A187" s="3">
        <v>179</v>
      </c>
      <c r="B187" s="3" t="s">
        <v>353</v>
      </c>
      <c r="C187" s="3">
        <v>26</v>
      </c>
      <c r="D187" s="3" t="s">
        <v>71</v>
      </c>
      <c r="E187" s="3">
        <v>83</v>
      </c>
      <c r="F187" s="3">
        <v>84</v>
      </c>
      <c r="G187" s="3" t="s">
        <v>304</v>
      </c>
      <c r="H187" s="14">
        <v>49000</v>
      </c>
      <c r="I187" s="3" t="s">
        <v>60</v>
      </c>
      <c r="J187" s="3" t="s">
        <v>73</v>
      </c>
      <c r="K187" s="3" t="s">
        <v>80</v>
      </c>
      <c r="L187" s="3" t="s">
        <v>112</v>
      </c>
      <c r="M187" s="15">
        <v>165</v>
      </c>
      <c r="N187" s="16">
        <f t="shared" si="4"/>
        <v>70</v>
      </c>
      <c r="O187" s="17">
        <f>'FIFA '!M187/('FIFA '!N187*'FIFA '!N187)*703</f>
        <v>23.672448979591838</v>
      </c>
      <c r="Q187" s="19">
        <f t="shared" si="5"/>
        <v>5.833333333333333</v>
      </c>
    </row>
    <row r="188" spans="1:17" ht="14.25" customHeight="1" x14ac:dyDescent="0.3">
      <c r="A188" s="3">
        <v>180</v>
      </c>
      <c r="B188" s="3" t="s">
        <v>354</v>
      </c>
      <c r="C188" s="3">
        <v>22</v>
      </c>
      <c r="D188" s="3" t="s">
        <v>102</v>
      </c>
      <c r="E188" s="3">
        <v>83</v>
      </c>
      <c r="F188" s="3">
        <v>88</v>
      </c>
      <c r="G188" s="3" t="s">
        <v>100</v>
      </c>
      <c r="H188" s="14">
        <v>85000</v>
      </c>
      <c r="I188" s="3" t="s">
        <v>60</v>
      </c>
      <c r="J188" s="3" t="s">
        <v>79</v>
      </c>
      <c r="K188" s="3" t="s">
        <v>62</v>
      </c>
      <c r="L188" s="3" t="s">
        <v>69</v>
      </c>
      <c r="M188" s="15">
        <v>165</v>
      </c>
      <c r="N188" s="16">
        <f t="shared" si="4"/>
        <v>69</v>
      </c>
      <c r="O188" s="17">
        <f>'FIFA '!M188/('FIFA '!N188*'FIFA '!N188)*703</f>
        <v>24.363579080025207</v>
      </c>
      <c r="Q188" s="19">
        <f t="shared" si="5"/>
        <v>5.75</v>
      </c>
    </row>
    <row r="189" spans="1:17" ht="14.25" customHeight="1" x14ac:dyDescent="0.3">
      <c r="A189" s="3">
        <v>181</v>
      </c>
      <c r="B189" s="3" t="s">
        <v>355</v>
      </c>
      <c r="C189" s="3">
        <v>24</v>
      </c>
      <c r="D189" s="3" t="s">
        <v>114</v>
      </c>
      <c r="E189" s="3">
        <v>83</v>
      </c>
      <c r="F189" s="3">
        <v>88</v>
      </c>
      <c r="G189" s="3" t="s">
        <v>356</v>
      </c>
      <c r="H189" s="14">
        <v>78000</v>
      </c>
      <c r="I189" s="3" t="s">
        <v>53</v>
      </c>
      <c r="J189" s="3" t="s">
        <v>79</v>
      </c>
      <c r="K189" s="3" t="s">
        <v>74</v>
      </c>
      <c r="L189" s="3" t="s">
        <v>126</v>
      </c>
      <c r="M189" s="15">
        <v>170</v>
      </c>
      <c r="N189" s="16">
        <f t="shared" si="4"/>
        <v>73</v>
      </c>
      <c r="O189" s="17">
        <f>'FIFA '!M189/('FIFA '!N189*'FIFA '!N189)*703</f>
        <v>22.426346406455245</v>
      </c>
      <c r="Q189" s="19">
        <f t="shared" si="5"/>
        <v>6.083333333333333</v>
      </c>
    </row>
    <row r="190" spans="1:17" ht="14.25" customHeight="1" x14ac:dyDescent="0.3">
      <c r="A190" s="3">
        <v>182</v>
      </c>
      <c r="B190" s="3" t="s">
        <v>357</v>
      </c>
      <c r="C190" s="3">
        <v>27</v>
      </c>
      <c r="D190" s="3" t="s">
        <v>358</v>
      </c>
      <c r="E190" s="3">
        <v>83</v>
      </c>
      <c r="F190" s="3">
        <v>86</v>
      </c>
      <c r="G190" s="3" t="s">
        <v>97</v>
      </c>
      <c r="H190" s="14">
        <v>67000</v>
      </c>
      <c r="I190" s="3" t="s">
        <v>60</v>
      </c>
      <c r="J190" s="3" t="s">
        <v>73</v>
      </c>
      <c r="K190" s="3" t="s">
        <v>105</v>
      </c>
      <c r="L190" s="3" t="s">
        <v>63</v>
      </c>
      <c r="M190" s="15">
        <v>174</v>
      </c>
      <c r="N190" s="16">
        <f t="shared" si="4"/>
        <v>74</v>
      </c>
      <c r="O190" s="17">
        <f>'FIFA '!M190/('FIFA '!N190*'FIFA '!N190)*703</f>
        <v>22.337837837837839</v>
      </c>
      <c r="Q190" s="19">
        <f t="shared" si="5"/>
        <v>6.166666666666667</v>
      </c>
    </row>
    <row r="191" spans="1:17" ht="14.25" customHeight="1" x14ac:dyDescent="0.3">
      <c r="A191" s="3">
        <v>183</v>
      </c>
      <c r="B191" s="3" t="s">
        <v>359</v>
      </c>
      <c r="C191" s="3">
        <v>24</v>
      </c>
      <c r="D191" s="3" t="s">
        <v>114</v>
      </c>
      <c r="E191" s="3">
        <v>83</v>
      </c>
      <c r="F191" s="3">
        <v>87</v>
      </c>
      <c r="G191" s="3" t="s">
        <v>78</v>
      </c>
      <c r="H191" s="14">
        <v>125000</v>
      </c>
      <c r="I191" s="3" t="s">
        <v>60</v>
      </c>
      <c r="J191" s="3" t="s">
        <v>73</v>
      </c>
      <c r="K191" s="3" t="s">
        <v>94</v>
      </c>
      <c r="L191" s="3" t="s">
        <v>63</v>
      </c>
      <c r="M191" s="15">
        <v>154</v>
      </c>
      <c r="N191" s="16">
        <f t="shared" si="4"/>
        <v>74</v>
      </c>
      <c r="O191" s="17">
        <f>'FIFA '!M191/('FIFA '!N191*'FIFA '!N191)*703</f>
        <v>19.77027027027027</v>
      </c>
      <c r="Q191" s="19">
        <f t="shared" si="5"/>
        <v>6.166666666666667</v>
      </c>
    </row>
    <row r="192" spans="1:17" ht="14.25" customHeight="1" x14ac:dyDescent="0.3">
      <c r="A192" s="3">
        <v>184</v>
      </c>
      <c r="B192" s="3" t="s">
        <v>360</v>
      </c>
      <c r="C192" s="3">
        <v>24</v>
      </c>
      <c r="D192" s="3" t="s">
        <v>71</v>
      </c>
      <c r="E192" s="3">
        <v>83</v>
      </c>
      <c r="F192" s="3">
        <v>86</v>
      </c>
      <c r="G192" s="3" t="s">
        <v>161</v>
      </c>
      <c r="H192" s="14">
        <v>115000</v>
      </c>
      <c r="I192" s="3" t="s">
        <v>53</v>
      </c>
      <c r="J192" s="3" t="s">
        <v>73</v>
      </c>
      <c r="K192" s="3" t="s">
        <v>186</v>
      </c>
      <c r="L192" s="3" t="s">
        <v>69</v>
      </c>
      <c r="M192" s="15">
        <v>154</v>
      </c>
      <c r="N192" s="16">
        <f t="shared" si="4"/>
        <v>69</v>
      </c>
      <c r="O192" s="17">
        <f>'FIFA '!M192/('FIFA '!N192*'FIFA '!N192)*703</f>
        <v>22.739340474690191</v>
      </c>
      <c r="Q192" s="19">
        <f t="shared" si="5"/>
        <v>5.75</v>
      </c>
    </row>
    <row r="193" spans="1:17" ht="14.25" customHeight="1" x14ac:dyDescent="0.3">
      <c r="A193" s="3">
        <v>185</v>
      </c>
      <c r="B193" s="3" t="s">
        <v>361</v>
      </c>
      <c r="C193" s="3">
        <v>24</v>
      </c>
      <c r="D193" s="3" t="s">
        <v>102</v>
      </c>
      <c r="E193" s="3">
        <v>83</v>
      </c>
      <c r="F193" s="3">
        <v>86</v>
      </c>
      <c r="G193" s="3" t="s">
        <v>66</v>
      </c>
      <c r="H193" s="14">
        <v>91000</v>
      </c>
      <c r="I193" s="3" t="s">
        <v>60</v>
      </c>
      <c r="J193" s="3" t="s">
        <v>73</v>
      </c>
      <c r="K193" s="3" t="s">
        <v>200</v>
      </c>
      <c r="L193" s="3" t="s">
        <v>63</v>
      </c>
      <c r="M193" s="15">
        <v>170</v>
      </c>
      <c r="N193" s="16">
        <f t="shared" si="4"/>
        <v>74</v>
      </c>
      <c r="O193" s="17">
        <f>'FIFA '!M193/('FIFA '!N193*'FIFA '!N193)*703</f>
        <v>21.824324324324323</v>
      </c>
      <c r="Q193" s="19">
        <f t="shared" si="5"/>
        <v>6.166666666666667</v>
      </c>
    </row>
    <row r="194" spans="1:17" ht="14.25" customHeight="1" x14ac:dyDescent="0.3">
      <c r="A194" s="3">
        <v>186</v>
      </c>
      <c r="B194" s="3" t="s">
        <v>362</v>
      </c>
      <c r="C194" s="3">
        <v>25</v>
      </c>
      <c r="D194" s="3" t="s">
        <v>65</v>
      </c>
      <c r="E194" s="3">
        <v>83</v>
      </c>
      <c r="F194" s="3">
        <v>85</v>
      </c>
      <c r="G194" s="3" t="s">
        <v>363</v>
      </c>
      <c r="H194" s="14">
        <v>110000</v>
      </c>
      <c r="I194" s="3" t="s">
        <v>60</v>
      </c>
      <c r="J194" s="3" t="s">
        <v>79</v>
      </c>
      <c r="K194" s="3" t="s">
        <v>152</v>
      </c>
      <c r="L194" s="3" t="s">
        <v>69</v>
      </c>
      <c r="M194" s="15">
        <v>154</v>
      </c>
      <c r="N194" s="16">
        <f t="shared" si="4"/>
        <v>69</v>
      </c>
      <c r="O194" s="17">
        <f>'FIFA '!M194/('FIFA '!N194*'FIFA '!N194)*703</f>
        <v>22.739340474690191</v>
      </c>
      <c r="Q194" s="19">
        <f t="shared" si="5"/>
        <v>5.75</v>
      </c>
    </row>
    <row r="195" spans="1:17" ht="14.25" customHeight="1" x14ac:dyDescent="0.3">
      <c r="A195" s="3">
        <v>187</v>
      </c>
      <c r="B195" s="3" t="s">
        <v>364</v>
      </c>
      <c r="C195" s="3">
        <v>25</v>
      </c>
      <c r="D195" s="3" t="s">
        <v>65</v>
      </c>
      <c r="E195" s="3">
        <v>83</v>
      </c>
      <c r="F195" s="3">
        <v>84</v>
      </c>
      <c r="G195" s="3" t="s">
        <v>115</v>
      </c>
      <c r="H195" s="14">
        <v>115000</v>
      </c>
      <c r="I195" s="3" t="s">
        <v>60</v>
      </c>
      <c r="J195" s="3" t="s">
        <v>79</v>
      </c>
      <c r="K195" s="3" t="s">
        <v>134</v>
      </c>
      <c r="L195" s="3" t="s">
        <v>69</v>
      </c>
      <c r="M195" s="15">
        <v>154</v>
      </c>
      <c r="N195" s="16">
        <f t="shared" si="4"/>
        <v>69</v>
      </c>
      <c r="O195" s="17">
        <f>'FIFA '!M195/('FIFA '!N195*'FIFA '!N195)*703</f>
        <v>22.739340474690191</v>
      </c>
      <c r="Q195" s="19">
        <f t="shared" si="5"/>
        <v>5.75</v>
      </c>
    </row>
    <row r="196" spans="1:17" ht="14.25" customHeight="1" x14ac:dyDescent="0.3">
      <c r="A196" s="3">
        <v>188</v>
      </c>
      <c r="B196" s="3" t="s">
        <v>365</v>
      </c>
      <c r="C196" s="3">
        <v>26</v>
      </c>
      <c r="D196" s="3" t="s">
        <v>58</v>
      </c>
      <c r="E196" s="3">
        <v>83</v>
      </c>
      <c r="F196" s="3">
        <v>86</v>
      </c>
      <c r="G196" s="3" t="s">
        <v>243</v>
      </c>
      <c r="H196" s="14">
        <v>21000</v>
      </c>
      <c r="I196" s="3" t="s">
        <v>60</v>
      </c>
      <c r="J196" s="3" t="s">
        <v>79</v>
      </c>
      <c r="K196" s="3" t="s">
        <v>123</v>
      </c>
      <c r="L196" s="3" t="s">
        <v>63</v>
      </c>
      <c r="M196" s="15">
        <v>183</v>
      </c>
      <c r="N196" s="16">
        <f t="shared" si="4"/>
        <v>74</v>
      </c>
      <c r="O196" s="17">
        <f>'FIFA '!M196/('FIFA '!N196*'FIFA '!N196)*703</f>
        <v>23.493243243243242</v>
      </c>
      <c r="Q196" s="19">
        <f t="shared" si="5"/>
        <v>6.166666666666667</v>
      </c>
    </row>
    <row r="197" spans="1:17" ht="14.25" customHeight="1" x14ac:dyDescent="0.3">
      <c r="A197" s="3">
        <v>189</v>
      </c>
      <c r="B197" s="3" t="s">
        <v>366</v>
      </c>
      <c r="C197" s="3">
        <v>28</v>
      </c>
      <c r="D197" s="3" t="s">
        <v>71</v>
      </c>
      <c r="E197" s="3">
        <v>83</v>
      </c>
      <c r="F197" s="3">
        <v>85</v>
      </c>
      <c r="G197" s="3" t="s">
        <v>88</v>
      </c>
      <c r="H197" s="14">
        <v>180000</v>
      </c>
      <c r="I197" s="3" t="s">
        <v>60</v>
      </c>
      <c r="J197" s="3" t="s">
        <v>79</v>
      </c>
      <c r="K197" s="3" t="s">
        <v>105</v>
      </c>
      <c r="L197" s="3" t="s">
        <v>81</v>
      </c>
      <c r="M197" s="15">
        <v>168</v>
      </c>
      <c r="N197" s="16">
        <f t="shared" si="4"/>
        <v>71</v>
      </c>
      <c r="O197" s="17">
        <f>'FIFA '!M197/('FIFA '!N197*'FIFA '!N197)*703</f>
        <v>23.428684784764929</v>
      </c>
      <c r="Q197" s="19">
        <f t="shared" si="5"/>
        <v>5.916666666666667</v>
      </c>
    </row>
    <row r="198" spans="1:17" ht="14.25" customHeight="1" x14ac:dyDescent="0.3">
      <c r="A198" s="3">
        <v>190</v>
      </c>
      <c r="B198" s="3" t="s">
        <v>367</v>
      </c>
      <c r="C198" s="3">
        <v>25</v>
      </c>
      <c r="D198" s="3" t="s">
        <v>102</v>
      </c>
      <c r="E198" s="3">
        <v>83</v>
      </c>
      <c r="F198" s="3">
        <v>87</v>
      </c>
      <c r="G198" s="3" t="s">
        <v>368</v>
      </c>
      <c r="H198" s="14">
        <v>25000</v>
      </c>
      <c r="I198" s="3" t="s">
        <v>53</v>
      </c>
      <c r="J198" s="3" t="s">
        <v>79</v>
      </c>
      <c r="K198" s="3" t="s">
        <v>74</v>
      </c>
      <c r="L198" s="3" t="s">
        <v>75</v>
      </c>
      <c r="M198" s="15">
        <v>198</v>
      </c>
      <c r="N198" s="16">
        <f t="shared" si="4"/>
        <v>76</v>
      </c>
      <c r="O198" s="17">
        <f>'FIFA '!M198/('FIFA '!N198*'FIFA '!N198)*703</f>
        <v>24.098684210526315</v>
      </c>
      <c r="Q198" s="19">
        <f t="shared" si="5"/>
        <v>6.333333333333333</v>
      </c>
    </row>
    <row r="199" spans="1:17" ht="14.25" customHeight="1" x14ac:dyDescent="0.3">
      <c r="A199" s="3">
        <v>191</v>
      </c>
      <c r="B199" s="3" t="s">
        <v>369</v>
      </c>
      <c r="C199" s="3">
        <v>27</v>
      </c>
      <c r="D199" s="3" t="s">
        <v>65</v>
      </c>
      <c r="E199" s="3">
        <v>83</v>
      </c>
      <c r="F199" s="3">
        <v>83</v>
      </c>
      <c r="G199" s="3" t="s">
        <v>143</v>
      </c>
      <c r="H199" s="14">
        <v>87000</v>
      </c>
      <c r="I199" s="3" t="s">
        <v>60</v>
      </c>
      <c r="J199" s="3" t="s">
        <v>79</v>
      </c>
      <c r="K199" s="3" t="s">
        <v>80</v>
      </c>
      <c r="L199" s="3" t="s">
        <v>69</v>
      </c>
      <c r="M199" s="15">
        <v>163</v>
      </c>
      <c r="N199" s="16">
        <f t="shared" si="4"/>
        <v>69</v>
      </c>
      <c r="O199" s="17">
        <f>'FIFA '!M199/('FIFA '!N199*'FIFA '!N199)*703</f>
        <v>24.068262969964294</v>
      </c>
      <c r="Q199" s="19">
        <f t="shared" si="5"/>
        <v>5.75</v>
      </c>
    </row>
    <row r="200" spans="1:17" ht="14.25" customHeight="1" x14ac:dyDescent="0.3">
      <c r="A200" s="3">
        <v>192</v>
      </c>
      <c r="B200" s="3" t="s">
        <v>370</v>
      </c>
      <c r="C200" s="3">
        <v>30</v>
      </c>
      <c r="D200" s="3" t="s">
        <v>131</v>
      </c>
      <c r="E200" s="3">
        <v>83</v>
      </c>
      <c r="F200" s="3">
        <v>83</v>
      </c>
      <c r="G200" s="3" t="s">
        <v>176</v>
      </c>
      <c r="H200" s="14">
        <v>64000</v>
      </c>
      <c r="I200" s="3" t="s">
        <v>53</v>
      </c>
      <c r="J200" s="3" t="s">
        <v>79</v>
      </c>
      <c r="K200" s="3" t="s">
        <v>105</v>
      </c>
      <c r="L200" s="3" t="s">
        <v>75</v>
      </c>
      <c r="M200" s="15">
        <v>194</v>
      </c>
      <c r="N200" s="16">
        <f t="shared" si="4"/>
        <v>76</v>
      </c>
      <c r="O200" s="17">
        <f>'FIFA '!M200/('FIFA '!N200*'FIFA '!N200)*703</f>
        <v>23.611842105263158</v>
      </c>
      <c r="Q200" s="19">
        <f t="shared" si="5"/>
        <v>6.333333333333333</v>
      </c>
    </row>
    <row r="201" spans="1:17" ht="14.25" customHeight="1" x14ac:dyDescent="0.3">
      <c r="A201" s="3">
        <v>193</v>
      </c>
      <c r="B201" s="3" t="s">
        <v>371</v>
      </c>
      <c r="C201" s="3">
        <v>26</v>
      </c>
      <c r="D201" s="3" t="s">
        <v>71</v>
      </c>
      <c r="E201" s="3">
        <v>83</v>
      </c>
      <c r="F201" s="3">
        <v>86</v>
      </c>
      <c r="G201" s="3" t="s">
        <v>52</v>
      </c>
      <c r="H201" s="14">
        <v>170000</v>
      </c>
      <c r="I201" s="3" t="s">
        <v>60</v>
      </c>
      <c r="J201" s="3" t="s">
        <v>79</v>
      </c>
      <c r="K201" s="3" t="s">
        <v>204</v>
      </c>
      <c r="L201" s="3" t="s">
        <v>112</v>
      </c>
      <c r="M201" s="15">
        <v>150</v>
      </c>
      <c r="N201" s="16">
        <f t="shared" si="4"/>
        <v>70</v>
      </c>
      <c r="O201" s="17">
        <f>'FIFA '!M201/('FIFA '!N201*'FIFA '!N201)*703</f>
        <v>21.520408163265305</v>
      </c>
      <c r="Q201" s="19">
        <f t="shared" si="5"/>
        <v>5.833333333333333</v>
      </c>
    </row>
    <row r="202" spans="1:17" ht="14.25" customHeight="1" x14ac:dyDescent="0.3">
      <c r="A202" s="3">
        <v>194</v>
      </c>
      <c r="B202" s="3" t="s">
        <v>372</v>
      </c>
      <c r="C202" s="3">
        <v>27</v>
      </c>
      <c r="D202" s="3" t="s">
        <v>71</v>
      </c>
      <c r="E202" s="3">
        <v>83</v>
      </c>
      <c r="F202" s="3">
        <v>84</v>
      </c>
      <c r="G202" s="3" t="s">
        <v>235</v>
      </c>
      <c r="H202" s="14">
        <v>57000</v>
      </c>
      <c r="I202" s="3" t="s">
        <v>53</v>
      </c>
      <c r="J202" s="3" t="s">
        <v>73</v>
      </c>
      <c r="K202" s="3" t="s">
        <v>62</v>
      </c>
      <c r="L202" s="3" t="s">
        <v>92</v>
      </c>
      <c r="M202" s="15">
        <v>170</v>
      </c>
      <c r="N202" s="16">
        <f t="shared" ref="N202:N265" si="6">CONVERT(Q202,"ft","in")</f>
        <v>72</v>
      </c>
      <c r="O202" s="17">
        <f>'FIFA '!M202/('FIFA '!N202*'FIFA '!N202)*703</f>
        <v>23.053626543209877</v>
      </c>
      <c r="Q202" s="19">
        <f t="shared" ref="Q202:Q265" si="7">IFERROR(--LEFT(L202,FIND("'",L202)-1),0)+IFERROR(--SUBSTITUTE(IFERROR(MID(L202,FIND("'",L202)+1,2),L202),CHAR(34),""),0)/12</f>
        <v>6</v>
      </c>
    </row>
    <row r="203" spans="1:17" ht="14.25" customHeight="1" x14ac:dyDescent="0.3">
      <c r="A203" s="3">
        <v>195</v>
      </c>
      <c r="B203" s="3" t="s">
        <v>373</v>
      </c>
      <c r="C203" s="3">
        <v>28</v>
      </c>
      <c r="D203" s="3" t="s">
        <v>58</v>
      </c>
      <c r="E203" s="3">
        <v>83</v>
      </c>
      <c r="F203" s="3">
        <v>83</v>
      </c>
      <c r="G203" s="3" t="s">
        <v>310</v>
      </c>
      <c r="H203" s="14">
        <v>22000</v>
      </c>
      <c r="I203" s="3" t="s">
        <v>60</v>
      </c>
      <c r="J203" s="3" t="s">
        <v>73</v>
      </c>
      <c r="K203" s="3" t="s">
        <v>103</v>
      </c>
      <c r="L203" s="3" t="s">
        <v>112</v>
      </c>
      <c r="M203" s="15">
        <v>159</v>
      </c>
      <c r="N203" s="16">
        <f t="shared" si="6"/>
        <v>70</v>
      </c>
      <c r="O203" s="17">
        <f>'FIFA '!M203/('FIFA '!N203*'FIFA '!N203)*703</f>
        <v>22.811632653061224</v>
      </c>
      <c r="Q203" s="19">
        <f t="shared" si="7"/>
        <v>5.833333333333333</v>
      </c>
    </row>
    <row r="204" spans="1:17" ht="14.25" customHeight="1" x14ac:dyDescent="0.3">
      <c r="A204" s="3">
        <v>196</v>
      </c>
      <c r="B204" s="3" t="s">
        <v>374</v>
      </c>
      <c r="C204" s="3">
        <v>27</v>
      </c>
      <c r="D204" s="3" t="s">
        <v>96</v>
      </c>
      <c r="E204" s="3">
        <v>83</v>
      </c>
      <c r="F204" s="3">
        <v>83</v>
      </c>
      <c r="G204" s="3" t="s">
        <v>340</v>
      </c>
      <c r="H204" s="14">
        <v>74000</v>
      </c>
      <c r="I204" s="3" t="s">
        <v>60</v>
      </c>
      <c r="J204" s="3" t="s">
        <v>73</v>
      </c>
      <c r="K204" s="3" t="s">
        <v>103</v>
      </c>
      <c r="L204" s="3" t="s">
        <v>112</v>
      </c>
      <c r="M204" s="15">
        <v>148</v>
      </c>
      <c r="N204" s="16">
        <f t="shared" si="6"/>
        <v>70</v>
      </c>
      <c r="O204" s="17">
        <f>'FIFA '!M204/('FIFA '!N204*'FIFA '!N204)*703</f>
        <v>21.233469387755104</v>
      </c>
      <c r="Q204" s="19">
        <f t="shared" si="7"/>
        <v>5.833333333333333</v>
      </c>
    </row>
    <row r="205" spans="1:17" ht="14.25" customHeight="1" x14ac:dyDescent="0.3">
      <c r="A205" s="3">
        <v>197</v>
      </c>
      <c r="B205" s="3" t="s">
        <v>375</v>
      </c>
      <c r="C205" s="3">
        <v>28</v>
      </c>
      <c r="D205" s="3" t="s">
        <v>65</v>
      </c>
      <c r="E205" s="3">
        <v>83</v>
      </c>
      <c r="F205" s="3">
        <v>84</v>
      </c>
      <c r="G205" s="3" t="s">
        <v>235</v>
      </c>
      <c r="H205" s="14">
        <v>41000</v>
      </c>
      <c r="I205" s="3" t="s">
        <v>60</v>
      </c>
      <c r="J205" s="3" t="s">
        <v>73</v>
      </c>
      <c r="K205" s="3" t="s">
        <v>74</v>
      </c>
      <c r="L205" s="3" t="s">
        <v>154</v>
      </c>
      <c r="M205" s="15">
        <v>185</v>
      </c>
      <c r="N205" s="16">
        <f t="shared" si="6"/>
        <v>75</v>
      </c>
      <c r="O205" s="17">
        <f>'FIFA '!M205/('FIFA '!N205*'FIFA '!N205)*703</f>
        <v>23.120888888888892</v>
      </c>
      <c r="Q205" s="19">
        <f t="shared" si="7"/>
        <v>6.25</v>
      </c>
    </row>
    <row r="206" spans="1:17" ht="14.25" customHeight="1" x14ac:dyDescent="0.3">
      <c r="A206" s="3">
        <v>198</v>
      </c>
      <c r="B206" s="3" t="s">
        <v>376</v>
      </c>
      <c r="C206" s="3">
        <v>28</v>
      </c>
      <c r="D206" s="3" t="s">
        <v>102</v>
      </c>
      <c r="E206" s="3">
        <v>83</v>
      </c>
      <c r="F206" s="3">
        <v>84</v>
      </c>
      <c r="G206" s="3" t="s">
        <v>377</v>
      </c>
      <c r="H206" s="14">
        <v>42000</v>
      </c>
      <c r="I206" s="3" t="s">
        <v>60</v>
      </c>
      <c r="J206" s="3" t="s">
        <v>79</v>
      </c>
      <c r="K206" s="3" t="s">
        <v>74</v>
      </c>
      <c r="L206" s="3" t="s">
        <v>63</v>
      </c>
      <c r="M206" s="15">
        <v>181</v>
      </c>
      <c r="N206" s="16">
        <f t="shared" si="6"/>
        <v>74</v>
      </c>
      <c r="O206" s="17">
        <f>'FIFA '!M206/('FIFA '!N206*'FIFA '!N206)*703</f>
        <v>23.236486486486488</v>
      </c>
      <c r="Q206" s="19">
        <f t="shared" si="7"/>
        <v>6.166666666666667</v>
      </c>
    </row>
    <row r="207" spans="1:17" ht="14.25" customHeight="1" x14ac:dyDescent="0.3">
      <c r="A207" s="3">
        <v>199</v>
      </c>
      <c r="B207" s="3" t="s">
        <v>378</v>
      </c>
      <c r="C207" s="3">
        <v>28</v>
      </c>
      <c r="D207" s="3" t="s">
        <v>169</v>
      </c>
      <c r="E207" s="3">
        <v>83</v>
      </c>
      <c r="F207" s="3">
        <v>83</v>
      </c>
      <c r="G207" s="3" t="s">
        <v>356</v>
      </c>
      <c r="H207" s="14">
        <v>125000</v>
      </c>
      <c r="I207" s="3" t="s">
        <v>60</v>
      </c>
      <c r="J207" s="3" t="s">
        <v>73</v>
      </c>
      <c r="K207" s="3" t="s">
        <v>171</v>
      </c>
      <c r="L207" s="3" t="s">
        <v>69</v>
      </c>
      <c r="M207" s="15">
        <v>146</v>
      </c>
      <c r="N207" s="16">
        <f t="shared" si="6"/>
        <v>69</v>
      </c>
      <c r="O207" s="17">
        <f>'FIFA '!M207/('FIFA '!N207*'FIFA '!N207)*703</f>
        <v>21.558076034446543</v>
      </c>
      <c r="Q207" s="19">
        <f t="shared" si="7"/>
        <v>5.75</v>
      </c>
    </row>
    <row r="208" spans="1:17" ht="14.25" customHeight="1" x14ac:dyDescent="0.3">
      <c r="A208" s="3">
        <v>200</v>
      </c>
      <c r="B208" s="3" t="s">
        <v>379</v>
      </c>
      <c r="C208" s="3">
        <v>29</v>
      </c>
      <c r="D208" s="3" t="s">
        <v>380</v>
      </c>
      <c r="E208" s="3">
        <v>83</v>
      </c>
      <c r="F208" s="3">
        <v>83</v>
      </c>
      <c r="G208" s="3" t="s">
        <v>151</v>
      </c>
      <c r="H208" s="14">
        <v>145000</v>
      </c>
      <c r="I208" s="3" t="s">
        <v>60</v>
      </c>
      <c r="J208" s="3" t="s">
        <v>79</v>
      </c>
      <c r="K208" s="3" t="s">
        <v>134</v>
      </c>
      <c r="L208" s="3" t="s">
        <v>112</v>
      </c>
      <c r="M208" s="15">
        <v>165</v>
      </c>
      <c r="N208" s="16">
        <f t="shared" si="6"/>
        <v>70</v>
      </c>
      <c r="O208" s="17">
        <f>'FIFA '!M208/('FIFA '!N208*'FIFA '!N208)*703</f>
        <v>23.672448979591838</v>
      </c>
      <c r="Q208" s="19">
        <f t="shared" si="7"/>
        <v>5.833333333333333</v>
      </c>
    </row>
    <row r="209" spans="1:17" ht="14.25" customHeight="1" x14ac:dyDescent="0.3">
      <c r="A209" s="3">
        <v>201</v>
      </c>
      <c r="B209" s="3" t="s">
        <v>381</v>
      </c>
      <c r="C209" s="3">
        <v>27</v>
      </c>
      <c r="D209" s="3" t="s">
        <v>71</v>
      </c>
      <c r="E209" s="3">
        <v>83</v>
      </c>
      <c r="F209" s="3">
        <v>84</v>
      </c>
      <c r="G209" s="3" t="s">
        <v>83</v>
      </c>
      <c r="H209" s="14">
        <v>130000</v>
      </c>
      <c r="I209" s="3" t="s">
        <v>53</v>
      </c>
      <c r="J209" s="3" t="s">
        <v>73</v>
      </c>
      <c r="K209" s="3" t="s">
        <v>156</v>
      </c>
      <c r="L209" s="3" t="s">
        <v>63</v>
      </c>
      <c r="M209" s="15">
        <v>192</v>
      </c>
      <c r="N209" s="16">
        <f t="shared" si="6"/>
        <v>74</v>
      </c>
      <c r="O209" s="17">
        <f>'FIFA '!M209/('FIFA '!N209*'FIFA '!N209)*703</f>
        <v>24.648648648648649</v>
      </c>
      <c r="Q209" s="19">
        <f t="shared" si="7"/>
        <v>6.166666666666667</v>
      </c>
    </row>
    <row r="210" spans="1:17" ht="14.25" customHeight="1" x14ac:dyDescent="0.3">
      <c r="A210" s="3">
        <v>202</v>
      </c>
      <c r="B210" s="3" t="s">
        <v>382</v>
      </c>
      <c r="C210" s="3">
        <v>33</v>
      </c>
      <c r="D210" s="3" t="s">
        <v>87</v>
      </c>
      <c r="E210" s="3">
        <v>83</v>
      </c>
      <c r="F210" s="3">
        <v>83</v>
      </c>
      <c r="G210" s="3" t="s">
        <v>315</v>
      </c>
      <c r="H210" s="14">
        <v>70000</v>
      </c>
      <c r="I210" s="3" t="s">
        <v>60</v>
      </c>
      <c r="J210" s="3" t="s">
        <v>79</v>
      </c>
      <c r="K210" s="3" t="s">
        <v>74</v>
      </c>
      <c r="L210" s="3" t="s">
        <v>154</v>
      </c>
      <c r="M210" s="15">
        <v>185</v>
      </c>
      <c r="N210" s="16">
        <f t="shared" si="6"/>
        <v>75</v>
      </c>
      <c r="O210" s="17">
        <f>'FIFA '!M210/('FIFA '!N210*'FIFA '!N210)*703</f>
        <v>23.120888888888892</v>
      </c>
      <c r="Q210" s="19">
        <f t="shared" si="7"/>
        <v>6.25</v>
      </c>
    </row>
    <row r="211" spans="1:17" ht="14.25" customHeight="1" x14ac:dyDescent="0.3">
      <c r="A211" s="3">
        <v>203</v>
      </c>
      <c r="B211" s="3" t="s">
        <v>383</v>
      </c>
      <c r="C211" s="3">
        <v>30</v>
      </c>
      <c r="D211" s="3" t="s">
        <v>99</v>
      </c>
      <c r="E211" s="3">
        <v>83</v>
      </c>
      <c r="F211" s="3">
        <v>83</v>
      </c>
      <c r="G211" s="3" t="s">
        <v>315</v>
      </c>
      <c r="H211" s="14">
        <v>86000</v>
      </c>
      <c r="I211" s="3" t="s">
        <v>60</v>
      </c>
      <c r="J211" s="3" t="s">
        <v>79</v>
      </c>
      <c r="K211" s="3" t="s">
        <v>94</v>
      </c>
      <c r="L211" s="3" t="s">
        <v>154</v>
      </c>
      <c r="M211" s="15">
        <v>176</v>
      </c>
      <c r="N211" s="16">
        <f t="shared" si="6"/>
        <v>75</v>
      </c>
      <c r="O211" s="17">
        <f>'FIFA '!M211/('FIFA '!N211*'FIFA '!N211)*703</f>
        <v>21.996088888888888</v>
      </c>
      <c r="Q211" s="19">
        <f t="shared" si="7"/>
        <v>6.25</v>
      </c>
    </row>
    <row r="212" spans="1:17" ht="14.25" customHeight="1" x14ac:dyDescent="0.3">
      <c r="A212" s="3">
        <v>204</v>
      </c>
      <c r="B212" s="3" t="s">
        <v>384</v>
      </c>
      <c r="C212" s="3">
        <v>28</v>
      </c>
      <c r="D212" s="3" t="s">
        <v>190</v>
      </c>
      <c r="E212" s="3">
        <v>83</v>
      </c>
      <c r="F212" s="3">
        <v>83</v>
      </c>
      <c r="G212" s="3" t="s">
        <v>278</v>
      </c>
      <c r="H212" s="14">
        <v>66000</v>
      </c>
      <c r="I212" s="3" t="s">
        <v>53</v>
      </c>
      <c r="J212" s="3" t="s">
        <v>79</v>
      </c>
      <c r="K212" s="3" t="s">
        <v>123</v>
      </c>
      <c r="L212" s="3" t="s">
        <v>126</v>
      </c>
      <c r="M212" s="15">
        <v>176</v>
      </c>
      <c r="N212" s="16">
        <f t="shared" si="6"/>
        <v>73</v>
      </c>
      <c r="O212" s="17">
        <f>'FIFA '!M212/('FIFA '!N212*'FIFA '!N212)*703</f>
        <v>23.217864514918368</v>
      </c>
      <c r="Q212" s="19">
        <f t="shared" si="7"/>
        <v>6.083333333333333</v>
      </c>
    </row>
    <row r="213" spans="1:17" ht="14.25" customHeight="1" x14ac:dyDescent="0.3">
      <c r="A213" s="3">
        <v>205</v>
      </c>
      <c r="B213" s="3" t="s">
        <v>385</v>
      </c>
      <c r="C213" s="3">
        <v>29</v>
      </c>
      <c r="D213" s="3" t="s">
        <v>190</v>
      </c>
      <c r="E213" s="3">
        <v>83</v>
      </c>
      <c r="F213" s="3">
        <v>83</v>
      </c>
      <c r="G213" s="3" t="s">
        <v>268</v>
      </c>
      <c r="H213" s="14">
        <v>26000</v>
      </c>
      <c r="I213" s="3" t="s">
        <v>60</v>
      </c>
      <c r="J213" s="3" t="s">
        <v>73</v>
      </c>
      <c r="K213" s="3" t="s">
        <v>62</v>
      </c>
      <c r="L213" s="3" t="s">
        <v>239</v>
      </c>
      <c r="M213" s="15">
        <v>196</v>
      </c>
      <c r="N213" s="16">
        <f t="shared" si="6"/>
        <v>77</v>
      </c>
      <c r="O213" s="17">
        <f>'FIFA '!M213/('FIFA '!N213*'FIFA '!N213)*703</f>
        <v>23.239669421487605</v>
      </c>
      <c r="Q213" s="19">
        <f t="shared" si="7"/>
        <v>6.416666666666667</v>
      </c>
    </row>
    <row r="214" spans="1:17" ht="14.25" customHeight="1" x14ac:dyDescent="0.3">
      <c r="A214" s="3">
        <v>206</v>
      </c>
      <c r="B214" s="3" t="s">
        <v>386</v>
      </c>
      <c r="C214" s="3">
        <v>26</v>
      </c>
      <c r="D214" s="3" t="s">
        <v>65</v>
      </c>
      <c r="E214" s="3">
        <v>83</v>
      </c>
      <c r="F214" s="3">
        <v>84</v>
      </c>
      <c r="G214" s="3" t="s">
        <v>387</v>
      </c>
      <c r="H214" s="14">
        <v>29000</v>
      </c>
      <c r="I214" s="3" t="s">
        <v>60</v>
      </c>
      <c r="J214" s="3" t="s">
        <v>73</v>
      </c>
      <c r="K214" s="3" t="s">
        <v>103</v>
      </c>
      <c r="L214" s="3" t="s">
        <v>112</v>
      </c>
      <c r="M214" s="15">
        <v>146</v>
      </c>
      <c r="N214" s="16">
        <f t="shared" si="6"/>
        <v>70</v>
      </c>
      <c r="O214" s="17">
        <f>'FIFA '!M214/('FIFA '!N214*'FIFA '!N214)*703</f>
        <v>20.946530612244899</v>
      </c>
      <c r="Q214" s="19">
        <f t="shared" si="7"/>
        <v>5.833333333333333</v>
      </c>
    </row>
    <row r="215" spans="1:17" ht="14.25" customHeight="1" x14ac:dyDescent="0.3">
      <c r="A215" s="3">
        <v>207</v>
      </c>
      <c r="B215" s="3" t="s">
        <v>388</v>
      </c>
      <c r="C215" s="3">
        <v>27</v>
      </c>
      <c r="D215" s="3" t="s">
        <v>131</v>
      </c>
      <c r="E215" s="3">
        <v>83</v>
      </c>
      <c r="F215" s="3">
        <v>83</v>
      </c>
      <c r="G215" s="3" t="s">
        <v>389</v>
      </c>
      <c r="H215" s="14">
        <v>55000</v>
      </c>
      <c r="I215" s="3" t="s">
        <v>60</v>
      </c>
      <c r="J215" s="3" t="s">
        <v>79</v>
      </c>
      <c r="K215" s="3" t="s">
        <v>125</v>
      </c>
      <c r="L215" s="3" t="s">
        <v>63</v>
      </c>
      <c r="M215" s="15">
        <v>194</v>
      </c>
      <c r="N215" s="16">
        <f t="shared" si="6"/>
        <v>74</v>
      </c>
      <c r="O215" s="17">
        <f>'FIFA '!M215/('FIFA '!N215*'FIFA '!N215)*703</f>
        <v>24.905405405405407</v>
      </c>
      <c r="Q215" s="19">
        <f t="shared" si="7"/>
        <v>6.166666666666667</v>
      </c>
    </row>
    <row r="216" spans="1:17" ht="14.25" customHeight="1" x14ac:dyDescent="0.3">
      <c r="A216" s="3">
        <v>208</v>
      </c>
      <c r="B216" s="3" t="s">
        <v>390</v>
      </c>
      <c r="C216" s="3">
        <v>30</v>
      </c>
      <c r="D216" s="3" t="s">
        <v>65</v>
      </c>
      <c r="E216" s="3">
        <v>83</v>
      </c>
      <c r="F216" s="3">
        <v>83</v>
      </c>
      <c r="G216" s="3" t="s">
        <v>278</v>
      </c>
      <c r="H216" s="14">
        <v>63000</v>
      </c>
      <c r="I216" s="3" t="s">
        <v>53</v>
      </c>
      <c r="J216" s="3" t="s">
        <v>73</v>
      </c>
      <c r="K216" s="3" t="s">
        <v>132</v>
      </c>
      <c r="L216" s="3" t="s">
        <v>63</v>
      </c>
      <c r="M216" s="15">
        <v>172</v>
      </c>
      <c r="N216" s="16">
        <f t="shared" si="6"/>
        <v>74</v>
      </c>
      <c r="O216" s="17">
        <f>'FIFA '!M216/('FIFA '!N216*'FIFA '!N216)*703</f>
        <v>22.081081081081081</v>
      </c>
      <c r="Q216" s="19">
        <f t="shared" si="7"/>
        <v>6.166666666666667</v>
      </c>
    </row>
    <row r="217" spans="1:17" ht="14.25" customHeight="1" x14ac:dyDescent="0.3">
      <c r="A217" s="3">
        <v>209</v>
      </c>
      <c r="B217" s="3" t="s">
        <v>391</v>
      </c>
      <c r="C217" s="3">
        <v>28</v>
      </c>
      <c r="D217" s="3" t="s">
        <v>65</v>
      </c>
      <c r="E217" s="3">
        <v>83</v>
      </c>
      <c r="F217" s="3">
        <v>83</v>
      </c>
      <c r="G217" s="3" t="s">
        <v>392</v>
      </c>
      <c r="H217" s="14">
        <v>64000</v>
      </c>
      <c r="I217" s="3" t="s">
        <v>60</v>
      </c>
      <c r="J217" s="3" t="s">
        <v>129</v>
      </c>
      <c r="K217" s="3" t="s">
        <v>117</v>
      </c>
      <c r="L217" s="3" t="s">
        <v>85</v>
      </c>
      <c r="M217" s="15">
        <v>150</v>
      </c>
      <c r="N217" s="16">
        <f t="shared" si="6"/>
        <v>68</v>
      </c>
      <c r="O217" s="17">
        <f>'FIFA '!M217/('FIFA '!N217*'FIFA '!N217)*703</f>
        <v>22.804930795847749</v>
      </c>
      <c r="Q217" s="19">
        <f t="shared" si="7"/>
        <v>5.666666666666667</v>
      </c>
    </row>
    <row r="218" spans="1:17" ht="14.25" customHeight="1" x14ac:dyDescent="0.3">
      <c r="A218" s="3">
        <v>210</v>
      </c>
      <c r="B218" s="3" t="s">
        <v>393</v>
      </c>
      <c r="C218" s="3">
        <v>31</v>
      </c>
      <c r="D218" s="3" t="s">
        <v>65</v>
      </c>
      <c r="E218" s="3">
        <v>83</v>
      </c>
      <c r="F218" s="3">
        <v>83</v>
      </c>
      <c r="G218" s="3" t="s">
        <v>83</v>
      </c>
      <c r="H218" s="14">
        <v>130000</v>
      </c>
      <c r="I218" s="3" t="s">
        <v>60</v>
      </c>
      <c r="J218" s="3" t="s">
        <v>79</v>
      </c>
      <c r="K218" s="3" t="s">
        <v>132</v>
      </c>
      <c r="L218" s="3" t="s">
        <v>63</v>
      </c>
      <c r="M218" s="15">
        <v>190</v>
      </c>
      <c r="N218" s="16">
        <f t="shared" si="6"/>
        <v>74</v>
      </c>
      <c r="O218" s="17">
        <f>'FIFA '!M218/('FIFA '!N218*'FIFA '!N218)*703</f>
        <v>24.391891891891891</v>
      </c>
      <c r="Q218" s="19">
        <f t="shared" si="7"/>
        <v>6.166666666666667</v>
      </c>
    </row>
    <row r="219" spans="1:17" ht="14.25" customHeight="1" x14ac:dyDescent="0.3">
      <c r="A219" s="3">
        <v>211</v>
      </c>
      <c r="B219" s="3" t="s">
        <v>394</v>
      </c>
      <c r="C219" s="3">
        <v>29</v>
      </c>
      <c r="D219" s="3" t="s">
        <v>102</v>
      </c>
      <c r="E219" s="3">
        <v>83</v>
      </c>
      <c r="F219" s="3">
        <v>84</v>
      </c>
      <c r="G219" s="3" t="s">
        <v>252</v>
      </c>
      <c r="H219" s="14">
        <v>38000</v>
      </c>
      <c r="I219" s="3" t="s">
        <v>60</v>
      </c>
      <c r="J219" s="3" t="s">
        <v>79</v>
      </c>
      <c r="K219" s="3" t="s">
        <v>74</v>
      </c>
      <c r="L219" s="3" t="s">
        <v>121</v>
      </c>
      <c r="M219" s="15">
        <v>216</v>
      </c>
      <c r="N219" s="16">
        <f t="shared" si="6"/>
        <v>78</v>
      </c>
      <c r="O219" s="17">
        <f>'FIFA '!M219/('FIFA '!N219*'FIFA '!N219)*703</f>
        <v>24.958579881656807</v>
      </c>
      <c r="Q219" s="19">
        <f t="shared" si="7"/>
        <v>6.5</v>
      </c>
    </row>
    <row r="220" spans="1:17" ht="14.25" customHeight="1" x14ac:dyDescent="0.3">
      <c r="A220" s="3">
        <v>212</v>
      </c>
      <c r="B220" s="3" t="s">
        <v>395</v>
      </c>
      <c r="C220" s="3">
        <v>30</v>
      </c>
      <c r="D220" s="3" t="s">
        <v>71</v>
      </c>
      <c r="E220" s="3">
        <v>83</v>
      </c>
      <c r="F220" s="3">
        <v>83</v>
      </c>
      <c r="G220" s="3" t="s">
        <v>72</v>
      </c>
      <c r="H220" s="14">
        <v>160000</v>
      </c>
      <c r="I220" s="3" t="s">
        <v>53</v>
      </c>
      <c r="J220" s="3" t="s">
        <v>73</v>
      </c>
      <c r="K220" s="3" t="s">
        <v>134</v>
      </c>
      <c r="L220" s="3" t="s">
        <v>56</v>
      </c>
      <c r="M220" s="15">
        <v>139</v>
      </c>
      <c r="N220" s="16">
        <f t="shared" si="6"/>
        <v>67</v>
      </c>
      <c r="O220" s="17">
        <f>'FIFA '!M220/('FIFA '!N220*'FIFA '!N220)*703</f>
        <v>21.768099799509915</v>
      </c>
      <c r="Q220" s="19">
        <f t="shared" si="7"/>
        <v>5.583333333333333</v>
      </c>
    </row>
    <row r="221" spans="1:17" ht="14.25" customHeight="1" x14ac:dyDescent="0.3">
      <c r="A221" s="3">
        <v>213</v>
      </c>
      <c r="B221" s="3" t="s">
        <v>396</v>
      </c>
      <c r="C221" s="3">
        <v>31</v>
      </c>
      <c r="D221" s="3" t="s">
        <v>71</v>
      </c>
      <c r="E221" s="3">
        <v>83</v>
      </c>
      <c r="F221" s="3">
        <v>83</v>
      </c>
      <c r="G221" s="3" t="s">
        <v>97</v>
      </c>
      <c r="H221" s="14">
        <v>55000</v>
      </c>
      <c r="I221" s="3" t="s">
        <v>53</v>
      </c>
      <c r="J221" s="3" t="s">
        <v>79</v>
      </c>
      <c r="K221" s="3" t="s">
        <v>74</v>
      </c>
      <c r="L221" s="3" t="s">
        <v>154</v>
      </c>
      <c r="M221" s="15">
        <v>203</v>
      </c>
      <c r="N221" s="16">
        <f t="shared" si="6"/>
        <v>75</v>
      </c>
      <c r="O221" s="17">
        <f>'FIFA '!M221/('FIFA '!N221*'FIFA '!N221)*703</f>
        <v>25.370488888888886</v>
      </c>
      <c r="Q221" s="19">
        <f t="shared" si="7"/>
        <v>6.25</v>
      </c>
    </row>
    <row r="222" spans="1:17" ht="14.25" customHeight="1" x14ac:dyDescent="0.3">
      <c r="A222" s="3">
        <v>214</v>
      </c>
      <c r="B222" s="3" t="s">
        <v>397</v>
      </c>
      <c r="C222" s="3">
        <v>30</v>
      </c>
      <c r="D222" s="3" t="s">
        <v>58</v>
      </c>
      <c r="E222" s="3">
        <v>83</v>
      </c>
      <c r="F222" s="3">
        <v>83</v>
      </c>
      <c r="G222" s="3" t="s">
        <v>398</v>
      </c>
      <c r="H222" s="14">
        <v>74000</v>
      </c>
      <c r="I222" s="3" t="s">
        <v>53</v>
      </c>
      <c r="J222" s="3" t="s">
        <v>79</v>
      </c>
      <c r="K222" s="3" t="s">
        <v>74</v>
      </c>
      <c r="L222" s="3" t="s">
        <v>154</v>
      </c>
      <c r="M222" s="15">
        <v>185</v>
      </c>
      <c r="N222" s="16">
        <f t="shared" si="6"/>
        <v>75</v>
      </c>
      <c r="O222" s="17">
        <f>'FIFA '!M222/('FIFA '!N222*'FIFA '!N222)*703</f>
        <v>23.120888888888892</v>
      </c>
      <c r="Q222" s="19">
        <f t="shared" si="7"/>
        <v>6.25</v>
      </c>
    </row>
    <row r="223" spans="1:17" ht="14.25" customHeight="1" x14ac:dyDescent="0.3">
      <c r="A223" s="3">
        <v>215</v>
      </c>
      <c r="B223" s="3" t="s">
        <v>399</v>
      </c>
      <c r="C223" s="3">
        <v>29</v>
      </c>
      <c r="D223" s="3" t="s">
        <v>400</v>
      </c>
      <c r="E223" s="3">
        <v>83</v>
      </c>
      <c r="F223" s="3">
        <v>84</v>
      </c>
      <c r="G223" s="3" t="s">
        <v>401</v>
      </c>
      <c r="H223" s="14">
        <v>35000</v>
      </c>
      <c r="I223" s="3" t="s">
        <v>60</v>
      </c>
      <c r="J223" s="3" t="s">
        <v>79</v>
      </c>
      <c r="K223" s="3" t="s">
        <v>74</v>
      </c>
      <c r="L223" s="3" t="s">
        <v>92</v>
      </c>
      <c r="M223" s="15">
        <v>174</v>
      </c>
      <c r="N223" s="16">
        <f t="shared" si="6"/>
        <v>72</v>
      </c>
      <c r="O223" s="17">
        <f>'FIFA '!M223/('FIFA '!N223*'FIFA '!N223)*703</f>
        <v>23.596064814814817</v>
      </c>
      <c r="Q223" s="19">
        <f t="shared" si="7"/>
        <v>6</v>
      </c>
    </row>
    <row r="224" spans="1:17" ht="14.25" customHeight="1" x14ac:dyDescent="0.3">
      <c r="A224" s="3">
        <v>216</v>
      </c>
      <c r="B224" s="3" t="s">
        <v>402</v>
      </c>
      <c r="C224" s="3">
        <v>29</v>
      </c>
      <c r="D224" s="3" t="s">
        <v>71</v>
      </c>
      <c r="E224" s="3">
        <v>83</v>
      </c>
      <c r="F224" s="3">
        <v>83</v>
      </c>
      <c r="G224" s="3" t="s">
        <v>100</v>
      </c>
      <c r="H224" s="14">
        <v>94000</v>
      </c>
      <c r="I224" s="3" t="s">
        <v>60</v>
      </c>
      <c r="J224" s="3" t="s">
        <v>79</v>
      </c>
      <c r="K224" s="3" t="s">
        <v>123</v>
      </c>
      <c r="L224" s="3" t="s">
        <v>75</v>
      </c>
      <c r="M224" s="15">
        <v>190</v>
      </c>
      <c r="N224" s="16">
        <f t="shared" si="6"/>
        <v>76</v>
      </c>
      <c r="O224" s="17">
        <f>'FIFA '!M224/('FIFA '!N224*'FIFA '!N224)*703</f>
        <v>23.125</v>
      </c>
      <c r="Q224" s="19">
        <f t="shared" si="7"/>
        <v>6.333333333333333</v>
      </c>
    </row>
    <row r="225" spans="1:17" ht="14.25" customHeight="1" x14ac:dyDescent="0.3">
      <c r="A225" s="3">
        <v>217</v>
      </c>
      <c r="B225" s="3" t="s">
        <v>403</v>
      </c>
      <c r="C225" s="3">
        <v>29</v>
      </c>
      <c r="D225" s="3" t="s">
        <v>102</v>
      </c>
      <c r="E225" s="3">
        <v>83</v>
      </c>
      <c r="F225" s="3">
        <v>83</v>
      </c>
      <c r="G225" s="3" t="s">
        <v>294</v>
      </c>
      <c r="H225" s="14">
        <v>82000</v>
      </c>
      <c r="I225" s="3" t="s">
        <v>60</v>
      </c>
      <c r="J225" s="3" t="s">
        <v>73</v>
      </c>
      <c r="K225" s="3" t="s">
        <v>204</v>
      </c>
      <c r="L225" s="3" t="s">
        <v>126</v>
      </c>
      <c r="M225" s="15">
        <v>179</v>
      </c>
      <c r="N225" s="16">
        <f t="shared" si="6"/>
        <v>73</v>
      </c>
      <c r="O225" s="17">
        <f>'FIFA '!M225/('FIFA '!N225*'FIFA '!N225)*703</f>
        <v>23.613623569149933</v>
      </c>
      <c r="Q225" s="19">
        <f t="shared" si="7"/>
        <v>6.083333333333333</v>
      </c>
    </row>
    <row r="226" spans="1:17" ht="14.25" customHeight="1" x14ac:dyDescent="0.3">
      <c r="A226" s="3">
        <v>218</v>
      </c>
      <c r="B226" s="3" t="s">
        <v>404</v>
      </c>
      <c r="C226" s="3">
        <v>31</v>
      </c>
      <c r="D226" s="3" t="s">
        <v>65</v>
      </c>
      <c r="E226" s="3">
        <v>83</v>
      </c>
      <c r="F226" s="3">
        <v>83</v>
      </c>
      <c r="G226" s="3" t="s">
        <v>176</v>
      </c>
      <c r="H226" s="14">
        <v>64000</v>
      </c>
      <c r="I226" s="3" t="s">
        <v>60</v>
      </c>
      <c r="J226" s="3" t="s">
        <v>79</v>
      </c>
      <c r="K226" s="3" t="s">
        <v>109</v>
      </c>
      <c r="L226" s="3" t="s">
        <v>112</v>
      </c>
      <c r="M226" s="15">
        <v>172</v>
      </c>
      <c r="N226" s="16">
        <f t="shared" si="6"/>
        <v>70</v>
      </c>
      <c r="O226" s="17">
        <f>'FIFA '!M226/('FIFA '!N226*'FIFA '!N226)*703</f>
        <v>24.676734693877549</v>
      </c>
      <c r="Q226" s="19">
        <f t="shared" si="7"/>
        <v>5.833333333333333</v>
      </c>
    </row>
    <row r="227" spans="1:17" ht="14.25" customHeight="1" x14ac:dyDescent="0.3">
      <c r="A227" s="3">
        <v>219</v>
      </c>
      <c r="B227" s="3" t="s">
        <v>405</v>
      </c>
      <c r="C227" s="3">
        <v>33</v>
      </c>
      <c r="D227" s="3" t="s">
        <v>108</v>
      </c>
      <c r="E227" s="3">
        <v>83</v>
      </c>
      <c r="F227" s="3">
        <v>83</v>
      </c>
      <c r="G227" s="3" t="s">
        <v>278</v>
      </c>
      <c r="H227" s="14">
        <v>51000</v>
      </c>
      <c r="I227" s="3" t="s">
        <v>60</v>
      </c>
      <c r="J227" s="3" t="s">
        <v>79</v>
      </c>
      <c r="K227" s="3" t="s">
        <v>74</v>
      </c>
      <c r="L227" s="3" t="s">
        <v>126</v>
      </c>
      <c r="M227" s="15">
        <v>181</v>
      </c>
      <c r="N227" s="16">
        <f t="shared" si="6"/>
        <v>73</v>
      </c>
      <c r="O227" s="17">
        <f>'FIFA '!M227/('FIFA '!N227*'FIFA '!N227)*703</f>
        <v>23.877462938637642</v>
      </c>
      <c r="Q227" s="19">
        <f t="shared" si="7"/>
        <v>6.083333333333333</v>
      </c>
    </row>
    <row r="228" spans="1:17" ht="14.25" customHeight="1" x14ac:dyDescent="0.3">
      <c r="A228" s="3">
        <v>220</v>
      </c>
      <c r="B228" s="3" t="s">
        <v>406</v>
      </c>
      <c r="C228" s="3">
        <v>31</v>
      </c>
      <c r="D228" s="3" t="s">
        <v>71</v>
      </c>
      <c r="E228" s="3">
        <v>83</v>
      </c>
      <c r="F228" s="3">
        <v>83</v>
      </c>
      <c r="G228" s="3" t="s">
        <v>83</v>
      </c>
      <c r="H228" s="14">
        <v>140000</v>
      </c>
      <c r="I228" s="3" t="s">
        <v>60</v>
      </c>
      <c r="J228" s="3" t="s">
        <v>79</v>
      </c>
      <c r="K228" s="3" t="s">
        <v>200</v>
      </c>
      <c r="L228" s="3" t="s">
        <v>112</v>
      </c>
      <c r="M228" s="15">
        <v>170</v>
      </c>
      <c r="N228" s="16">
        <f t="shared" si="6"/>
        <v>70</v>
      </c>
      <c r="O228" s="17">
        <f>'FIFA '!M228/('FIFA '!N228*'FIFA '!N228)*703</f>
        <v>24.389795918367348</v>
      </c>
      <c r="Q228" s="19">
        <f t="shared" si="7"/>
        <v>5.833333333333333</v>
      </c>
    </row>
    <row r="229" spans="1:17" ht="14.25" customHeight="1" x14ac:dyDescent="0.3">
      <c r="A229" s="3">
        <v>221</v>
      </c>
      <c r="B229" s="3" t="s">
        <v>407</v>
      </c>
      <c r="C229" s="3">
        <v>30</v>
      </c>
      <c r="D229" s="3" t="s">
        <v>77</v>
      </c>
      <c r="E229" s="3">
        <v>83</v>
      </c>
      <c r="F229" s="3">
        <v>83</v>
      </c>
      <c r="G229" s="3" t="s">
        <v>115</v>
      </c>
      <c r="H229" s="14">
        <v>120000</v>
      </c>
      <c r="I229" s="3" t="s">
        <v>53</v>
      </c>
      <c r="J229" s="3" t="s">
        <v>79</v>
      </c>
      <c r="K229" s="3" t="s">
        <v>200</v>
      </c>
      <c r="L229" s="3" t="s">
        <v>126</v>
      </c>
      <c r="M229" s="15">
        <v>181</v>
      </c>
      <c r="N229" s="16">
        <f t="shared" si="6"/>
        <v>73</v>
      </c>
      <c r="O229" s="17">
        <f>'FIFA '!M229/('FIFA '!N229*'FIFA '!N229)*703</f>
        <v>23.877462938637642</v>
      </c>
      <c r="Q229" s="19">
        <f t="shared" si="7"/>
        <v>6.083333333333333</v>
      </c>
    </row>
    <row r="230" spans="1:17" ht="14.25" customHeight="1" x14ac:dyDescent="0.3">
      <c r="A230" s="3">
        <v>222</v>
      </c>
      <c r="B230" s="3" t="s">
        <v>408</v>
      </c>
      <c r="C230" s="3">
        <v>35</v>
      </c>
      <c r="D230" s="3" t="s">
        <v>108</v>
      </c>
      <c r="E230" s="3">
        <v>83</v>
      </c>
      <c r="F230" s="3">
        <v>83</v>
      </c>
      <c r="G230" s="3" t="s">
        <v>100</v>
      </c>
      <c r="H230" s="14">
        <v>72000</v>
      </c>
      <c r="I230" s="3" t="s">
        <v>60</v>
      </c>
      <c r="J230" s="3" t="s">
        <v>79</v>
      </c>
      <c r="K230" s="3" t="s">
        <v>152</v>
      </c>
      <c r="L230" s="3" t="s">
        <v>56</v>
      </c>
      <c r="M230" s="15">
        <v>159</v>
      </c>
      <c r="N230" s="16">
        <f t="shared" si="6"/>
        <v>67</v>
      </c>
      <c r="O230" s="17">
        <f>'FIFA '!M230/('FIFA '!N230*'FIFA '!N230)*703</f>
        <v>24.900200490086878</v>
      </c>
      <c r="Q230" s="19">
        <f t="shared" si="7"/>
        <v>5.583333333333333</v>
      </c>
    </row>
    <row r="231" spans="1:17" ht="14.25" customHeight="1" x14ac:dyDescent="0.3">
      <c r="A231" s="3">
        <v>223</v>
      </c>
      <c r="B231" s="3" t="s">
        <v>409</v>
      </c>
      <c r="C231" s="3">
        <v>33</v>
      </c>
      <c r="D231" s="3" t="s">
        <v>410</v>
      </c>
      <c r="E231" s="3">
        <v>83</v>
      </c>
      <c r="F231" s="3">
        <v>83</v>
      </c>
      <c r="G231" s="3" t="s">
        <v>411</v>
      </c>
      <c r="H231" s="14">
        <v>33000</v>
      </c>
      <c r="I231" s="3" t="s">
        <v>60</v>
      </c>
      <c r="J231" s="3" t="s">
        <v>79</v>
      </c>
      <c r="K231" s="3" t="s">
        <v>74</v>
      </c>
      <c r="L231" s="3" t="s">
        <v>154</v>
      </c>
      <c r="M231" s="15">
        <v>181</v>
      </c>
      <c r="N231" s="16">
        <f t="shared" si="6"/>
        <v>75</v>
      </c>
      <c r="O231" s="17">
        <f>'FIFA '!M231/('FIFA '!N231*'FIFA '!N231)*703</f>
        <v>22.620977777777778</v>
      </c>
      <c r="Q231" s="19">
        <f t="shared" si="7"/>
        <v>6.25</v>
      </c>
    </row>
    <row r="232" spans="1:17" ht="14.25" customHeight="1" x14ac:dyDescent="0.3">
      <c r="A232" s="3">
        <v>224</v>
      </c>
      <c r="B232" s="3" t="s">
        <v>412</v>
      </c>
      <c r="C232" s="3">
        <v>34</v>
      </c>
      <c r="D232" s="3" t="s">
        <v>131</v>
      </c>
      <c r="E232" s="3">
        <v>83</v>
      </c>
      <c r="F232" s="3">
        <v>83</v>
      </c>
      <c r="G232" s="3" t="s">
        <v>232</v>
      </c>
      <c r="H232" s="14">
        <v>80000</v>
      </c>
      <c r="I232" s="3" t="s">
        <v>60</v>
      </c>
      <c r="J232" s="3" t="s">
        <v>79</v>
      </c>
      <c r="K232" s="3" t="s">
        <v>171</v>
      </c>
      <c r="L232" s="3" t="s">
        <v>92</v>
      </c>
      <c r="M232" s="15">
        <v>183</v>
      </c>
      <c r="N232" s="16">
        <f t="shared" si="6"/>
        <v>72</v>
      </c>
      <c r="O232" s="17">
        <f>'FIFA '!M232/('FIFA '!N232*'FIFA '!N232)*703</f>
        <v>24.816550925925924</v>
      </c>
      <c r="Q232" s="19">
        <f t="shared" si="7"/>
        <v>6</v>
      </c>
    </row>
    <row r="233" spans="1:17" ht="14.25" customHeight="1" x14ac:dyDescent="0.3">
      <c r="A233" s="3">
        <v>225</v>
      </c>
      <c r="B233" s="3" t="s">
        <v>413</v>
      </c>
      <c r="C233" s="3">
        <v>35</v>
      </c>
      <c r="D233" s="3" t="s">
        <v>71</v>
      </c>
      <c r="E233" s="3">
        <v>83</v>
      </c>
      <c r="F233" s="3">
        <v>83</v>
      </c>
      <c r="G233" s="3" t="s">
        <v>161</v>
      </c>
      <c r="H233" s="14">
        <v>56000</v>
      </c>
      <c r="I233" s="3" t="s">
        <v>60</v>
      </c>
      <c r="J233" s="3" t="s">
        <v>79</v>
      </c>
      <c r="K233" s="3" t="s">
        <v>74</v>
      </c>
      <c r="L233" s="3" t="s">
        <v>63</v>
      </c>
      <c r="M233" s="15">
        <v>203</v>
      </c>
      <c r="N233" s="16">
        <f t="shared" si="6"/>
        <v>74</v>
      </c>
      <c r="O233" s="17">
        <f>'FIFA '!M233/('FIFA '!N233*'FIFA '!N233)*703</f>
        <v>26.060810810810811</v>
      </c>
      <c r="Q233" s="19">
        <f t="shared" si="7"/>
        <v>6.166666666666667</v>
      </c>
    </row>
    <row r="234" spans="1:17" ht="14.25" customHeight="1" x14ac:dyDescent="0.3">
      <c r="A234" s="3">
        <v>226</v>
      </c>
      <c r="B234" s="3" t="s">
        <v>414</v>
      </c>
      <c r="C234" s="3">
        <v>26</v>
      </c>
      <c r="D234" s="3" t="s">
        <v>415</v>
      </c>
      <c r="E234" s="3">
        <v>82</v>
      </c>
      <c r="F234" s="3">
        <v>85</v>
      </c>
      <c r="G234" s="3" t="s">
        <v>416</v>
      </c>
      <c r="H234" s="14">
        <v>30000</v>
      </c>
      <c r="I234" s="3" t="s">
        <v>60</v>
      </c>
      <c r="J234" s="3" t="s">
        <v>73</v>
      </c>
      <c r="K234" s="3" t="s">
        <v>74</v>
      </c>
      <c r="L234" s="3" t="s">
        <v>239</v>
      </c>
      <c r="M234" s="15">
        <v>179</v>
      </c>
      <c r="N234" s="16">
        <f t="shared" si="6"/>
        <v>77</v>
      </c>
      <c r="O234" s="17">
        <f>'FIFA '!M234/('FIFA '!N234*'FIFA '!N234)*703</f>
        <v>21.223983808399392</v>
      </c>
      <c r="Q234" s="19">
        <f t="shared" si="7"/>
        <v>6.416666666666667</v>
      </c>
    </row>
    <row r="235" spans="1:17" ht="14.25" customHeight="1" x14ac:dyDescent="0.3">
      <c r="A235" s="3">
        <v>227</v>
      </c>
      <c r="B235" s="3" t="s">
        <v>417</v>
      </c>
      <c r="C235" s="3">
        <v>18</v>
      </c>
      <c r="D235" s="3" t="s">
        <v>190</v>
      </c>
      <c r="E235" s="3">
        <v>82</v>
      </c>
      <c r="F235" s="3">
        <v>91</v>
      </c>
      <c r="G235" s="3" t="s">
        <v>345</v>
      </c>
      <c r="H235" s="14">
        <v>11000</v>
      </c>
      <c r="I235" s="3" t="s">
        <v>60</v>
      </c>
      <c r="J235" s="3" t="s">
        <v>79</v>
      </c>
      <c r="K235" s="3" t="s">
        <v>94</v>
      </c>
      <c r="L235" s="3" t="s">
        <v>63</v>
      </c>
      <c r="M235" s="15">
        <v>196</v>
      </c>
      <c r="N235" s="16">
        <f t="shared" si="6"/>
        <v>74</v>
      </c>
      <c r="O235" s="17">
        <f>'FIFA '!M235/('FIFA '!N235*'FIFA '!N235)*703</f>
        <v>25.162162162162161</v>
      </c>
      <c r="Q235" s="19">
        <f t="shared" si="7"/>
        <v>6.166666666666667</v>
      </c>
    </row>
    <row r="236" spans="1:17" ht="14.25" customHeight="1" x14ac:dyDescent="0.3">
      <c r="A236" s="3">
        <v>228</v>
      </c>
      <c r="B236" s="3" t="s">
        <v>418</v>
      </c>
      <c r="C236" s="3">
        <v>22</v>
      </c>
      <c r="D236" s="3" t="s">
        <v>71</v>
      </c>
      <c r="E236" s="3">
        <v>82</v>
      </c>
      <c r="F236" s="3">
        <v>87</v>
      </c>
      <c r="G236" s="3" t="s">
        <v>97</v>
      </c>
      <c r="H236" s="14">
        <v>59000</v>
      </c>
      <c r="I236" s="3" t="s">
        <v>60</v>
      </c>
      <c r="J236" s="3" t="s">
        <v>73</v>
      </c>
      <c r="K236" s="3" t="s">
        <v>200</v>
      </c>
      <c r="L236" s="3" t="s">
        <v>154</v>
      </c>
      <c r="M236" s="15">
        <v>181</v>
      </c>
      <c r="N236" s="16">
        <f t="shared" si="6"/>
        <v>75</v>
      </c>
      <c r="O236" s="17">
        <f>'FIFA '!M236/('FIFA '!N236*'FIFA '!N236)*703</f>
        <v>22.620977777777778</v>
      </c>
      <c r="Q236" s="19">
        <f t="shared" si="7"/>
        <v>6.25</v>
      </c>
    </row>
    <row r="237" spans="1:17" ht="14.25" customHeight="1" x14ac:dyDescent="0.3">
      <c r="A237" s="3">
        <v>229</v>
      </c>
      <c r="B237" s="3" t="s">
        <v>419</v>
      </c>
      <c r="C237" s="3">
        <v>21</v>
      </c>
      <c r="D237" s="3" t="s">
        <v>65</v>
      </c>
      <c r="E237" s="3">
        <v>82</v>
      </c>
      <c r="F237" s="3">
        <v>90</v>
      </c>
      <c r="G237" s="3" t="s">
        <v>52</v>
      </c>
      <c r="H237" s="14">
        <v>125000</v>
      </c>
      <c r="I237" s="3" t="s">
        <v>60</v>
      </c>
      <c r="J237" s="3" t="s">
        <v>79</v>
      </c>
      <c r="K237" s="3" t="s">
        <v>103</v>
      </c>
      <c r="L237" s="3" t="s">
        <v>56</v>
      </c>
      <c r="M237" s="15">
        <v>161</v>
      </c>
      <c r="N237" s="16">
        <f t="shared" si="6"/>
        <v>67</v>
      </c>
      <c r="O237" s="17">
        <f>'FIFA '!M237/('FIFA '!N237*'FIFA '!N237)*703</f>
        <v>25.213410559144574</v>
      </c>
      <c r="Q237" s="19">
        <f t="shared" si="7"/>
        <v>5.583333333333333</v>
      </c>
    </row>
    <row r="238" spans="1:17" ht="14.25" customHeight="1" x14ac:dyDescent="0.3">
      <c r="A238" s="3">
        <v>230</v>
      </c>
      <c r="B238" s="3" t="s">
        <v>420</v>
      </c>
      <c r="C238" s="3">
        <v>19</v>
      </c>
      <c r="D238" s="3" t="s">
        <v>131</v>
      </c>
      <c r="E238" s="3">
        <v>82</v>
      </c>
      <c r="F238" s="3">
        <v>93</v>
      </c>
      <c r="G238" s="3" t="s">
        <v>161</v>
      </c>
      <c r="H238" s="14">
        <v>23000</v>
      </c>
      <c r="I238" s="3" t="s">
        <v>60</v>
      </c>
      <c r="J238" s="3" t="s">
        <v>79</v>
      </c>
      <c r="K238" s="3" t="s">
        <v>74</v>
      </c>
      <c r="L238" s="3" t="s">
        <v>239</v>
      </c>
      <c r="M238" s="15">
        <v>198</v>
      </c>
      <c r="N238" s="16">
        <f t="shared" si="6"/>
        <v>77</v>
      </c>
      <c r="O238" s="17">
        <f>'FIFA '!M238/('FIFA '!N238*'FIFA '!N238)*703</f>
        <v>23.476808905380334</v>
      </c>
      <c r="Q238" s="19">
        <f t="shared" si="7"/>
        <v>6.416666666666667</v>
      </c>
    </row>
    <row r="239" spans="1:17" ht="14.25" customHeight="1" x14ac:dyDescent="0.3">
      <c r="A239" s="3">
        <v>231</v>
      </c>
      <c r="B239" s="3" t="s">
        <v>421</v>
      </c>
      <c r="C239" s="3">
        <v>30</v>
      </c>
      <c r="D239" s="3" t="s">
        <v>65</v>
      </c>
      <c r="E239" s="3">
        <v>82</v>
      </c>
      <c r="F239" s="3">
        <v>82</v>
      </c>
      <c r="G239" s="3" t="s">
        <v>330</v>
      </c>
      <c r="H239" s="14">
        <v>46000</v>
      </c>
      <c r="I239" s="3" t="s">
        <v>60</v>
      </c>
      <c r="J239" s="3" t="s">
        <v>73</v>
      </c>
      <c r="K239" s="3" t="s">
        <v>80</v>
      </c>
      <c r="L239" s="3" t="s">
        <v>69</v>
      </c>
      <c r="M239" s="15">
        <v>154</v>
      </c>
      <c r="N239" s="16">
        <f t="shared" si="6"/>
        <v>69</v>
      </c>
      <c r="O239" s="17">
        <f>'FIFA '!M239/('FIFA '!N239*'FIFA '!N239)*703</f>
        <v>22.739340474690191</v>
      </c>
      <c r="Q239" s="19">
        <f t="shared" si="7"/>
        <v>5.75</v>
      </c>
    </row>
    <row r="240" spans="1:17" ht="14.25" customHeight="1" x14ac:dyDescent="0.3">
      <c r="A240" s="3">
        <v>232</v>
      </c>
      <c r="B240" s="3" t="s">
        <v>422</v>
      </c>
      <c r="C240" s="3">
        <v>34</v>
      </c>
      <c r="D240" s="3" t="s">
        <v>65</v>
      </c>
      <c r="E240" s="3">
        <v>82</v>
      </c>
      <c r="F240" s="3">
        <v>82</v>
      </c>
      <c r="G240" s="3" t="s">
        <v>423</v>
      </c>
      <c r="H240" s="14">
        <v>39000</v>
      </c>
      <c r="I240" s="3" t="s">
        <v>60</v>
      </c>
      <c r="J240" s="3" t="s">
        <v>79</v>
      </c>
      <c r="K240" s="3" t="s">
        <v>94</v>
      </c>
      <c r="L240" s="3" t="s">
        <v>81</v>
      </c>
      <c r="M240" s="15">
        <v>181</v>
      </c>
      <c r="N240" s="16">
        <f t="shared" si="6"/>
        <v>71</v>
      </c>
      <c r="O240" s="17">
        <f>'FIFA '!M240/('FIFA '!N240*'FIFA '!N240)*703</f>
        <v>25.241618726443164</v>
      </c>
      <c r="Q240" s="19">
        <f t="shared" si="7"/>
        <v>5.916666666666667</v>
      </c>
    </row>
    <row r="241" spans="1:17" ht="14.25" customHeight="1" x14ac:dyDescent="0.3">
      <c r="A241" s="3">
        <v>233</v>
      </c>
      <c r="B241" s="3" t="s">
        <v>424</v>
      </c>
      <c r="C241" s="3">
        <v>30</v>
      </c>
      <c r="D241" s="3" t="s">
        <v>65</v>
      </c>
      <c r="E241" s="3">
        <v>82</v>
      </c>
      <c r="F241" s="3">
        <v>82</v>
      </c>
      <c r="G241" s="3" t="s">
        <v>327</v>
      </c>
      <c r="H241" s="14">
        <v>32000</v>
      </c>
      <c r="I241" s="3" t="s">
        <v>60</v>
      </c>
      <c r="J241" s="3" t="s">
        <v>79</v>
      </c>
      <c r="K241" s="3" t="s">
        <v>74</v>
      </c>
      <c r="L241" s="3" t="s">
        <v>154</v>
      </c>
      <c r="M241" s="15">
        <v>187</v>
      </c>
      <c r="N241" s="16">
        <f t="shared" si="6"/>
        <v>75</v>
      </c>
      <c r="O241" s="17">
        <f>'FIFA '!M241/('FIFA '!N241*'FIFA '!N241)*703</f>
        <v>23.370844444444444</v>
      </c>
      <c r="Q241" s="19">
        <f t="shared" si="7"/>
        <v>6.25</v>
      </c>
    </row>
    <row r="242" spans="1:17" ht="14.25" customHeight="1" x14ac:dyDescent="0.3">
      <c r="A242" s="3">
        <v>234</v>
      </c>
      <c r="B242" s="3" t="s">
        <v>425</v>
      </c>
      <c r="C242" s="3">
        <v>23</v>
      </c>
      <c r="D242" s="3" t="s">
        <v>58</v>
      </c>
      <c r="E242" s="3">
        <v>82</v>
      </c>
      <c r="F242" s="3">
        <v>87</v>
      </c>
      <c r="G242" s="3" t="s">
        <v>97</v>
      </c>
      <c r="H242" s="14">
        <v>59000</v>
      </c>
      <c r="I242" s="3" t="s">
        <v>60</v>
      </c>
      <c r="J242" s="3" t="s">
        <v>73</v>
      </c>
      <c r="K242" s="3" t="s">
        <v>134</v>
      </c>
      <c r="L242" s="3" t="s">
        <v>85</v>
      </c>
      <c r="M242" s="15">
        <v>159</v>
      </c>
      <c r="N242" s="16">
        <f t="shared" si="6"/>
        <v>68</v>
      </c>
      <c r="O242" s="17">
        <f>'FIFA '!M242/('FIFA '!N242*'FIFA '!N242)*703</f>
        <v>24.173226643598614</v>
      </c>
      <c r="Q242" s="19">
        <f t="shared" si="7"/>
        <v>5.666666666666667</v>
      </c>
    </row>
    <row r="243" spans="1:17" ht="14.25" customHeight="1" x14ac:dyDescent="0.3">
      <c r="A243" s="3">
        <v>235</v>
      </c>
      <c r="B243" s="3" t="s">
        <v>426</v>
      </c>
      <c r="C243" s="3">
        <v>21</v>
      </c>
      <c r="D243" s="3" t="s">
        <v>58</v>
      </c>
      <c r="E243" s="3">
        <v>82</v>
      </c>
      <c r="F243" s="3">
        <v>86</v>
      </c>
      <c r="G243" s="3" t="s">
        <v>235</v>
      </c>
      <c r="H243" s="14">
        <v>36000</v>
      </c>
      <c r="I243" s="3" t="s">
        <v>60</v>
      </c>
      <c r="J243" s="3" t="s">
        <v>79</v>
      </c>
      <c r="K243" s="3" t="s">
        <v>152</v>
      </c>
      <c r="L243" s="3" t="s">
        <v>112</v>
      </c>
      <c r="M243" s="15">
        <v>150</v>
      </c>
      <c r="N243" s="16">
        <f t="shared" si="6"/>
        <v>70</v>
      </c>
      <c r="O243" s="17">
        <f>'FIFA '!M243/('FIFA '!N243*'FIFA '!N243)*703</f>
        <v>21.520408163265305</v>
      </c>
      <c r="Q243" s="19">
        <f t="shared" si="7"/>
        <v>5.833333333333333</v>
      </c>
    </row>
    <row r="244" spans="1:17" ht="14.25" customHeight="1" x14ac:dyDescent="0.3">
      <c r="A244" s="3">
        <v>236</v>
      </c>
      <c r="B244" s="3" t="s">
        <v>427</v>
      </c>
      <c r="C244" s="3">
        <v>22</v>
      </c>
      <c r="D244" s="3" t="s">
        <v>90</v>
      </c>
      <c r="E244" s="3">
        <v>82</v>
      </c>
      <c r="F244" s="3">
        <v>87</v>
      </c>
      <c r="G244" s="3" t="s">
        <v>151</v>
      </c>
      <c r="H244" s="14">
        <v>98000</v>
      </c>
      <c r="I244" s="3" t="s">
        <v>60</v>
      </c>
      <c r="J244" s="3" t="s">
        <v>79</v>
      </c>
      <c r="K244" s="3" t="s">
        <v>103</v>
      </c>
      <c r="L244" s="3" t="s">
        <v>110</v>
      </c>
      <c r="M244" s="15">
        <v>141</v>
      </c>
      <c r="N244" s="16">
        <f t="shared" si="6"/>
        <v>66</v>
      </c>
      <c r="O244" s="17">
        <f>'FIFA '!M244/('FIFA '!N244*'FIFA '!N244)*703</f>
        <v>22.755509641873278</v>
      </c>
      <c r="Q244" s="19">
        <f t="shared" si="7"/>
        <v>5.5</v>
      </c>
    </row>
    <row r="245" spans="1:17" ht="14.25" customHeight="1" x14ac:dyDescent="0.3">
      <c r="A245" s="3">
        <v>237</v>
      </c>
      <c r="B245" s="3" t="s">
        <v>428</v>
      </c>
      <c r="C245" s="3">
        <v>21</v>
      </c>
      <c r="D245" s="3" t="s">
        <v>65</v>
      </c>
      <c r="E245" s="3">
        <v>82</v>
      </c>
      <c r="F245" s="3">
        <v>89</v>
      </c>
      <c r="G245" s="3" t="s">
        <v>52</v>
      </c>
      <c r="H245" s="14">
        <v>140000</v>
      </c>
      <c r="I245" s="3" t="s">
        <v>53</v>
      </c>
      <c r="J245" s="3" t="s">
        <v>79</v>
      </c>
      <c r="K245" s="3" t="s">
        <v>186</v>
      </c>
      <c r="L245" s="3" t="s">
        <v>85</v>
      </c>
      <c r="M245" s="15">
        <v>163</v>
      </c>
      <c r="N245" s="16">
        <f t="shared" si="6"/>
        <v>68</v>
      </c>
      <c r="O245" s="17">
        <f>'FIFA '!M245/('FIFA '!N245*'FIFA '!N245)*703</f>
        <v>24.781358131487888</v>
      </c>
      <c r="Q245" s="19">
        <f t="shared" si="7"/>
        <v>5.666666666666667</v>
      </c>
    </row>
    <row r="246" spans="1:17" ht="14.25" customHeight="1" x14ac:dyDescent="0.3">
      <c r="A246" s="3">
        <v>238</v>
      </c>
      <c r="B246" s="3" t="s">
        <v>429</v>
      </c>
      <c r="C246" s="3">
        <v>23</v>
      </c>
      <c r="D246" s="3" t="s">
        <v>71</v>
      </c>
      <c r="E246" s="3">
        <v>82</v>
      </c>
      <c r="F246" s="3">
        <v>87</v>
      </c>
      <c r="G246" s="3" t="s">
        <v>275</v>
      </c>
      <c r="H246" s="14">
        <v>21000</v>
      </c>
      <c r="I246" s="3" t="s">
        <v>53</v>
      </c>
      <c r="J246" s="3" t="s">
        <v>73</v>
      </c>
      <c r="K246" s="3" t="s">
        <v>74</v>
      </c>
      <c r="L246" s="3" t="s">
        <v>63</v>
      </c>
      <c r="M246" s="15">
        <v>170</v>
      </c>
      <c r="N246" s="16">
        <f t="shared" si="6"/>
        <v>74</v>
      </c>
      <c r="O246" s="17">
        <f>'FIFA '!M246/('FIFA '!N246*'FIFA '!N246)*703</f>
        <v>21.824324324324323</v>
      </c>
      <c r="Q246" s="19">
        <f t="shared" si="7"/>
        <v>6.166666666666667</v>
      </c>
    </row>
    <row r="247" spans="1:17" ht="14.25" customHeight="1" x14ac:dyDescent="0.3">
      <c r="A247" s="3">
        <v>239</v>
      </c>
      <c r="B247" s="3" t="s">
        <v>430</v>
      </c>
      <c r="C247" s="3">
        <v>22</v>
      </c>
      <c r="D247" s="3" t="s">
        <v>108</v>
      </c>
      <c r="E247" s="3">
        <v>82</v>
      </c>
      <c r="F247" s="3">
        <v>88</v>
      </c>
      <c r="G247" s="3" t="s">
        <v>97</v>
      </c>
      <c r="H247" s="14">
        <v>53000</v>
      </c>
      <c r="I247" s="3" t="s">
        <v>53</v>
      </c>
      <c r="J247" s="3" t="s">
        <v>79</v>
      </c>
      <c r="K247" s="3" t="s">
        <v>156</v>
      </c>
      <c r="L247" s="3" t="s">
        <v>92</v>
      </c>
      <c r="M247" s="15">
        <v>168</v>
      </c>
      <c r="N247" s="16">
        <f t="shared" si="6"/>
        <v>72</v>
      </c>
      <c r="O247" s="17">
        <f>'FIFA '!M247/('FIFA '!N247*'FIFA '!N247)*703</f>
        <v>22.782407407407405</v>
      </c>
      <c r="Q247" s="19">
        <f t="shared" si="7"/>
        <v>6</v>
      </c>
    </row>
    <row r="248" spans="1:17" ht="14.25" customHeight="1" x14ac:dyDescent="0.3">
      <c r="A248" s="3">
        <v>240</v>
      </c>
      <c r="B248" s="3" t="s">
        <v>431</v>
      </c>
      <c r="C248" s="3">
        <v>23</v>
      </c>
      <c r="D248" s="3" t="s">
        <v>108</v>
      </c>
      <c r="E248" s="3">
        <v>82</v>
      </c>
      <c r="F248" s="3">
        <v>88</v>
      </c>
      <c r="G248" s="3" t="s">
        <v>52</v>
      </c>
      <c r="H248" s="14">
        <v>135000</v>
      </c>
      <c r="I248" s="3" t="s">
        <v>53</v>
      </c>
      <c r="J248" s="3" t="s">
        <v>73</v>
      </c>
      <c r="K248" s="3" t="s">
        <v>132</v>
      </c>
      <c r="L248" s="3" t="s">
        <v>126</v>
      </c>
      <c r="M248" s="15">
        <v>179</v>
      </c>
      <c r="N248" s="16">
        <f t="shared" si="6"/>
        <v>73</v>
      </c>
      <c r="O248" s="17">
        <f>'FIFA '!M248/('FIFA '!N248*'FIFA '!N248)*703</f>
        <v>23.613623569149933</v>
      </c>
      <c r="Q248" s="19">
        <f t="shared" si="7"/>
        <v>6.083333333333333</v>
      </c>
    </row>
    <row r="249" spans="1:17" ht="14.25" customHeight="1" x14ac:dyDescent="0.3">
      <c r="A249" s="3">
        <v>241</v>
      </c>
      <c r="B249" s="3" t="s">
        <v>432</v>
      </c>
      <c r="C249" s="3">
        <v>27</v>
      </c>
      <c r="D249" s="3" t="s">
        <v>87</v>
      </c>
      <c r="E249" s="3">
        <v>82</v>
      </c>
      <c r="F249" s="3">
        <v>83</v>
      </c>
      <c r="G249" s="3" t="s">
        <v>377</v>
      </c>
      <c r="H249" s="14">
        <v>54000</v>
      </c>
      <c r="I249" s="3" t="s">
        <v>60</v>
      </c>
      <c r="J249" s="3" t="s">
        <v>79</v>
      </c>
      <c r="K249" s="3" t="s">
        <v>103</v>
      </c>
      <c r="L249" s="3" t="s">
        <v>112</v>
      </c>
      <c r="M249" s="15">
        <v>161</v>
      </c>
      <c r="N249" s="16">
        <f t="shared" si="6"/>
        <v>70</v>
      </c>
      <c r="O249" s="17">
        <f>'FIFA '!M249/('FIFA '!N249*'FIFA '!N249)*703</f>
        <v>23.098571428571429</v>
      </c>
      <c r="Q249" s="19">
        <f t="shared" si="7"/>
        <v>5.833333333333333</v>
      </c>
    </row>
    <row r="250" spans="1:17" ht="14.25" customHeight="1" x14ac:dyDescent="0.3">
      <c r="A250" s="3">
        <v>242</v>
      </c>
      <c r="B250" s="3" t="s">
        <v>433</v>
      </c>
      <c r="C250" s="3">
        <v>24</v>
      </c>
      <c r="D250" s="3" t="s">
        <v>434</v>
      </c>
      <c r="E250" s="3">
        <v>82</v>
      </c>
      <c r="F250" s="3">
        <v>87</v>
      </c>
      <c r="G250" s="3" t="s">
        <v>137</v>
      </c>
      <c r="H250" s="14">
        <v>98000</v>
      </c>
      <c r="I250" s="3" t="s">
        <v>53</v>
      </c>
      <c r="J250" s="3" t="s">
        <v>73</v>
      </c>
      <c r="K250" s="3" t="s">
        <v>156</v>
      </c>
      <c r="L250" s="3" t="s">
        <v>112</v>
      </c>
      <c r="M250" s="15">
        <v>141</v>
      </c>
      <c r="N250" s="16">
        <f t="shared" si="6"/>
        <v>70</v>
      </c>
      <c r="O250" s="17">
        <f>'FIFA '!M250/('FIFA '!N250*'FIFA '!N250)*703</f>
        <v>20.22918367346939</v>
      </c>
      <c r="Q250" s="19">
        <f t="shared" si="7"/>
        <v>5.833333333333333</v>
      </c>
    </row>
    <row r="251" spans="1:17" ht="14.25" customHeight="1" x14ac:dyDescent="0.3">
      <c r="A251" s="3">
        <v>243</v>
      </c>
      <c r="B251" s="3" t="s">
        <v>435</v>
      </c>
      <c r="C251" s="3">
        <v>28</v>
      </c>
      <c r="D251" s="3" t="s">
        <v>71</v>
      </c>
      <c r="E251" s="3">
        <v>82</v>
      </c>
      <c r="F251" s="3">
        <v>83</v>
      </c>
      <c r="G251" s="3" t="s">
        <v>436</v>
      </c>
      <c r="H251" s="14">
        <v>33000</v>
      </c>
      <c r="I251" s="3" t="s">
        <v>60</v>
      </c>
      <c r="J251" s="3" t="s">
        <v>129</v>
      </c>
      <c r="K251" s="3" t="s">
        <v>80</v>
      </c>
      <c r="L251" s="3" t="s">
        <v>81</v>
      </c>
      <c r="M251" s="15">
        <v>176</v>
      </c>
      <c r="N251" s="16">
        <f t="shared" si="6"/>
        <v>71</v>
      </c>
      <c r="O251" s="17">
        <f>'FIFA '!M251/('FIFA '!N251*'FIFA '!N251)*703</f>
        <v>24.544336441182306</v>
      </c>
      <c r="Q251" s="19">
        <f t="shared" si="7"/>
        <v>5.916666666666667</v>
      </c>
    </row>
    <row r="252" spans="1:17" ht="14.25" customHeight="1" x14ac:dyDescent="0.3">
      <c r="A252" s="3">
        <v>244</v>
      </c>
      <c r="B252" s="3" t="s">
        <v>437</v>
      </c>
      <c r="C252" s="3">
        <v>24</v>
      </c>
      <c r="D252" s="3" t="s">
        <v>131</v>
      </c>
      <c r="E252" s="3">
        <v>82</v>
      </c>
      <c r="F252" s="3">
        <v>87</v>
      </c>
      <c r="G252" s="3" t="s">
        <v>59</v>
      </c>
      <c r="H252" s="14">
        <v>110000</v>
      </c>
      <c r="I252" s="3" t="s">
        <v>53</v>
      </c>
      <c r="J252" s="3" t="s">
        <v>73</v>
      </c>
      <c r="K252" s="3" t="s">
        <v>134</v>
      </c>
      <c r="L252" s="3" t="s">
        <v>126</v>
      </c>
      <c r="M252" s="15">
        <v>170</v>
      </c>
      <c r="N252" s="16">
        <f t="shared" si="6"/>
        <v>73</v>
      </c>
      <c r="O252" s="17">
        <f>'FIFA '!M252/('FIFA '!N252*'FIFA '!N252)*703</f>
        <v>22.426346406455245</v>
      </c>
      <c r="Q252" s="19">
        <f t="shared" si="7"/>
        <v>6.083333333333333</v>
      </c>
    </row>
    <row r="253" spans="1:17" ht="14.25" customHeight="1" x14ac:dyDescent="0.3">
      <c r="A253" s="3">
        <v>245</v>
      </c>
      <c r="B253" s="3" t="s">
        <v>438</v>
      </c>
      <c r="C253" s="3">
        <v>22</v>
      </c>
      <c r="D253" s="3" t="s">
        <v>102</v>
      </c>
      <c r="E253" s="3">
        <v>82</v>
      </c>
      <c r="F253" s="3">
        <v>88</v>
      </c>
      <c r="G253" s="3" t="s">
        <v>294</v>
      </c>
      <c r="H253" s="14">
        <v>68000</v>
      </c>
      <c r="I253" s="3" t="s">
        <v>60</v>
      </c>
      <c r="J253" s="3" t="s">
        <v>73</v>
      </c>
      <c r="K253" s="3" t="s">
        <v>152</v>
      </c>
      <c r="L253" s="3" t="s">
        <v>126</v>
      </c>
      <c r="M253" s="15">
        <v>185</v>
      </c>
      <c r="N253" s="16">
        <f t="shared" si="6"/>
        <v>73</v>
      </c>
      <c r="O253" s="17">
        <f>'FIFA '!M253/('FIFA '!N253*'FIFA '!N253)*703</f>
        <v>24.405141677613063</v>
      </c>
      <c r="Q253" s="19">
        <f t="shared" si="7"/>
        <v>6.083333333333333</v>
      </c>
    </row>
    <row r="254" spans="1:17" ht="14.25" customHeight="1" x14ac:dyDescent="0.3">
      <c r="A254" s="3">
        <v>246</v>
      </c>
      <c r="B254" s="3" t="s">
        <v>439</v>
      </c>
      <c r="C254" s="3">
        <v>23</v>
      </c>
      <c r="D254" s="3" t="s">
        <v>131</v>
      </c>
      <c r="E254" s="3">
        <v>82</v>
      </c>
      <c r="F254" s="3">
        <v>86</v>
      </c>
      <c r="G254" s="3" t="s">
        <v>59</v>
      </c>
      <c r="H254" s="14">
        <v>95000</v>
      </c>
      <c r="I254" s="3" t="s">
        <v>60</v>
      </c>
      <c r="J254" s="3" t="s">
        <v>73</v>
      </c>
      <c r="K254" s="3" t="s">
        <v>105</v>
      </c>
      <c r="L254" s="3" t="s">
        <v>154</v>
      </c>
      <c r="M254" s="15">
        <v>185</v>
      </c>
      <c r="N254" s="16">
        <f t="shared" si="6"/>
        <v>75</v>
      </c>
      <c r="O254" s="17">
        <f>'FIFA '!M254/('FIFA '!N254*'FIFA '!N254)*703</f>
        <v>23.120888888888892</v>
      </c>
      <c r="Q254" s="19">
        <f t="shared" si="7"/>
        <v>6.25</v>
      </c>
    </row>
    <row r="255" spans="1:17" ht="14.25" customHeight="1" x14ac:dyDescent="0.3">
      <c r="A255" s="3">
        <v>247</v>
      </c>
      <c r="B255" s="3" t="s">
        <v>440</v>
      </c>
      <c r="C255" s="3">
        <v>23</v>
      </c>
      <c r="D255" s="3" t="s">
        <v>71</v>
      </c>
      <c r="E255" s="3">
        <v>82</v>
      </c>
      <c r="F255" s="3">
        <v>86</v>
      </c>
      <c r="G255" s="3" t="s">
        <v>161</v>
      </c>
      <c r="H255" s="14">
        <v>94000</v>
      </c>
      <c r="I255" s="3" t="s">
        <v>53</v>
      </c>
      <c r="J255" s="3" t="s">
        <v>73</v>
      </c>
      <c r="K255" s="3" t="s">
        <v>134</v>
      </c>
      <c r="L255" s="3" t="s">
        <v>92</v>
      </c>
      <c r="M255" s="15">
        <v>148</v>
      </c>
      <c r="N255" s="16">
        <f t="shared" si="6"/>
        <v>72</v>
      </c>
      <c r="O255" s="17">
        <f>'FIFA '!M255/('FIFA '!N255*'FIFA '!N255)*703</f>
        <v>20.070216049382715</v>
      </c>
      <c r="Q255" s="19">
        <f t="shared" si="7"/>
        <v>6</v>
      </c>
    </row>
    <row r="256" spans="1:17" ht="14.25" customHeight="1" x14ac:dyDescent="0.3">
      <c r="A256" s="3">
        <v>248</v>
      </c>
      <c r="B256" s="3" t="s">
        <v>441</v>
      </c>
      <c r="C256" s="3">
        <v>24</v>
      </c>
      <c r="D256" s="3" t="s">
        <v>58</v>
      </c>
      <c r="E256" s="3">
        <v>82</v>
      </c>
      <c r="F256" s="3">
        <v>88</v>
      </c>
      <c r="G256" s="3" t="s">
        <v>59</v>
      </c>
      <c r="H256" s="14">
        <v>95000</v>
      </c>
      <c r="I256" s="3" t="s">
        <v>60</v>
      </c>
      <c r="J256" s="3" t="s">
        <v>73</v>
      </c>
      <c r="K256" s="3" t="s">
        <v>204</v>
      </c>
      <c r="L256" s="3" t="s">
        <v>92</v>
      </c>
      <c r="M256" s="15">
        <v>163</v>
      </c>
      <c r="N256" s="16">
        <f t="shared" si="6"/>
        <v>72</v>
      </c>
      <c r="O256" s="17">
        <f>'FIFA '!M256/('FIFA '!N256*'FIFA '!N256)*703</f>
        <v>22.104359567901234</v>
      </c>
      <c r="Q256" s="19">
        <f t="shared" si="7"/>
        <v>6</v>
      </c>
    </row>
    <row r="257" spans="1:17" ht="14.25" customHeight="1" x14ac:dyDescent="0.3">
      <c r="A257" s="3">
        <v>249</v>
      </c>
      <c r="B257" s="3" t="s">
        <v>442</v>
      </c>
      <c r="C257" s="3">
        <v>23</v>
      </c>
      <c r="D257" s="3" t="s">
        <v>131</v>
      </c>
      <c r="E257" s="3">
        <v>82</v>
      </c>
      <c r="F257" s="3">
        <v>89</v>
      </c>
      <c r="G257" s="3" t="s">
        <v>161</v>
      </c>
      <c r="H257" s="14">
        <v>84000</v>
      </c>
      <c r="I257" s="3" t="s">
        <v>53</v>
      </c>
      <c r="J257" s="3" t="s">
        <v>79</v>
      </c>
      <c r="K257" s="3" t="s">
        <v>132</v>
      </c>
      <c r="L257" s="3" t="s">
        <v>63</v>
      </c>
      <c r="M257" s="15">
        <v>172</v>
      </c>
      <c r="N257" s="16">
        <f t="shared" si="6"/>
        <v>74</v>
      </c>
      <c r="O257" s="17">
        <f>'FIFA '!M257/('FIFA '!N257*'FIFA '!N257)*703</f>
        <v>22.081081081081081</v>
      </c>
      <c r="Q257" s="19">
        <f t="shared" si="7"/>
        <v>6.166666666666667</v>
      </c>
    </row>
    <row r="258" spans="1:17" ht="14.25" customHeight="1" x14ac:dyDescent="0.3">
      <c r="A258" s="3">
        <v>250</v>
      </c>
      <c r="B258" s="3" t="s">
        <v>443</v>
      </c>
      <c r="C258" s="3">
        <v>25</v>
      </c>
      <c r="D258" s="3" t="s">
        <v>444</v>
      </c>
      <c r="E258" s="3">
        <v>82</v>
      </c>
      <c r="F258" s="3">
        <v>88</v>
      </c>
      <c r="G258" s="3" t="s">
        <v>97</v>
      </c>
      <c r="H258" s="14">
        <v>59000</v>
      </c>
      <c r="I258" s="3" t="s">
        <v>60</v>
      </c>
      <c r="J258" s="3" t="s">
        <v>73</v>
      </c>
      <c r="K258" s="3" t="s">
        <v>123</v>
      </c>
      <c r="L258" s="3" t="s">
        <v>126</v>
      </c>
      <c r="M258" s="15">
        <v>170</v>
      </c>
      <c r="N258" s="16">
        <f t="shared" si="6"/>
        <v>73</v>
      </c>
      <c r="O258" s="17">
        <f>'FIFA '!M258/('FIFA '!N258*'FIFA '!N258)*703</f>
        <v>22.426346406455245</v>
      </c>
      <c r="Q258" s="19">
        <f t="shared" si="7"/>
        <v>6.083333333333333</v>
      </c>
    </row>
    <row r="259" spans="1:17" ht="14.25" customHeight="1" x14ac:dyDescent="0.3">
      <c r="A259" s="3">
        <v>251</v>
      </c>
      <c r="B259" s="3" t="s">
        <v>445</v>
      </c>
      <c r="C259" s="3">
        <v>25</v>
      </c>
      <c r="D259" s="3" t="s">
        <v>65</v>
      </c>
      <c r="E259" s="3">
        <v>82</v>
      </c>
      <c r="F259" s="3">
        <v>84</v>
      </c>
      <c r="G259" s="3" t="s">
        <v>72</v>
      </c>
      <c r="H259" s="14">
        <v>140000</v>
      </c>
      <c r="I259" s="3" t="s">
        <v>53</v>
      </c>
      <c r="J259" s="3" t="s">
        <v>73</v>
      </c>
      <c r="K259" s="3" t="s">
        <v>200</v>
      </c>
      <c r="L259" s="3" t="s">
        <v>56</v>
      </c>
      <c r="M259" s="15">
        <v>141</v>
      </c>
      <c r="N259" s="16">
        <f t="shared" si="6"/>
        <v>67</v>
      </c>
      <c r="O259" s="17">
        <f>'FIFA '!M259/('FIFA '!N259*'FIFA '!N259)*703</f>
        <v>22.081309868567608</v>
      </c>
      <c r="Q259" s="19">
        <f t="shared" si="7"/>
        <v>5.583333333333333</v>
      </c>
    </row>
    <row r="260" spans="1:17" ht="14.25" customHeight="1" x14ac:dyDescent="0.3">
      <c r="A260" s="3">
        <v>252</v>
      </c>
      <c r="B260" s="3" t="s">
        <v>446</v>
      </c>
      <c r="C260" s="3">
        <v>31</v>
      </c>
      <c r="D260" s="3" t="s">
        <v>114</v>
      </c>
      <c r="E260" s="3">
        <v>82</v>
      </c>
      <c r="F260" s="3">
        <v>82</v>
      </c>
      <c r="G260" s="3" t="s">
        <v>317</v>
      </c>
      <c r="H260" s="14">
        <v>96000</v>
      </c>
      <c r="I260" s="3" t="s">
        <v>60</v>
      </c>
      <c r="J260" s="3" t="s">
        <v>73</v>
      </c>
      <c r="K260" s="3" t="s">
        <v>62</v>
      </c>
      <c r="L260" s="3" t="s">
        <v>112</v>
      </c>
      <c r="M260" s="15">
        <v>163</v>
      </c>
      <c r="N260" s="16">
        <f t="shared" si="6"/>
        <v>70</v>
      </c>
      <c r="O260" s="17">
        <f>'FIFA '!M260/('FIFA '!N260*'FIFA '!N260)*703</f>
        <v>23.385510204081633</v>
      </c>
      <c r="Q260" s="19">
        <f t="shared" si="7"/>
        <v>5.833333333333333</v>
      </c>
    </row>
    <row r="261" spans="1:17" ht="14.25" customHeight="1" x14ac:dyDescent="0.3">
      <c r="A261" s="3">
        <v>253</v>
      </c>
      <c r="B261" s="3" t="s">
        <v>447</v>
      </c>
      <c r="C261" s="3">
        <v>24</v>
      </c>
      <c r="D261" s="3" t="s">
        <v>131</v>
      </c>
      <c r="E261" s="3">
        <v>82</v>
      </c>
      <c r="F261" s="3">
        <v>87</v>
      </c>
      <c r="G261" s="3" t="s">
        <v>448</v>
      </c>
      <c r="H261" s="14">
        <v>58000</v>
      </c>
      <c r="I261" s="3" t="s">
        <v>60</v>
      </c>
      <c r="J261" s="3" t="s">
        <v>79</v>
      </c>
      <c r="K261" s="3" t="s">
        <v>125</v>
      </c>
      <c r="L261" s="3" t="s">
        <v>81</v>
      </c>
      <c r="M261" s="15">
        <v>159</v>
      </c>
      <c r="N261" s="16">
        <f t="shared" si="6"/>
        <v>71</v>
      </c>
      <c r="O261" s="17">
        <f>'FIFA '!M261/('FIFA '!N261*'FIFA '!N261)*703</f>
        <v>22.173576671295379</v>
      </c>
      <c r="Q261" s="19">
        <f t="shared" si="7"/>
        <v>5.916666666666667</v>
      </c>
    </row>
    <row r="262" spans="1:17" ht="14.25" customHeight="1" x14ac:dyDescent="0.3">
      <c r="A262" s="3">
        <v>254</v>
      </c>
      <c r="B262" s="3" t="s">
        <v>449</v>
      </c>
      <c r="C262" s="3">
        <v>26</v>
      </c>
      <c r="D262" s="3" t="s">
        <v>261</v>
      </c>
      <c r="E262" s="3">
        <v>82</v>
      </c>
      <c r="F262" s="3">
        <v>83</v>
      </c>
      <c r="G262" s="3" t="s">
        <v>340</v>
      </c>
      <c r="H262" s="14">
        <v>67000</v>
      </c>
      <c r="I262" s="3" t="s">
        <v>60</v>
      </c>
      <c r="J262" s="3" t="s">
        <v>79</v>
      </c>
      <c r="K262" s="3" t="s">
        <v>152</v>
      </c>
      <c r="L262" s="3" t="s">
        <v>112</v>
      </c>
      <c r="M262" s="15">
        <v>163</v>
      </c>
      <c r="N262" s="16">
        <f t="shared" si="6"/>
        <v>70</v>
      </c>
      <c r="O262" s="17">
        <f>'FIFA '!M262/('FIFA '!N262*'FIFA '!N262)*703</f>
        <v>23.385510204081633</v>
      </c>
      <c r="Q262" s="19">
        <f t="shared" si="7"/>
        <v>5.833333333333333</v>
      </c>
    </row>
    <row r="263" spans="1:17" ht="14.25" customHeight="1" x14ac:dyDescent="0.3">
      <c r="A263" s="3">
        <v>255</v>
      </c>
      <c r="B263" s="3" t="s">
        <v>450</v>
      </c>
      <c r="C263" s="3">
        <v>25</v>
      </c>
      <c r="D263" s="3" t="s">
        <v>114</v>
      </c>
      <c r="E263" s="3">
        <v>82</v>
      </c>
      <c r="F263" s="3">
        <v>83</v>
      </c>
      <c r="G263" s="3" t="s">
        <v>72</v>
      </c>
      <c r="H263" s="14">
        <v>140000</v>
      </c>
      <c r="I263" s="3" t="s">
        <v>60</v>
      </c>
      <c r="J263" s="3" t="s">
        <v>73</v>
      </c>
      <c r="K263" s="3" t="s">
        <v>117</v>
      </c>
      <c r="L263" s="3" t="s">
        <v>69</v>
      </c>
      <c r="M263" s="15">
        <v>137</v>
      </c>
      <c r="N263" s="16">
        <f t="shared" si="6"/>
        <v>69</v>
      </c>
      <c r="O263" s="17">
        <f>'FIFA '!M263/('FIFA '!N263*'FIFA '!N263)*703</f>
        <v>20.229153539172444</v>
      </c>
      <c r="Q263" s="19">
        <f t="shared" si="7"/>
        <v>5.75</v>
      </c>
    </row>
    <row r="264" spans="1:17" ht="14.25" customHeight="1" x14ac:dyDescent="0.3">
      <c r="A264" s="3">
        <v>256</v>
      </c>
      <c r="B264" s="3" t="s">
        <v>451</v>
      </c>
      <c r="C264" s="3">
        <v>29</v>
      </c>
      <c r="D264" s="3" t="s">
        <v>51</v>
      </c>
      <c r="E264" s="3">
        <v>82</v>
      </c>
      <c r="F264" s="3">
        <v>82</v>
      </c>
      <c r="G264" s="3" t="s">
        <v>306</v>
      </c>
      <c r="H264" s="14">
        <v>27000</v>
      </c>
      <c r="I264" s="3" t="s">
        <v>53</v>
      </c>
      <c r="J264" s="3" t="s">
        <v>79</v>
      </c>
      <c r="K264" s="3" t="s">
        <v>103</v>
      </c>
      <c r="L264" s="3" t="s">
        <v>126</v>
      </c>
      <c r="M264" s="15">
        <v>181</v>
      </c>
      <c r="N264" s="16">
        <f t="shared" si="6"/>
        <v>73</v>
      </c>
      <c r="O264" s="17">
        <f>'FIFA '!M264/('FIFA '!N264*'FIFA '!N264)*703</f>
        <v>23.877462938637642</v>
      </c>
      <c r="Q264" s="19">
        <f t="shared" si="7"/>
        <v>6.083333333333333</v>
      </c>
    </row>
    <row r="265" spans="1:17" ht="14.25" customHeight="1" x14ac:dyDescent="0.3">
      <c r="A265" s="3">
        <v>257</v>
      </c>
      <c r="B265" s="3" t="s">
        <v>452</v>
      </c>
      <c r="C265" s="3">
        <v>28</v>
      </c>
      <c r="D265" s="3" t="s">
        <v>208</v>
      </c>
      <c r="E265" s="3">
        <v>82</v>
      </c>
      <c r="F265" s="3">
        <v>82</v>
      </c>
      <c r="G265" s="3" t="s">
        <v>453</v>
      </c>
      <c r="H265" s="14">
        <v>40000</v>
      </c>
      <c r="I265" s="3" t="s">
        <v>60</v>
      </c>
      <c r="J265" s="3" t="s">
        <v>73</v>
      </c>
      <c r="K265" s="3" t="s">
        <v>134</v>
      </c>
      <c r="L265" s="3" t="s">
        <v>85</v>
      </c>
      <c r="M265" s="15">
        <v>139</v>
      </c>
      <c r="N265" s="16">
        <f t="shared" si="6"/>
        <v>68</v>
      </c>
      <c r="O265" s="17">
        <f>'FIFA '!M265/('FIFA '!N265*'FIFA '!N265)*703</f>
        <v>21.132569204152247</v>
      </c>
      <c r="Q265" s="19">
        <f t="shared" si="7"/>
        <v>5.666666666666667</v>
      </c>
    </row>
    <row r="266" spans="1:17" ht="14.25" customHeight="1" x14ac:dyDescent="0.3">
      <c r="A266" s="3">
        <v>258</v>
      </c>
      <c r="B266" s="3" t="s">
        <v>454</v>
      </c>
      <c r="C266" s="3">
        <v>25</v>
      </c>
      <c r="D266" s="3" t="s">
        <v>102</v>
      </c>
      <c r="E266" s="3">
        <v>82</v>
      </c>
      <c r="F266" s="3">
        <v>84</v>
      </c>
      <c r="G266" s="3" t="s">
        <v>83</v>
      </c>
      <c r="H266" s="14">
        <v>110000</v>
      </c>
      <c r="I266" s="3" t="s">
        <v>60</v>
      </c>
      <c r="J266" s="3" t="s">
        <v>73</v>
      </c>
      <c r="K266" s="3" t="s">
        <v>105</v>
      </c>
      <c r="L266" s="3" t="s">
        <v>154</v>
      </c>
      <c r="M266" s="15">
        <v>187</v>
      </c>
      <c r="N266" s="16">
        <f t="shared" ref="N266:N329" si="8">CONVERT(Q266,"ft","in")</f>
        <v>75</v>
      </c>
      <c r="O266" s="17">
        <f>'FIFA '!M266/('FIFA '!N266*'FIFA '!N266)*703</f>
        <v>23.370844444444444</v>
      </c>
      <c r="Q266" s="19">
        <f t="shared" ref="Q266:Q329" si="9">IFERROR(--LEFT(L266,FIND("'",L266)-1),0)+IFERROR(--SUBSTITUTE(IFERROR(MID(L266,FIND("'",L266)+1,2),L266),CHAR(34),""),0)/12</f>
        <v>6.25</v>
      </c>
    </row>
    <row r="267" spans="1:17" ht="14.25" customHeight="1" x14ac:dyDescent="0.3">
      <c r="A267" s="3">
        <v>259</v>
      </c>
      <c r="B267" s="3" t="s">
        <v>455</v>
      </c>
      <c r="C267" s="3">
        <v>27</v>
      </c>
      <c r="D267" s="3" t="s">
        <v>131</v>
      </c>
      <c r="E267" s="3">
        <v>82</v>
      </c>
      <c r="F267" s="3">
        <v>83</v>
      </c>
      <c r="G267" s="3" t="s">
        <v>232</v>
      </c>
      <c r="H267" s="14">
        <v>73000</v>
      </c>
      <c r="I267" s="3" t="s">
        <v>60</v>
      </c>
      <c r="J267" s="3" t="s">
        <v>73</v>
      </c>
      <c r="K267" s="3" t="s">
        <v>204</v>
      </c>
      <c r="L267" s="3" t="s">
        <v>85</v>
      </c>
      <c r="M267" s="15">
        <v>148</v>
      </c>
      <c r="N267" s="16">
        <f t="shared" si="8"/>
        <v>68</v>
      </c>
      <c r="O267" s="17">
        <f>'FIFA '!M267/('FIFA '!N267*'FIFA '!N267)*703</f>
        <v>22.500865051903112</v>
      </c>
      <c r="Q267" s="19">
        <f t="shared" si="9"/>
        <v>5.666666666666667</v>
      </c>
    </row>
    <row r="268" spans="1:17" ht="14.25" customHeight="1" x14ac:dyDescent="0.3">
      <c r="A268" s="3">
        <v>260</v>
      </c>
      <c r="B268" s="3" t="s">
        <v>456</v>
      </c>
      <c r="C268" s="3">
        <v>25</v>
      </c>
      <c r="D268" s="3" t="s">
        <v>114</v>
      </c>
      <c r="E268" s="3">
        <v>82</v>
      </c>
      <c r="F268" s="3">
        <v>85</v>
      </c>
      <c r="G268" s="3" t="s">
        <v>317</v>
      </c>
      <c r="H268" s="14">
        <v>77000</v>
      </c>
      <c r="I268" s="3" t="s">
        <v>60</v>
      </c>
      <c r="J268" s="3" t="s">
        <v>129</v>
      </c>
      <c r="K268" s="3" t="s">
        <v>132</v>
      </c>
      <c r="L268" s="3" t="s">
        <v>75</v>
      </c>
      <c r="M268" s="15">
        <v>220</v>
      </c>
      <c r="N268" s="16">
        <f t="shared" si="8"/>
        <v>76</v>
      </c>
      <c r="O268" s="17">
        <f>'FIFA '!M268/('FIFA '!N268*'FIFA '!N268)*703</f>
        <v>26.776315789473681</v>
      </c>
      <c r="Q268" s="19">
        <f t="shared" si="9"/>
        <v>6.333333333333333</v>
      </c>
    </row>
    <row r="269" spans="1:17" ht="14.25" customHeight="1" x14ac:dyDescent="0.3">
      <c r="A269" s="3">
        <v>261</v>
      </c>
      <c r="B269" s="3" t="s">
        <v>457</v>
      </c>
      <c r="C269" s="3">
        <v>26</v>
      </c>
      <c r="D269" s="3" t="s">
        <v>77</v>
      </c>
      <c r="E269" s="3">
        <v>82</v>
      </c>
      <c r="F269" s="3">
        <v>83</v>
      </c>
      <c r="G269" s="3" t="s">
        <v>66</v>
      </c>
      <c r="H269" s="14">
        <v>87000</v>
      </c>
      <c r="I269" s="3" t="s">
        <v>60</v>
      </c>
      <c r="J269" s="3" t="s">
        <v>79</v>
      </c>
      <c r="K269" s="3" t="s">
        <v>134</v>
      </c>
      <c r="L269" s="3" t="s">
        <v>154</v>
      </c>
      <c r="M269" s="15">
        <v>198</v>
      </c>
      <c r="N269" s="16">
        <f t="shared" si="8"/>
        <v>75</v>
      </c>
      <c r="O269" s="17">
        <f>'FIFA '!M269/('FIFA '!N269*'FIFA '!N269)*703</f>
        <v>24.745600000000003</v>
      </c>
      <c r="Q269" s="19">
        <f t="shared" si="9"/>
        <v>6.25</v>
      </c>
    </row>
    <row r="270" spans="1:17" ht="14.25" customHeight="1" x14ac:dyDescent="0.3">
      <c r="A270" s="3">
        <v>262</v>
      </c>
      <c r="B270" s="3" t="s">
        <v>458</v>
      </c>
      <c r="C270" s="3">
        <v>27</v>
      </c>
      <c r="D270" s="3" t="s">
        <v>169</v>
      </c>
      <c r="E270" s="3">
        <v>82</v>
      </c>
      <c r="F270" s="3">
        <v>82</v>
      </c>
      <c r="G270" s="3" t="s">
        <v>252</v>
      </c>
      <c r="H270" s="14">
        <v>41000</v>
      </c>
      <c r="I270" s="3" t="s">
        <v>60</v>
      </c>
      <c r="J270" s="3" t="s">
        <v>73</v>
      </c>
      <c r="K270" s="3" t="s">
        <v>105</v>
      </c>
      <c r="L270" s="3" t="s">
        <v>239</v>
      </c>
      <c r="M270" s="15">
        <v>187</v>
      </c>
      <c r="N270" s="16">
        <f t="shared" si="8"/>
        <v>77</v>
      </c>
      <c r="O270" s="17">
        <f>'FIFA '!M270/('FIFA '!N270*'FIFA '!N270)*703</f>
        <v>22.172541743970317</v>
      </c>
      <c r="Q270" s="19">
        <f t="shared" si="9"/>
        <v>6.416666666666667</v>
      </c>
    </row>
    <row r="271" spans="1:17" ht="14.25" customHeight="1" x14ac:dyDescent="0.3">
      <c r="A271" s="3">
        <v>263</v>
      </c>
      <c r="B271" s="3" t="s">
        <v>459</v>
      </c>
      <c r="C271" s="3">
        <v>25</v>
      </c>
      <c r="D271" s="3" t="s">
        <v>460</v>
      </c>
      <c r="E271" s="3">
        <v>82</v>
      </c>
      <c r="F271" s="3">
        <v>85</v>
      </c>
      <c r="G271" s="3" t="s">
        <v>235</v>
      </c>
      <c r="H271" s="14">
        <v>46000</v>
      </c>
      <c r="I271" s="3" t="s">
        <v>53</v>
      </c>
      <c r="J271" s="3" t="s">
        <v>73</v>
      </c>
      <c r="K271" s="3" t="s">
        <v>200</v>
      </c>
      <c r="L271" s="3" t="s">
        <v>63</v>
      </c>
      <c r="M271" s="15">
        <v>176</v>
      </c>
      <c r="N271" s="16">
        <f t="shared" si="8"/>
        <v>74</v>
      </c>
      <c r="O271" s="17">
        <f>'FIFA '!M271/('FIFA '!N271*'FIFA '!N271)*703</f>
        <v>22.594594594594593</v>
      </c>
      <c r="Q271" s="19">
        <f t="shared" si="9"/>
        <v>6.166666666666667</v>
      </c>
    </row>
    <row r="272" spans="1:17" ht="14.25" customHeight="1" x14ac:dyDescent="0.3">
      <c r="A272" s="3">
        <v>264</v>
      </c>
      <c r="B272" s="3" t="s">
        <v>461</v>
      </c>
      <c r="C272" s="3">
        <v>25</v>
      </c>
      <c r="D272" s="3" t="s">
        <v>65</v>
      </c>
      <c r="E272" s="3">
        <v>82</v>
      </c>
      <c r="F272" s="3">
        <v>87</v>
      </c>
      <c r="G272" s="3" t="s">
        <v>52</v>
      </c>
      <c r="H272" s="14">
        <v>165000</v>
      </c>
      <c r="I272" s="3" t="s">
        <v>53</v>
      </c>
      <c r="J272" s="3" t="s">
        <v>79</v>
      </c>
      <c r="K272" s="3" t="s">
        <v>117</v>
      </c>
      <c r="L272" s="3" t="s">
        <v>69</v>
      </c>
      <c r="M272" s="15">
        <v>157</v>
      </c>
      <c r="N272" s="16">
        <f t="shared" si="8"/>
        <v>69</v>
      </c>
      <c r="O272" s="17">
        <f>'FIFA '!M272/('FIFA '!N272*'FIFA '!N272)*703</f>
        <v>23.182314639781559</v>
      </c>
      <c r="Q272" s="19">
        <f t="shared" si="9"/>
        <v>5.75</v>
      </c>
    </row>
    <row r="273" spans="1:17" ht="14.25" customHeight="1" x14ac:dyDescent="0.3">
      <c r="A273" s="3">
        <v>265</v>
      </c>
      <c r="B273" s="3" t="s">
        <v>462</v>
      </c>
      <c r="C273" s="3">
        <v>27</v>
      </c>
      <c r="D273" s="3" t="s">
        <v>65</v>
      </c>
      <c r="E273" s="3">
        <v>82</v>
      </c>
      <c r="F273" s="3">
        <v>83</v>
      </c>
      <c r="G273" s="3" t="s">
        <v>235</v>
      </c>
      <c r="H273" s="14">
        <v>44000</v>
      </c>
      <c r="I273" s="3" t="s">
        <v>60</v>
      </c>
      <c r="J273" s="3" t="s">
        <v>73</v>
      </c>
      <c r="K273" s="3" t="s">
        <v>132</v>
      </c>
      <c r="L273" s="3" t="s">
        <v>63</v>
      </c>
      <c r="M273" s="15">
        <v>174</v>
      </c>
      <c r="N273" s="16">
        <f t="shared" si="8"/>
        <v>74</v>
      </c>
      <c r="O273" s="17">
        <f>'FIFA '!M273/('FIFA '!N273*'FIFA '!N273)*703</f>
        <v>22.337837837837839</v>
      </c>
      <c r="Q273" s="19">
        <f t="shared" si="9"/>
        <v>6.166666666666667</v>
      </c>
    </row>
    <row r="274" spans="1:17" ht="14.25" customHeight="1" x14ac:dyDescent="0.3">
      <c r="A274" s="3">
        <v>266</v>
      </c>
      <c r="B274" s="3" t="s">
        <v>463</v>
      </c>
      <c r="C274" s="3">
        <v>25</v>
      </c>
      <c r="D274" s="3" t="s">
        <v>71</v>
      </c>
      <c r="E274" s="3">
        <v>82</v>
      </c>
      <c r="F274" s="3">
        <v>85</v>
      </c>
      <c r="G274" s="3" t="s">
        <v>83</v>
      </c>
      <c r="H274" s="14">
        <v>135000</v>
      </c>
      <c r="I274" s="3" t="s">
        <v>60</v>
      </c>
      <c r="J274" s="3" t="s">
        <v>79</v>
      </c>
      <c r="K274" s="3" t="s">
        <v>62</v>
      </c>
      <c r="L274" s="3" t="s">
        <v>63</v>
      </c>
      <c r="M274" s="15">
        <v>187</v>
      </c>
      <c r="N274" s="16">
        <f t="shared" si="8"/>
        <v>74</v>
      </c>
      <c r="O274" s="17">
        <f>'FIFA '!M274/('FIFA '!N274*'FIFA '!N274)*703</f>
        <v>24.006756756756758</v>
      </c>
      <c r="Q274" s="19">
        <f t="shared" si="9"/>
        <v>6.166666666666667</v>
      </c>
    </row>
    <row r="275" spans="1:17" ht="14.25" customHeight="1" x14ac:dyDescent="0.3">
      <c r="A275" s="3">
        <v>267</v>
      </c>
      <c r="B275" s="3" t="s">
        <v>464</v>
      </c>
      <c r="C275" s="3">
        <v>29</v>
      </c>
      <c r="D275" s="3" t="s">
        <v>190</v>
      </c>
      <c r="E275" s="3">
        <v>82</v>
      </c>
      <c r="F275" s="3">
        <v>84</v>
      </c>
      <c r="G275" s="3" t="s">
        <v>52</v>
      </c>
      <c r="H275" s="14">
        <v>135000</v>
      </c>
      <c r="I275" s="3" t="s">
        <v>60</v>
      </c>
      <c r="J275" s="3" t="s">
        <v>79</v>
      </c>
      <c r="K275" s="3" t="s">
        <v>74</v>
      </c>
      <c r="L275" s="3" t="s">
        <v>126</v>
      </c>
      <c r="M275" s="15">
        <v>183</v>
      </c>
      <c r="N275" s="16">
        <f t="shared" si="8"/>
        <v>73</v>
      </c>
      <c r="O275" s="17">
        <f>'FIFA '!M275/('FIFA '!N275*'FIFA '!N275)*703</f>
        <v>24.141302308125354</v>
      </c>
      <c r="Q275" s="19">
        <f t="shared" si="9"/>
        <v>6.083333333333333</v>
      </c>
    </row>
    <row r="276" spans="1:17" ht="14.25" customHeight="1" x14ac:dyDescent="0.3">
      <c r="A276" s="3">
        <v>268</v>
      </c>
      <c r="B276" s="3" t="s">
        <v>465</v>
      </c>
      <c r="C276" s="3">
        <v>27</v>
      </c>
      <c r="D276" s="3" t="s">
        <v>108</v>
      </c>
      <c r="E276" s="3">
        <v>82</v>
      </c>
      <c r="F276" s="3">
        <v>82</v>
      </c>
      <c r="G276" s="3" t="s">
        <v>306</v>
      </c>
      <c r="H276" s="14">
        <v>28000</v>
      </c>
      <c r="I276" s="3" t="s">
        <v>60</v>
      </c>
      <c r="J276" s="3" t="s">
        <v>79</v>
      </c>
      <c r="K276" s="3" t="s">
        <v>91</v>
      </c>
      <c r="L276" s="3" t="s">
        <v>56</v>
      </c>
      <c r="M276" s="15">
        <v>150</v>
      </c>
      <c r="N276" s="16">
        <f t="shared" si="8"/>
        <v>67</v>
      </c>
      <c r="O276" s="17">
        <f>'FIFA '!M276/('FIFA '!N276*'FIFA '!N276)*703</f>
        <v>23.490755179327241</v>
      </c>
      <c r="Q276" s="19">
        <f t="shared" si="9"/>
        <v>5.583333333333333</v>
      </c>
    </row>
    <row r="277" spans="1:17" ht="14.25" customHeight="1" x14ac:dyDescent="0.3">
      <c r="A277" s="3">
        <v>269</v>
      </c>
      <c r="B277" s="3" t="s">
        <v>466</v>
      </c>
      <c r="C277" s="3">
        <v>27</v>
      </c>
      <c r="D277" s="3" t="s">
        <v>467</v>
      </c>
      <c r="E277" s="3">
        <v>82</v>
      </c>
      <c r="F277" s="3">
        <v>83</v>
      </c>
      <c r="G277" s="3" t="s">
        <v>468</v>
      </c>
      <c r="H277" s="14">
        <v>33000</v>
      </c>
      <c r="I277" s="3" t="s">
        <v>60</v>
      </c>
      <c r="J277" s="3" t="s">
        <v>79</v>
      </c>
      <c r="K277" s="3" t="s">
        <v>62</v>
      </c>
      <c r="L277" s="3" t="s">
        <v>92</v>
      </c>
      <c r="M277" s="15">
        <v>161</v>
      </c>
      <c r="N277" s="16">
        <f t="shared" si="8"/>
        <v>72</v>
      </c>
      <c r="O277" s="17">
        <f>'FIFA '!M277/('FIFA '!N277*'FIFA '!N277)*703</f>
        <v>21.833140432098766</v>
      </c>
      <c r="Q277" s="19">
        <f t="shared" si="9"/>
        <v>6</v>
      </c>
    </row>
    <row r="278" spans="1:17" ht="14.25" customHeight="1" x14ac:dyDescent="0.3">
      <c r="A278" s="3">
        <v>270</v>
      </c>
      <c r="B278" s="3" t="s">
        <v>469</v>
      </c>
      <c r="C278" s="3">
        <v>26</v>
      </c>
      <c r="D278" s="3" t="s">
        <v>71</v>
      </c>
      <c r="E278" s="3">
        <v>82</v>
      </c>
      <c r="F278" s="3">
        <v>83</v>
      </c>
      <c r="G278" s="3" t="s">
        <v>306</v>
      </c>
      <c r="H278" s="14">
        <v>26000</v>
      </c>
      <c r="I278" s="3" t="s">
        <v>53</v>
      </c>
      <c r="J278" s="3" t="s">
        <v>79</v>
      </c>
      <c r="K278" s="3" t="s">
        <v>80</v>
      </c>
      <c r="L278" s="3" t="s">
        <v>69</v>
      </c>
      <c r="M278" s="15">
        <v>154</v>
      </c>
      <c r="N278" s="16">
        <f t="shared" si="8"/>
        <v>69</v>
      </c>
      <c r="O278" s="17">
        <f>'FIFA '!M278/('FIFA '!N278*'FIFA '!N278)*703</f>
        <v>22.739340474690191</v>
      </c>
      <c r="Q278" s="19">
        <f t="shared" si="9"/>
        <v>5.75</v>
      </c>
    </row>
    <row r="279" spans="1:17" ht="14.25" customHeight="1" x14ac:dyDescent="0.3">
      <c r="A279" s="3">
        <v>271</v>
      </c>
      <c r="B279" s="3" t="s">
        <v>470</v>
      </c>
      <c r="C279" s="3">
        <v>25</v>
      </c>
      <c r="D279" s="3" t="s">
        <v>471</v>
      </c>
      <c r="E279" s="3">
        <v>82</v>
      </c>
      <c r="F279" s="3">
        <v>85</v>
      </c>
      <c r="G279" s="3" t="s">
        <v>472</v>
      </c>
      <c r="H279" s="14">
        <v>78000</v>
      </c>
      <c r="I279" s="3" t="s">
        <v>60</v>
      </c>
      <c r="J279" s="3" t="s">
        <v>73</v>
      </c>
      <c r="K279" s="3" t="s">
        <v>125</v>
      </c>
      <c r="L279" s="3" t="s">
        <v>81</v>
      </c>
      <c r="M279" s="15">
        <v>146</v>
      </c>
      <c r="N279" s="16">
        <f t="shared" si="8"/>
        <v>71</v>
      </c>
      <c r="O279" s="17">
        <f>'FIFA '!M279/('FIFA '!N279*'FIFA '!N279)*703</f>
        <v>20.36064272961714</v>
      </c>
      <c r="Q279" s="19">
        <f t="shared" si="9"/>
        <v>5.916666666666667</v>
      </c>
    </row>
    <row r="280" spans="1:17" ht="14.25" customHeight="1" x14ac:dyDescent="0.3">
      <c r="A280" s="3">
        <v>272</v>
      </c>
      <c r="B280" s="3" t="s">
        <v>473</v>
      </c>
      <c r="C280" s="3">
        <v>25</v>
      </c>
      <c r="D280" s="3" t="s">
        <v>71</v>
      </c>
      <c r="E280" s="3">
        <v>82</v>
      </c>
      <c r="F280" s="3">
        <v>85</v>
      </c>
      <c r="G280" s="3" t="s">
        <v>176</v>
      </c>
      <c r="H280" s="14">
        <v>67000</v>
      </c>
      <c r="I280" s="3" t="s">
        <v>60</v>
      </c>
      <c r="J280" s="3" t="s">
        <v>73</v>
      </c>
      <c r="K280" s="3" t="s">
        <v>474</v>
      </c>
      <c r="L280" s="3" t="s">
        <v>92</v>
      </c>
      <c r="M280" s="15">
        <v>163</v>
      </c>
      <c r="N280" s="16">
        <f t="shared" si="8"/>
        <v>72</v>
      </c>
      <c r="O280" s="17">
        <f>'FIFA '!M280/('FIFA '!N280*'FIFA '!N280)*703</f>
        <v>22.104359567901234</v>
      </c>
      <c r="Q280" s="19">
        <f t="shared" si="9"/>
        <v>6</v>
      </c>
    </row>
    <row r="281" spans="1:17" ht="14.25" customHeight="1" x14ac:dyDescent="0.3">
      <c r="A281" s="3">
        <v>273</v>
      </c>
      <c r="B281" s="3" t="s">
        <v>475</v>
      </c>
      <c r="C281" s="3">
        <v>28</v>
      </c>
      <c r="D281" s="3" t="s">
        <v>71</v>
      </c>
      <c r="E281" s="3">
        <v>82</v>
      </c>
      <c r="F281" s="3">
        <v>82</v>
      </c>
      <c r="G281" s="3" t="s">
        <v>468</v>
      </c>
      <c r="H281" s="14">
        <v>31000</v>
      </c>
      <c r="I281" s="3" t="s">
        <v>60</v>
      </c>
      <c r="J281" s="3" t="s">
        <v>79</v>
      </c>
      <c r="K281" s="3" t="s">
        <v>84</v>
      </c>
      <c r="L281" s="3" t="s">
        <v>56</v>
      </c>
      <c r="M281" s="15">
        <v>141</v>
      </c>
      <c r="N281" s="16">
        <f t="shared" si="8"/>
        <v>67</v>
      </c>
      <c r="O281" s="17">
        <f>'FIFA '!M281/('FIFA '!N281*'FIFA '!N281)*703</f>
        <v>22.081309868567608</v>
      </c>
      <c r="Q281" s="19">
        <f t="shared" si="9"/>
        <v>5.583333333333333</v>
      </c>
    </row>
    <row r="282" spans="1:17" ht="14.25" customHeight="1" x14ac:dyDescent="0.3">
      <c r="A282" s="3">
        <v>274</v>
      </c>
      <c r="B282" s="3" t="s">
        <v>476</v>
      </c>
      <c r="C282" s="3">
        <v>27</v>
      </c>
      <c r="D282" s="3" t="s">
        <v>71</v>
      </c>
      <c r="E282" s="3">
        <v>82</v>
      </c>
      <c r="F282" s="3">
        <v>83</v>
      </c>
      <c r="G282" s="3" t="s">
        <v>275</v>
      </c>
      <c r="H282" s="14">
        <v>32000</v>
      </c>
      <c r="I282" s="3" t="s">
        <v>60</v>
      </c>
      <c r="J282" s="3" t="s">
        <v>73</v>
      </c>
      <c r="K282" s="3" t="s">
        <v>105</v>
      </c>
      <c r="L282" s="3" t="s">
        <v>92</v>
      </c>
      <c r="M282" s="15">
        <v>161</v>
      </c>
      <c r="N282" s="16">
        <f t="shared" si="8"/>
        <v>72</v>
      </c>
      <c r="O282" s="17">
        <f>'FIFA '!M282/('FIFA '!N282*'FIFA '!N282)*703</f>
        <v>21.833140432098766</v>
      </c>
      <c r="Q282" s="19">
        <f t="shared" si="9"/>
        <v>6</v>
      </c>
    </row>
    <row r="283" spans="1:17" ht="14.25" customHeight="1" x14ac:dyDescent="0.3">
      <c r="A283" s="3">
        <v>275</v>
      </c>
      <c r="B283" s="3" t="s">
        <v>477</v>
      </c>
      <c r="C283" s="3">
        <v>27</v>
      </c>
      <c r="D283" s="3" t="s">
        <v>90</v>
      </c>
      <c r="E283" s="3">
        <v>82</v>
      </c>
      <c r="F283" s="3">
        <v>83</v>
      </c>
      <c r="G283" s="3" t="s">
        <v>268</v>
      </c>
      <c r="H283" s="14">
        <v>19000</v>
      </c>
      <c r="I283" s="3" t="s">
        <v>60</v>
      </c>
      <c r="J283" s="3" t="s">
        <v>79</v>
      </c>
      <c r="K283" s="3" t="s">
        <v>94</v>
      </c>
      <c r="L283" s="3" t="s">
        <v>239</v>
      </c>
      <c r="M283" s="15">
        <v>203</v>
      </c>
      <c r="N283" s="16">
        <f t="shared" si="8"/>
        <v>77</v>
      </c>
      <c r="O283" s="17">
        <f>'FIFA '!M283/('FIFA '!N283*'FIFA '!N283)*703</f>
        <v>24.069657615112163</v>
      </c>
      <c r="Q283" s="19">
        <f t="shared" si="9"/>
        <v>6.416666666666667</v>
      </c>
    </row>
    <row r="284" spans="1:17" ht="14.25" customHeight="1" x14ac:dyDescent="0.3">
      <c r="A284" s="3">
        <v>276</v>
      </c>
      <c r="B284" s="3" t="s">
        <v>478</v>
      </c>
      <c r="C284" s="3">
        <v>26</v>
      </c>
      <c r="D284" s="3" t="s">
        <v>65</v>
      </c>
      <c r="E284" s="3">
        <v>82</v>
      </c>
      <c r="F284" s="3">
        <v>83</v>
      </c>
      <c r="G284" s="3" t="s">
        <v>296</v>
      </c>
      <c r="H284" s="14">
        <v>44000</v>
      </c>
      <c r="I284" s="3" t="s">
        <v>60</v>
      </c>
      <c r="J284" s="3" t="s">
        <v>79</v>
      </c>
      <c r="K284" s="3" t="s">
        <v>62</v>
      </c>
      <c r="L284" s="3" t="s">
        <v>63</v>
      </c>
      <c r="M284" s="15">
        <v>205</v>
      </c>
      <c r="N284" s="16">
        <f t="shared" si="8"/>
        <v>74</v>
      </c>
      <c r="O284" s="17">
        <f>'FIFA '!M284/('FIFA '!N284*'FIFA '!N284)*703</f>
        <v>26.317567567567568</v>
      </c>
      <c r="Q284" s="19">
        <f t="shared" si="9"/>
        <v>6.166666666666667</v>
      </c>
    </row>
    <row r="285" spans="1:17" ht="14.25" customHeight="1" x14ac:dyDescent="0.3">
      <c r="A285" s="3">
        <v>277</v>
      </c>
      <c r="B285" s="3" t="s">
        <v>479</v>
      </c>
      <c r="C285" s="3">
        <v>27</v>
      </c>
      <c r="D285" s="3" t="s">
        <v>480</v>
      </c>
      <c r="E285" s="3">
        <v>82</v>
      </c>
      <c r="F285" s="3">
        <v>82</v>
      </c>
      <c r="G285" s="3" t="s">
        <v>481</v>
      </c>
      <c r="H285" s="14">
        <v>1000</v>
      </c>
      <c r="I285" s="3" t="s">
        <v>60</v>
      </c>
      <c r="J285" s="3" t="s">
        <v>73</v>
      </c>
      <c r="K285" s="3" t="s">
        <v>204</v>
      </c>
      <c r="L285" s="3" t="s">
        <v>63</v>
      </c>
      <c r="M285" s="15">
        <v>176</v>
      </c>
      <c r="N285" s="16">
        <f t="shared" si="8"/>
        <v>74</v>
      </c>
      <c r="O285" s="17">
        <f>'FIFA '!M285/('FIFA '!N285*'FIFA '!N285)*703</f>
        <v>22.594594594594593</v>
      </c>
      <c r="Q285" s="19">
        <f t="shared" si="9"/>
        <v>6.166666666666667</v>
      </c>
    </row>
    <row r="286" spans="1:17" ht="14.25" customHeight="1" x14ac:dyDescent="0.3">
      <c r="A286" s="3">
        <v>278</v>
      </c>
      <c r="B286" s="3" t="s">
        <v>482</v>
      </c>
      <c r="C286" s="3">
        <v>29</v>
      </c>
      <c r="D286" s="3" t="s">
        <v>71</v>
      </c>
      <c r="E286" s="3">
        <v>82</v>
      </c>
      <c r="F286" s="3">
        <v>83</v>
      </c>
      <c r="G286" s="3" t="s">
        <v>304</v>
      </c>
      <c r="H286" s="14">
        <v>43000</v>
      </c>
      <c r="I286" s="3" t="s">
        <v>53</v>
      </c>
      <c r="J286" s="3" t="s">
        <v>79</v>
      </c>
      <c r="K286" s="3" t="s">
        <v>132</v>
      </c>
      <c r="L286" s="3" t="s">
        <v>126</v>
      </c>
      <c r="M286" s="15">
        <v>172</v>
      </c>
      <c r="N286" s="16">
        <f t="shared" si="8"/>
        <v>73</v>
      </c>
      <c r="O286" s="17">
        <f>'FIFA '!M286/('FIFA '!N286*'FIFA '!N286)*703</f>
        <v>22.690185775942954</v>
      </c>
      <c r="Q286" s="19">
        <f t="shared" si="9"/>
        <v>6.083333333333333</v>
      </c>
    </row>
    <row r="287" spans="1:17" ht="14.25" customHeight="1" x14ac:dyDescent="0.3">
      <c r="A287" s="3">
        <v>279</v>
      </c>
      <c r="B287" s="3" t="s">
        <v>483</v>
      </c>
      <c r="C287" s="3">
        <v>26</v>
      </c>
      <c r="D287" s="3" t="s">
        <v>147</v>
      </c>
      <c r="E287" s="3">
        <v>82</v>
      </c>
      <c r="F287" s="3">
        <v>83</v>
      </c>
      <c r="G287" s="3" t="s">
        <v>202</v>
      </c>
      <c r="H287" s="14">
        <v>61000</v>
      </c>
      <c r="I287" s="3" t="s">
        <v>53</v>
      </c>
      <c r="J287" s="3" t="s">
        <v>79</v>
      </c>
      <c r="K287" s="3" t="s">
        <v>103</v>
      </c>
      <c r="L287" s="3" t="s">
        <v>92</v>
      </c>
      <c r="M287" s="15">
        <v>174</v>
      </c>
      <c r="N287" s="16">
        <f t="shared" si="8"/>
        <v>72</v>
      </c>
      <c r="O287" s="17">
        <f>'FIFA '!M287/('FIFA '!N287*'FIFA '!N287)*703</f>
        <v>23.596064814814817</v>
      </c>
      <c r="Q287" s="19">
        <f t="shared" si="9"/>
        <v>6</v>
      </c>
    </row>
    <row r="288" spans="1:17" ht="14.25" customHeight="1" x14ac:dyDescent="0.3">
      <c r="A288" s="3">
        <v>280</v>
      </c>
      <c r="B288" s="3" t="s">
        <v>484</v>
      </c>
      <c r="C288" s="3">
        <v>26</v>
      </c>
      <c r="D288" s="3" t="s">
        <v>77</v>
      </c>
      <c r="E288" s="3">
        <v>82</v>
      </c>
      <c r="F288" s="3">
        <v>85</v>
      </c>
      <c r="G288" s="3" t="s">
        <v>485</v>
      </c>
      <c r="H288" s="14">
        <v>46000</v>
      </c>
      <c r="I288" s="3" t="s">
        <v>53</v>
      </c>
      <c r="J288" s="3" t="s">
        <v>79</v>
      </c>
      <c r="K288" s="3" t="s">
        <v>74</v>
      </c>
      <c r="L288" s="3" t="s">
        <v>121</v>
      </c>
      <c r="M288" s="15">
        <v>190</v>
      </c>
      <c r="N288" s="16">
        <f t="shared" si="8"/>
        <v>78</v>
      </c>
      <c r="O288" s="17">
        <f>'FIFA '!M288/('FIFA '!N288*'FIFA '!N288)*703</f>
        <v>21.9543063773833</v>
      </c>
      <c r="Q288" s="19">
        <f t="shared" si="9"/>
        <v>6.5</v>
      </c>
    </row>
    <row r="289" spans="1:17" ht="14.25" customHeight="1" x14ac:dyDescent="0.3">
      <c r="A289" s="3">
        <v>281</v>
      </c>
      <c r="B289" s="3" t="s">
        <v>486</v>
      </c>
      <c r="C289" s="3">
        <v>26</v>
      </c>
      <c r="D289" s="3" t="s">
        <v>102</v>
      </c>
      <c r="E289" s="3">
        <v>82</v>
      </c>
      <c r="F289" s="3">
        <v>85</v>
      </c>
      <c r="G289" s="3" t="s">
        <v>202</v>
      </c>
      <c r="H289" s="14">
        <v>67000</v>
      </c>
      <c r="I289" s="3" t="s">
        <v>60</v>
      </c>
      <c r="J289" s="3" t="s">
        <v>79</v>
      </c>
      <c r="K289" s="3" t="s">
        <v>200</v>
      </c>
      <c r="L289" s="3" t="s">
        <v>69</v>
      </c>
      <c r="M289" s="15">
        <v>165</v>
      </c>
      <c r="N289" s="16">
        <f t="shared" si="8"/>
        <v>69</v>
      </c>
      <c r="O289" s="17">
        <f>'FIFA '!M289/('FIFA '!N289*'FIFA '!N289)*703</f>
        <v>24.363579080025207</v>
      </c>
      <c r="Q289" s="19">
        <f t="shared" si="9"/>
        <v>5.75</v>
      </c>
    </row>
    <row r="290" spans="1:17" ht="14.25" customHeight="1" x14ac:dyDescent="0.3">
      <c r="A290" s="3">
        <v>282</v>
      </c>
      <c r="B290" s="3" t="s">
        <v>487</v>
      </c>
      <c r="C290" s="3">
        <v>26</v>
      </c>
      <c r="D290" s="3" t="s">
        <v>102</v>
      </c>
      <c r="E290" s="3">
        <v>82</v>
      </c>
      <c r="F290" s="3">
        <v>84</v>
      </c>
      <c r="G290" s="3" t="s">
        <v>151</v>
      </c>
      <c r="H290" s="14">
        <v>115000</v>
      </c>
      <c r="I290" s="3" t="s">
        <v>60</v>
      </c>
      <c r="J290" s="3" t="s">
        <v>79</v>
      </c>
      <c r="K290" s="3" t="s">
        <v>94</v>
      </c>
      <c r="L290" s="3" t="s">
        <v>92</v>
      </c>
      <c r="M290" s="15">
        <v>181</v>
      </c>
      <c r="N290" s="16">
        <f t="shared" si="8"/>
        <v>72</v>
      </c>
      <c r="O290" s="17">
        <f>'FIFA '!M290/('FIFA '!N290*'FIFA '!N290)*703</f>
        <v>24.545331790123459</v>
      </c>
      <c r="Q290" s="19">
        <f t="shared" si="9"/>
        <v>6</v>
      </c>
    </row>
    <row r="291" spans="1:17" ht="14.25" customHeight="1" x14ac:dyDescent="0.3">
      <c r="A291" s="3">
        <v>283</v>
      </c>
      <c r="B291" s="3" t="s">
        <v>488</v>
      </c>
      <c r="C291" s="3">
        <v>29</v>
      </c>
      <c r="D291" s="3" t="s">
        <v>51</v>
      </c>
      <c r="E291" s="3">
        <v>82</v>
      </c>
      <c r="F291" s="3">
        <v>82</v>
      </c>
      <c r="G291" s="3" t="s">
        <v>232</v>
      </c>
      <c r="H291" s="14">
        <v>84000</v>
      </c>
      <c r="I291" s="3" t="s">
        <v>60</v>
      </c>
      <c r="J291" s="3" t="s">
        <v>73</v>
      </c>
      <c r="K291" s="3" t="s">
        <v>117</v>
      </c>
      <c r="L291" s="3" t="s">
        <v>63</v>
      </c>
      <c r="M291" s="15">
        <v>172</v>
      </c>
      <c r="N291" s="16">
        <f t="shared" si="8"/>
        <v>74</v>
      </c>
      <c r="O291" s="17">
        <f>'FIFA '!M291/('FIFA '!N291*'FIFA '!N291)*703</f>
        <v>22.081081081081081</v>
      </c>
      <c r="Q291" s="19">
        <f t="shared" si="9"/>
        <v>6.166666666666667</v>
      </c>
    </row>
    <row r="292" spans="1:17" ht="14.25" customHeight="1" x14ac:dyDescent="0.3">
      <c r="A292" s="3">
        <v>284</v>
      </c>
      <c r="B292" s="3" t="s">
        <v>489</v>
      </c>
      <c r="C292" s="3">
        <v>30</v>
      </c>
      <c r="D292" s="3" t="s">
        <v>71</v>
      </c>
      <c r="E292" s="3">
        <v>82</v>
      </c>
      <c r="F292" s="3">
        <v>82</v>
      </c>
      <c r="G292" s="3" t="s">
        <v>83</v>
      </c>
      <c r="H292" s="14">
        <v>140000</v>
      </c>
      <c r="I292" s="3" t="s">
        <v>60</v>
      </c>
      <c r="J292" s="3" t="s">
        <v>73</v>
      </c>
      <c r="K292" s="3" t="s">
        <v>186</v>
      </c>
      <c r="L292" s="3" t="s">
        <v>56</v>
      </c>
      <c r="M292" s="15">
        <v>143</v>
      </c>
      <c r="N292" s="16">
        <f t="shared" si="8"/>
        <v>67</v>
      </c>
      <c r="O292" s="17">
        <f>'FIFA '!M292/('FIFA '!N292*'FIFA '!N292)*703</f>
        <v>22.394519937625308</v>
      </c>
      <c r="Q292" s="19">
        <f t="shared" si="9"/>
        <v>5.583333333333333</v>
      </c>
    </row>
    <row r="293" spans="1:17" ht="14.25" customHeight="1" x14ac:dyDescent="0.3">
      <c r="A293" s="3">
        <v>285</v>
      </c>
      <c r="B293" s="3" t="s">
        <v>490</v>
      </c>
      <c r="C293" s="3">
        <v>28</v>
      </c>
      <c r="D293" s="3" t="s">
        <v>131</v>
      </c>
      <c r="E293" s="3">
        <v>82</v>
      </c>
      <c r="F293" s="3">
        <v>82</v>
      </c>
      <c r="G293" s="3" t="s">
        <v>161</v>
      </c>
      <c r="H293" s="14">
        <v>115000</v>
      </c>
      <c r="I293" s="3" t="s">
        <v>60</v>
      </c>
      <c r="J293" s="3" t="s">
        <v>73</v>
      </c>
      <c r="K293" s="3" t="s">
        <v>200</v>
      </c>
      <c r="L293" s="3" t="s">
        <v>81</v>
      </c>
      <c r="M293" s="15">
        <v>165</v>
      </c>
      <c r="N293" s="16">
        <f t="shared" si="8"/>
        <v>71</v>
      </c>
      <c r="O293" s="17">
        <f>'FIFA '!M293/('FIFA '!N293*'FIFA '!N293)*703</f>
        <v>23.01031541360841</v>
      </c>
      <c r="Q293" s="19">
        <f t="shared" si="9"/>
        <v>5.916666666666667</v>
      </c>
    </row>
    <row r="294" spans="1:17" ht="14.25" customHeight="1" x14ac:dyDescent="0.3">
      <c r="A294" s="3">
        <v>286</v>
      </c>
      <c r="B294" s="3" t="s">
        <v>491</v>
      </c>
      <c r="C294" s="3">
        <v>27</v>
      </c>
      <c r="D294" s="3" t="s">
        <v>400</v>
      </c>
      <c r="E294" s="3">
        <v>82</v>
      </c>
      <c r="F294" s="3">
        <v>85</v>
      </c>
      <c r="G294" s="3" t="s">
        <v>202</v>
      </c>
      <c r="H294" s="14">
        <v>50000</v>
      </c>
      <c r="I294" s="3" t="s">
        <v>60</v>
      </c>
      <c r="J294" s="3" t="s">
        <v>79</v>
      </c>
      <c r="K294" s="3" t="s">
        <v>74</v>
      </c>
      <c r="L294" s="3" t="s">
        <v>63</v>
      </c>
      <c r="M294" s="15">
        <v>187</v>
      </c>
      <c r="N294" s="16">
        <f t="shared" si="8"/>
        <v>74</v>
      </c>
      <c r="O294" s="17">
        <f>'FIFA '!M294/('FIFA '!N294*'FIFA '!N294)*703</f>
        <v>24.006756756756758</v>
      </c>
      <c r="Q294" s="19">
        <f t="shared" si="9"/>
        <v>6.166666666666667</v>
      </c>
    </row>
    <row r="295" spans="1:17" ht="14.25" customHeight="1" x14ac:dyDescent="0.3">
      <c r="A295" s="3">
        <v>287</v>
      </c>
      <c r="B295" s="3" t="s">
        <v>492</v>
      </c>
      <c r="C295" s="3">
        <v>30</v>
      </c>
      <c r="D295" s="3" t="s">
        <v>65</v>
      </c>
      <c r="E295" s="3">
        <v>82</v>
      </c>
      <c r="F295" s="3">
        <v>82</v>
      </c>
      <c r="G295" s="3" t="s">
        <v>493</v>
      </c>
      <c r="H295" s="14">
        <v>1000</v>
      </c>
      <c r="I295" s="3" t="s">
        <v>60</v>
      </c>
      <c r="J295" s="3" t="s">
        <v>73</v>
      </c>
      <c r="K295" s="3" t="s">
        <v>152</v>
      </c>
      <c r="L295" s="3" t="s">
        <v>85</v>
      </c>
      <c r="M295" s="15">
        <v>141</v>
      </c>
      <c r="N295" s="16">
        <f t="shared" si="8"/>
        <v>68</v>
      </c>
      <c r="O295" s="17">
        <f>'FIFA '!M295/('FIFA '!N295*'FIFA '!N295)*703</f>
        <v>21.436634948096884</v>
      </c>
      <c r="Q295" s="19">
        <f t="shared" si="9"/>
        <v>5.666666666666667</v>
      </c>
    </row>
    <row r="296" spans="1:17" ht="14.25" customHeight="1" x14ac:dyDescent="0.3">
      <c r="A296" s="3">
        <v>288</v>
      </c>
      <c r="B296" s="3" t="s">
        <v>494</v>
      </c>
      <c r="C296" s="3">
        <v>29</v>
      </c>
      <c r="D296" s="3" t="s">
        <v>108</v>
      </c>
      <c r="E296" s="3">
        <v>82</v>
      </c>
      <c r="F296" s="3">
        <v>82</v>
      </c>
      <c r="G296" s="3" t="s">
        <v>232</v>
      </c>
      <c r="H296" s="14">
        <v>77000</v>
      </c>
      <c r="I296" s="3" t="s">
        <v>60</v>
      </c>
      <c r="J296" s="3" t="s">
        <v>73</v>
      </c>
      <c r="K296" s="3" t="s">
        <v>123</v>
      </c>
      <c r="L296" s="3" t="s">
        <v>239</v>
      </c>
      <c r="M296" s="15">
        <v>165</v>
      </c>
      <c r="N296" s="16">
        <f t="shared" si="8"/>
        <v>77</v>
      </c>
      <c r="O296" s="17">
        <f>'FIFA '!M296/('FIFA '!N296*'FIFA '!N296)*703</f>
        <v>19.564007421150279</v>
      </c>
      <c r="Q296" s="19">
        <f t="shared" si="9"/>
        <v>6.416666666666667</v>
      </c>
    </row>
    <row r="297" spans="1:17" ht="14.25" customHeight="1" x14ac:dyDescent="0.3">
      <c r="A297" s="3">
        <v>289</v>
      </c>
      <c r="B297" s="3" t="s">
        <v>495</v>
      </c>
      <c r="C297" s="3">
        <v>30</v>
      </c>
      <c r="D297" s="3" t="s">
        <v>496</v>
      </c>
      <c r="E297" s="3">
        <v>82</v>
      </c>
      <c r="F297" s="3">
        <v>82</v>
      </c>
      <c r="G297" s="3" t="s">
        <v>493</v>
      </c>
      <c r="H297" s="14">
        <v>1000</v>
      </c>
      <c r="I297" s="3" t="s">
        <v>53</v>
      </c>
      <c r="J297" s="3" t="s">
        <v>79</v>
      </c>
      <c r="K297" s="3" t="s">
        <v>134</v>
      </c>
      <c r="L297" s="3" t="s">
        <v>69</v>
      </c>
      <c r="M297" s="15">
        <v>152</v>
      </c>
      <c r="N297" s="16">
        <f t="shared" si="8"/>
        <v>69</v>
      </c>
      <c r="O297" s="17">
        <f>'FIFA '!M297/('FIFA '!N297*'FIFA '!N297)*703</f>
        <v>22.444024364629279</v>
      </c>
      <c r="Q297" s="19">
        <f t="shared" si="9"/>
        <v>5.75</v>
      </c>
    </row>
    <row r="298" spans="1:17" ht="14.25" customHeight="1" x14ac:dyDescent="0.3">
      <c r="A298" s="3">
        <v>290</v>
      </c>
      <c r="B298" s="3" t="s">
        <v>497</v>
      </c>
      <c r="C298" s="3">
        <v>27</v>
      </c>
      <c r="D298" s="3" t="s">
        <v>158</v>
      </c>
      <c r="E298" s="3">
        <v>82</v>
      </c>
      <c r="F298" s="3">
        <v>83</v>
      </c>
      <c r="G298" s="3" t="s">
        <v>151</v>
      </c>
      <c r="H298" s="14">
        <v>130000</v>
      </c>
      <c r="I298" s="3" t="s">
        <v>60</v>
      </c>
      <c r="J298" s="3" t="s">
        <v>73</v>
      </c>
      <c r="K298" s="3" t="s">
        <v>117</v>
      </c>
      <c r="L298" s="3" t="s">
        <v>92</v>
      </c>
      <c r="M298" s="15">
        <v>168</v>
      </c>
      <c r="N298" s="16">
        <f t="shared" si="8"/>
        <v>72</v>
      </c>
      <c r="O298" s="17">
        <f>'FIFA '!M298/('FIFA '!N298*'FIFA '!N298)*703</f>
        <v>22.782407407407405</v>
      </c>
      <c r="Q298" s="19">
        <f t="shared" si="9"/>
        <v>6</v>
      </c>
    </row>
    <row r="299" spans="1:17" ht="14.25" customHeight="1" x14ac:dyDescent="0.3">
      <c r="A299" s="3">
        <v>291</v>
      </c>
      <c r="B299" s="3" t="s">
        <v>498</v>
      </c>
      <c r="C299" s="3">
        <v>27</v>
      </c>
      <c r="D299" s="3" t="s">
        <v>114</v>
      </c>
      <c r="E299" s="3">
        <v>82</v>
      </c>
      <c r="F299" s="3">
        <v>82</v>
      </c>
      <c r="G299" s="3" t="s">
        <v>115</v>
      </c>
      <c r="H299" s="14">
        <v>99000</v>
      </c>
      <c r="I299" s="3" t="s">
        <v>60</v>
      </c>
      <c r="J299" s="3" t="s">
        <v>79</v>
      </c>
      <c r="K299" s="3" t="s">
        <v>204</v>
      </c>
      <c r="L299" s="3" t="s">
        <v>112</v>
      </c>
      <c r="M299" s="15">
        <v>159</v>
      </c>
      <c r="N299" s="16">
        <f t="shared" si="8"/>
        <v>70</v>
      </c>
      <c r="O299" s="17">
        <f>'FIFA '!M299/('FIFA '!N299*'FIFA '!N299)*703</f>
        <v>22.811632653061224</v>
      </c>
      <c r="Q299" s="19">
        <f t="shared" si="9"/>
        <v>5.833333333333333</v>
      </c>
    </row>
    <row r="300" spans="1:17" ht="14.25" customHeight="1" x14ac:dyDescent="0.3">
      <c r="A300" s="3">
        <v>292</v>
      </c>
      <c r="B300" s="3" t="s">
        <v>499</v>
      </c>
      <c r="C300" s="3">
        <v>32</v>
      </c>
      <c r="D300" s="3" t="s">
        <v>217</v>
      </c>
      <c r="E300" s="3">
        <v>82</v>
      </c>
      <c r="F300" s="3">
        <v>82</v>
      </c>
      <c r="G300" s="3" t="s">
        <v>232</v>
      </c>
      <c r="H300" s="14">
        <v>73000</v>
      </c>
      <c r="I300" s="3" t="s">
        <v>53</v>
      </c>
      <c r="J300" s="3" t="s">
        <v>79</v>
      </c>
      <c r="K300" s="3" t="s">
        <v>156</v>
      </c>
      <c r="L300" s="3" t="s">
        <v>63</v>
      </c>
      <c r="M300" s="15">
        <v>183</v>
      </c>
      <c r="N300" s="16">
        <f t="shared" si="8"/>
        <v>74</v>
      </c>
      <c r="O300" s="17">
        <f>'FIFA '!M300/('FIFA '!N300*'FIFA '!N300)*703</f>
        <v>23.493243243243242</v>
      </c>
      <c r="Q300" s="19">
        <f t="shared" si="9"/>
        <v>6.166666666666667</v>
      </c>
    </row>
    <row r="301" spans="1:17" ht="14.25" customHeight="1" x14ac:dyDescent="0.3">
      <c r="A301" s="3">
        <v>293</v>
      </c>
      <c r="B301" s="3" t="s">
        <v>500</v>
      </c>
      <c r="C301" s="3">
        <v>28</v>
      </c>
      <c r="D301" s="3" t="s">
        <v>501</v>
      </c>
      <c r="E301" s="3">
        <v>82</v>
      </c>
      <c r="F301" s="3">
        <v>82</v>
      </c>
      <c r="G301" s="3" t="s">
        <v>356</v>
      </c>
      <c r="H301" s="14">
        <v>125000</v>
      </c>
      <c r="I301" s="3" t="s">
        <v>60</v>
      </c>
      <c r="J301" s="3" t="s">
        <v>79</v>
      </c>
      <c r="K301" s="3" t="s">
        <v>117</v>
      </c>
      <c r="L301" s="3" t="s">
        <v>126</v>
      </c>
      <c r="M301" s="15">
        <v>181</v>
      </c>
      <c r="N301" s="16">
        <f t="shared" si="8"/>
        <v>73</v>
      </c>
      <c r="O301" s="17">
        <f>'FIFA '!M301/('FIFA '!N301*'FIFA '!N301)*703</f>
        <v>23.877462938637642</v>
      </c>
      <c r="Q301" s="19">
        <f t="shared" si="9"/>
        <v>6.083333333333333</v>
      </c>
    </row>
    <row r="302" spans="1:17" ht="14.25" customHeight="1" x14ac:dyDescent="0.3">
      <c r="A302" s="3">
        <v>294</v>
      </c>
      <c r="B302" s="3" t="s">
        <v>502</v>
      </c>
      <c r="C302" s="3">
        <v>31</v>
      </c>
      <c r="D302" s="3" t="s">
        <v>131</v>
      </c>
      <c r="E302" s="3">
        <v>82</v>
      </c>
      <c r="F302" s="3">
        <v>82</v>
      </c>
      <c r="G302" s="3" t="s">
        <v>503</v>
      </c>
      <c r="H302" s="14">
        <v>15000</v>
      </c>
      <c r="I302" s="3" t="s">
        <v>60</v>
      </c>
      <c r="J302" s="3" t="s">
        <v>79</v>
      </c>
      <c r="K302" s="3" t="s">
        <v>474</v>
      </c>
      <c r="L302" s="3" t="s">
        <v>144</v>
      </c>
      <c r="M302" s="15">
        <v>134</v>
      </c>
      <c r="N302" s="16">
        <f t="shared" si="8"/>
        <v>64</v>
      </c>
      <c r="O302" s="17">
        <f>'FIFA '!M302/('FIFA '!N302*'FIFA '!N302)*703</f>
        <v>22.99853515625</v>
      </c>
      <c r="Q302" s="19">
        <f t="shared" si="9"/>
        <v>5.333333333333333</v>
      </c>
    </row>
    <row r="303" spans="1:17" ht="14.25" customHeight="1" x14ac:dyDescent="0.3">
      <c r="A303" s="3">
        <v>295</v>
      </c>
      <c r="B303" s="3" t="s">
        <v>504</v>
      </c>
      <c r="C303" s="3">
        <v>29</v>
      </c>
      <c r="D303" s="3" t="s">
        <v>227</v>
      </c>
      <c r="E303" s="3">
        <v>82</v>
      </c>
      <c r="F303" s="3">
        <v>82</v>
      </c>
      <c r="G303" s="3" t="s">
        <v>363</v>
      </c>
      <c r="H303" s="14">
        <v>120000</v>
      </c>
      <c r="I303" s="3" t="s">
        <v>60</v>
      </c>
      <c r="J303" s="3" t="s">
        <v>79</v>
      </c>
      <c r="K303" s="3" t="s">
        <v>125</v>
      </c>
      <c r="L303" s="3" t="s">
        <v>75</v>
      </c>
      <c r="M303" s="15">
        <v>183</v>
      </c>
      <c r="N303" s="16">
        <f t="shared" si="8"/>
        <v>76</v>
      </c>
      <c r="O303" s="17">
        <f>'FIFA '!M303/('FIFA '!N303*'FIFA '!N303)*703</f>
        <v>22.273026315789476</v>
      </c>
      <c r="Q303" s="19">
        <f t="shared" si="9"/>
        <v>6.333333333333333</v>
      </c>
    </row>
    <row r="304" spans="1:17" ht="14.25" customHeight="1" x14ac:dyDescent="0.3">
      <c r="A304" s="3">
        <v>296</v>
      </c>
      <c r="B304" s="3" t="s">
        <v>505</v>
      </c>
      <c r="C304" s="3">
        <v>30</v>
      </c>
      <c r="D304" s="3" t="s">
        <v>51</v>
      </c>
      <c r="E304" s="3">
        <v>82</v>
      </c>
      <c r="F304" s="3">
        <v>82</v>
      </c>
      <c r="G304" s="3" t="s">
        <v>348</v>
      </c>
      <c r="H304" s="14">
        <v>22000</v>
      </c>
      <c r="I304" s="3" t="s">
        <v>53</v>
      </c>
      <c r="J304" s="3" t="s">
        <v>73</v>
      </c>
      <c r="K304" s="3" t="s">
        <v>117</v>
      </c>
      <c r="L304" s="3" t="s">
        <v>85</v>
      </c>
      <c r="M304" s="15">
        <v>146</v>
      </c>
      <c r="N304" s="16">
        <f t="shared" si="8"/>
        <v>68</v>
      </c>
      <c r="O304" s="17">
        <f>'FIFA '!M304/('FIFA '!N304*'FIFA '!N304)*703</f>
        <v>22.196799307958475</v>
      </c>
      <c r="Q304" s="19">
        <f t="shared" si="9"/>
        <v>5.666666666666667</v>
      </c>
    </row>
    <row r="305" spans="1:17" ht="14.25" customHeight="1" x14ac:dyDescent="0.3">
      <c r="A305" s="3">
        <v>297</v>
      </c>
      <c r="B305" s="3" t="s">
        <v>506</v>
      </c>
      <c r="C305" s="3">
        <v>28</v>
      </c>
      <c r="D305" s="3" t="s">
        <v>114</v>
      </c>
      <c r="E305" s="3">
        <v>82</v>
      </c>
      <c r="F305" s="3">
        <v>82</v>
      </c>
      <c r="G305" s="3" t="s">
        <v>137</v>
      </c>
      <c r="H305" s="14">
        <v>125000</v>
      </c>
      <c r="I305" s="3" t="s">
        <v>60</v>
      </c>
      <c r="J305" s="3" t="s">
        <v>79</v>
      </c>
      <c r="K305" s="3" t="s">
        <v>80</v>
      </c>
      <c r="L305" s="3" t="s">
        <v>92</v>
      </c>
      <c r="M305" s="15">
        <v>176</v>
      </c>
      <c r="N305" s="16">
        <f t="shared" si="8"/>
        <v>72</v>
      </c>
      <c r="O305" s="17">
        <f>'FIFA '!M305/('FIFA '!N305*'FIFA '!N305)*703</f>
        <v>23.867283950617281</v>
      </c>
      <c r="Q305" s="19">
        <f t="shared" si="9"/>
        <v>6</v>
      </c>
    </row>
    <row r="306" spans="1:17" ht="14.25" customHeight="1" x14ac:dyDescent="0.3">
      <c r="A306" s="3">
        <v>298</v>
      </c>
      <c r="B306" s="3" t="s">
        <v>507</v>
      </c>
      <c r="C306" s="3">
        <v>30</v>
      </c>
      <c r="D306" s="3" t="s">
        <v>102</v>
      </c>
      <c r="E306" s="3">
        <v>82</v>
      </c>
      <c r="F306" s="3">
        <v>82</v>
      </c>
      <c r="G306" s="3" t="s">
        <v>416</v>
      </c>
      <c r="H306" s="14">
        <v>45000</v>
      </c>
      <c r="I306" s="3" t="s">
        <v>53</v>
      </c>
      <c r="J306" s="3" t="s">
        <v>79</v>
      </c>
      <c r="K306" s="3" t="s">
        <v>62</v>
      </c>
      <c r="L306" s="3" t="s">
        <v>81</v>
      </c>
      <c r="M306" s="15">
        <v>168</v>
      </c>
      <c r="N306" s="16">
        <f t="shared" si="8"/>
        <v>71</v>
      </c>
      <c r="O306" s="17">
        <f>'FIFA '!M306/('FIFA '!N306*'FIFA '!N306)*703</f>
        <v>23.428684784764929</v>
      </c>
      <c r="Q306" s="19">
        <f t="shared" si="9"/>
        <v>5.916666666666667</v>
      </c>
    </row>
    <row r="307" spans="1:17" ht="14.25" customHeight="1" x14ac:dyDescent="0.3">
      <c r="A307" s="3">
        <v>299</v>
      </c>
      <c r="B307" s="3" t="s">
        <v>508</v>
      </c>
      <c r="C307" s="3">
        <v>33</v>
      </c>
      <c r="D307" s="3" t="s">
        <v>131</v>
      </c>
      <c r="E307" s="3">
        <v>82</v>
      </c>
      <c r="F307" s="3">
        <v>82</v>
      </c>
      <c r="G307" s="3" t="s">
        <v>176</v>
      </c>
      <c r="H307" s="14">
        <v>59000</v>
      </c>
      <c r="I307" s="3" t="s">
        <v>60</v>
      </c>
      <c r="J307" s="3" t="s">
        <v>73</v>
      </c>
      <c r="K307" s="3" t="s">
        <v>171</v>
      </c>
      <c r="L307" s="3" t="s">
        <v>92</v>
      </c>
      <c r="M307" s="15">
        <v>165</v>
      </c>
      <c r="N307" s="16">
        <f t="shared" si="8"/>
        <v>72</v>
      </c>
      <c r="O307" s="17">
        <f>'FIFA '!M307/('FIFA '!N307*'FIFA '!N307)*703</f>
        <v>22.375578703703706</v>
      </c>
      <c r="Q307" s="19">
        <f t="shared" si="9"/>
        <v>6</v>
      </c>
    </row>
    <row r="308" spans="1:17" ht="14.25" customHeight="1" x14ac:dyDescent="0.3">
      <c r="A308" s="3">
        <v>300</v>
      </c>
      <c r="B308" s="3" t="s">
        <v>509</v>
      </c>
      <c r="C308" s="3">
        <v>29</v>
      </c>
      <c r="D308" s="3" t="s">
        <v>217</v>
      </c>
      <c r="E308" s="3">
        <v>82</v>
      </c>
      <c r="F308" s="3">
        <v>82</v>
      </c>
      <c r="G308" s="3" t="s">
        <v>310</v>
      </c>
      <c r="H308" s="14">
        <v>18000</v>
      </c>
      <c r="I308" s="3" t="s">
        <v>60</v>
      </c>
      <c r="J308" s="3" t="s">
        <v>79</v>
      </c>
      <c r="K308" s="3" t="s">
        <v>123</v>
      </c>
      <c r="L308" s="3" t="s">
        <v>92</v>
      </c>
      <c r="M308" s="15">
        <v>176</v>
      </c>
      <c r="N308" s="16">
        <f t="shared" si="8"/>
        <v>72</v>
      </c>
      <c r="O308" s="17">
        <f>'FIFA '!M308/('FIFA '!N308*'FIFA '!N308)*703</f>
        <v>23.867283950617281</v>
      </c>
      <c r="Q308" s="19">
        <f t="shared" si="9"/>
        <v>6</v>
      </c>
    </row>
    <row r="309" spans="1:17" ht="14.25" customHeight="1" x14ac:dyDescent="0.3">
      <c r="A309" s="3">
        <v>301</v>
      </c>
      <c r="B309" s="3" t="s">
        <v>510</v>
      </c>
      <c r="C309" s="3">
        <v>32</v>
      </c>
      <c r="D309" s="3" t="s">
        <v>108</v>
      </c>
      <c r="E309" s="3">
        <v>82</v>
      </c>
      <c r="F309" s="3">
        <v>82</v>
      </c>
      <c r="G309" s="3" t="s">
        <v>278</v>
      </c>
      <c r="H309" s="14">
        <v>57000</v>
      </c>
      <c r="I309" s="3" t="s">
        <v>60</v>
      </c>
      <c r="J309" s="3" t="s">
        <v>79</v>
      </c>
      <c r="K309" s="3" t="s">
        <v>94</v>
      </c>
      <c r="L309" s="3" t="s">
        <v>154</v>
      </c>
      <c r="M309" s="15">
        <v>198</v>
      </c>
      <c r="N309" s="16">
        <f t="shared" si="8"/>
        <v>75</v>
      </c>
      <c r="O309" s="17">
        <f>'FIFA '!M309/('FIFA '!N309*'FIFA '!N309)*703</f>
        <v>24.745600000000003</v>
      </c>
      <c r="Q309" s="19">
        <f t="shared" si="9"/>
        <v>6.25</v>
      </c>
    </row>
    <row r="310" spans="1:17" ht="14.25" customHeight="1" x14ac:dyDescent="0.3">
      <c r="A310" s="3">
        <v>302</v>
      </c>
      <c r="B310" s="3" t="s">
        <v>511</v>
      </c>
      <c r="C310" s="3">
        <v>32</v>
      </c>
      <c r="D310" s="3" t="s">
        <v>87</v>
      </c>
      <c r="E310" s="3">
        <v>82</v>
      </c>
      <c r="F310" s="3">
        <v>82</v>
      </c>
      <c r="G310" s="3" t="s">
        <v>512</v>
      </c>
      <c r="H310" s="14">
        <v>1000</v>
      </c>
      <c r="I310" s="3" t="s">
        <v>60</v>
      </c>
      <c r="J310" s="3" t="s">
        <v>79</v>
      </c>
      <c r="K310" s="3" t="s">
        <v>132</v>
      </c>
      <c r="L310" s="3" t="s">
        <v>75</v>
      </c>
      <c r="M310" s="15">
        <v>185</v>
      </c>
      <c r="N310" s="16">
        <f t="shared" si="8"/>
        <v>76</v>
      </c>
      <c r="O310" s="17">
        <f>'FIFA '!M310/('FIFA '!N310*'FIFA '!N310)*703</f>
        <v>22.516447368421051</v>
      </c>
      <c r="Q310" s="19">
        <f t="shared" si="9"/>
        <v>6.333333333333333</v>
      </c>
    </row>
    <row r="311" spans="1:17" ht="14.25" customHeight="1" x14ac:dyDescent="0.3">
      <c r="A311" s="3">
        <v>303</v>
      </c>
      <c r="B311" s="3" t="s">
        <v>513</v>
      </c>
      <c r="C311" s="3">
        <v>27</v>
      </c>
      <c r="D311" s="3" t="s">
        <v>190</v>
      </c>
      <c r="E311" s="3">
        <v>82</v>
      </c>
      <c r="F311" s="3">
        <v>82</v>
      </c>
      <c r="G311" s="3" t="s">
        <v>137</v>
      </c>
      <c r="H311" s="14">
        <v>130000</v>
      </c>
      <c r="I311" s="3" t="s">
        <v>60</v>
      </c>
      <c r="J311" s="3" t="s">
        <v>73</v>
      </c>
      <c r="K311" s="3" t="s">
        <v>117</v>
      </c>
      <c r="L311" s="3" t="s">
        <v>69</v>
      </c>
      <c r="M311" s="15">
        <v>152</v>
      </c>
      <c r="N311" s="16">
        <f t="shared" si="8"/>
        <v>69</v>
      </c>
      <c r="O311" s="17">
        <f>'FIFA '!M311/('FIFA '!N311*'FIFA '!N311)*703</f>
        <v>22.444024364629279</v>
      </c>
      <c r="Q311" s="19">
        <f t="shared" si="9"/>
        <v>5.75</v>
      </c>
    </row>
    <row r="312" spans="1:17" ht="14.25" customHeight="1" x14ac:dyDescent="0.3">
      <c r="A312" s="3">
        <v>304</v>
      </c>
      <c r="B312" s="3" t="s">
        <v>514</v>
      </c>
      <c r="C312" s="3">
        <v>31</v>
      </c>
      <c r="D312" s="3" t="s">
        <v>51</v>
      </c>
      <c r="E312" s="3">
        <v>82</v>
      </c>
      <c r="F312" s="3">
        <v>82</v>
      </c>
      <c r="G312" s="3" t="s">
        <v>232</v>
      </c>
      <c r="H312" s="14">
        <v>73000</v>
      </c>
      <c r="I312" s="3" t="s">
        <v>60</v>
      </c>
      <c r="J312" s="3" t="s">
        <v>79</v>
      </c>
      <c r="K312" s="3" t="s">
        <v>132</v>
      </c>
      <c r="L312" s="3" t="s">
        <v>239</v>
      </c>
      <c r="M312" s="15">
        <v>187</v>
      </c>
      <c r="N312" s="16">
        <f t="shared" si="8"/>
        <v>77</v>
      </c>
      <c r="O312" s="17">
        <f>'FIFA '!M312/('FIFA '!N312*'FIFA '!N312)*703</f>
        <v>22.172541743970317</v>
      </c>
      <c r="Q312" s="19">
        <f t="shared" si="9"/>
        <v>6.416666666666667</v>
      </c>
    </row>
    <row r="313" spans="1:17" ht="14.25" customHeight="1" x14ac:dyDescent="0.3">
      <c r="A313" s="3">
        <v>305</v>
      </c>
      <c r="B313" s="3" t="s">
        <v>515</v>
      </c>
      <c r="C313" s="3">
        <v>31</v>
      </c>
      <c r="D313" s="3" t="s">
        <v>108</v>
      </c>
      <c r="E313" s="3">
        <v>82</v>
      </c>
      <c r="F313" s="3">
        <v>82</v>
      </c>
      <c r="G313" s="3" t="s">
        <v>83</v>
      </c>
      <c r="H313" s="14">
        <v>140000</v>
      </c>
      <c r="I313" s="3" t="s">
        <v>53</v>
      </c>
      <c r="J313" s="3" t="s">
        <v>79</v>
      </c>
      <c r="K313" s="3" t="s">
        <v>62</v>
      </c>
      <c r="L313" s="3" t="s">
        <v>75</v>
      </c>
      <c r="M313" s="15">
        <v>203</v>
      </c>
      <c r="N313" s="16">
        <f t="shared" si="8"/>
        <v>76</v>
      </c>
      <c r="O313" s="17">
        <f>'FIFA '!M313/('FIFA '!N313*'FIFA '!N313)*703</f>
        <v>24.70723684210526</v>
      </c>
      <c r="Q313" s="19">
        <f t="shared" si="9"/>
        <v>6.333333333333333</v>
      </c>
    </row>
    <row r="314" spans="1:17" ht="14.25" customHeight="1" x14ac:dyDescent="0.3">
      <c r="A314" s="3">
        <v>306</v>
      </c>
      <c r="B314" s="3" t="s">
        <v>516</v>
      </c>
      <c r="C314" s="3">
        <v>31</v>
      </c>
      <c r="D314" s="3" t="s">
        <v>71</v>
      </c>
      <c r="E314" s="3">
        <v>82</v>
      </c>
      <c r="F314" s="3">
        <v>82</v>
      </c>
      <c r="G314" s="3" t="s">
        <v>232</v>
      </c>
      <c r="H314" s="14">
        <v>73000</v>
      </c>
      <c r="I314" s="3" t="s">
        <v>53</v>
      </c>
      <c r="J314" s="3" t="s">
        <v>73</v>
      </c>
      <c r="K314" s="3" t="s">
        <v>105</v>
      </c>
      <c r="L314" s="3" t="s">
        <v>63</v>
      </c>
      <c r="M314" s="15">
        <v>170</v>
      </c>
      <c r="N314" s="16">
        <f t="shared" si="8"/>
        <v>74</v>
      </c>
      <c r="O314" s="17">
        <f>'FIFA '!M314/('FIFA '!N314*'FIFA '!N314)*703</f>
        <v>21.824324324324323</v>
      </c>
      <c r="Q314" s="19">
        <f t="shared" si="9"/>
        <v>6.166666666666667</v>
      </c>
    </row>
    <row r="315" spans="1:17" ht="14.25" customHeight="1" x14ac:dyDescent="0.3">
      <c r="A315" s="3">
        <v>307</v>
      </c>
      <c r="B315" s="3" t="s">
        <v>517</v>
      </c>
      <c r="C315" s="3">
        <v>31</v>
      </c>
      <c r="D315" s="3" t="s">
        <v>518</v>
      </c>
      <c r="E315" s="3">
        <v>82</v>
      </c>
      <c r="F315" s="3">
        <v>82</v>
      </c>
      <c r="G315" s="3" t="s">
        <v>275</v>
      </c>
      <c r="H315" s="14">
        <v>35000</v>
      </c>
      <c r="I315" s="3" t="s">
        <v>53</v>
      </c>
      <c r="J315" s="3" t="s">
        <v>73</v>
      </c>
      <c r="K315" s="3" t="s">
        <v>200</v>
      </c>
      <c r="L315" s="3" t="s">
        <v>56</v>
      </c>
      <c r="M315" s="15">
        <v>148</v>
      </c>
      <c r="N315" s="16">
        <f t="shared" si="8"/>
        <v>67</v>
      </c>
      <c r="O315" s="17">
        <f>'FIFA '!M315/('FIFA '!N315*'FIFA '!N315)*703</f>
        <v>23.177545110269545</v>
      </c>
      <c r="Q315" s="19">
        <f t="shared" si="9"/>
        <v>5.583333333333333</v>
      </c>
    </row>
    <row r="316" spans="1:17" ht="14.25" customHeight="1" x14ac:dyDescent="0.3">
      <c r="A316" s="3">
        <v>308</v>
      </c>
      <c r="B316" s="3" t="s">
        <v>519</v>
      </c>
      <c r="C316" s="3">
        <v>31</v>
      </c>
      <c r="D316" s="3" t="s">
        <v>51</v>
      </c>
      <c r="E316" s="3">
        <v>82</v>
      </c>
      <c r="F316" s="3">
        <v>82</v>
      </c>
      <c r="G316" s="3" t="s">
        <v>235</v>
      </c>
      <c r="H316" s="14">
        <v>44000</v>
      </c>
      <c r="I316" s="3" t="s">
        <v>60</v>
      </c>
      <c r="J316" s="3" t="s">
        <v>79</v>
      </c>
      <c r="K316" s="3" t="s">
        <v>94</v>
      </c>
      <c r="L316" s="3" t="s">
        <v>63</v>
      </c>
      <c r="M316" s="15">
        <v>198</v>
      </c>
      <c r="N316" s="16">
        <f t="shared" si="8"/>
        <v>74</v>
      </c>
      <c r="O316" s="17">
        <f>'FIFA '!M316/('FIFA '!N316*'FIFA '!N316)*703</f>
        <v>25.418918918918919</v>
      </c>
      <c r="Q316" s="19">
        <f t="shared" si="9"/>
        <v>6.166666666666667</v>
      </c>
    </row>
    <row r="317" spans="1:17" ht="14.25" customHeight="1" x14ac:dyDescent="0.3">
      <c r="A317" s="3">
        <v>309</v>
      </c>
      <c r="B317" s="3" t="s">
        <v>520</v>
      </c>
      <c r="C317" s="3">
        <v>32</v>
      </c>
      <c r="D317" s="3" t="s">
        <v>65</v>
      </c>
      <c r="E317" s="3">
        <v>82</v>
      </c>
      <c r="F317" s="3">
        <v>82</v>
      </c>
      <c r="G317" s="3" t="s">
        <v>310</v>
      </c>
      <c r="H317" s="14">
        <v>17000</v>
      </c>
      <c r="I317" s="3" t="s">
        <v>60</v>
      </c>
      <c r="J317" s="3" t="s">
        <v>79</v>
      </c>
      <c r="K317" s="3" t="s">
        <v>132</v>
      </c>
      <c r="L317" s="3" t="s">
        <v>75</v>
      </c>
      <c r="M317" s="15">
        <v>192</v>
      </c>
      <c r="N317" s="16">
        <f t="shared" si="8"/>
        <v>76</v>
      </c>
      <c r="O317" s="17">
        <f>'FIFA '!M317/('FIFA '!N317*'FIFA '!N317)*703</f>
        <v>23.368421052631579</v>
      </c>
      <c r="Q317" s="19">
        <f t="shared" si="9"/>
        <v>6.333333333333333</v>
      </c>
    </row>
    <row r="318" spans="1:17" ht="14.25" customHeight="1" x14ac:dyDescent="0.3">
      <c r="A318" s="3">
        <v>310</v>
      </c>
      <c r="B318" s="3" t="s">
        <v>521</v>
      </c>
      <c r="C318" s="3">
        <v>31</v>
      </c>
      <c r="D318" s="3" t="s">
        <v>131</v>
      </c>
      <c r="E318" s="3">
        <v>82</v>
      </c>
      <c r="F318" s="3">
        <v>82</v>
      </c>
      <c r="G318" s="3" t="s">
        <v>448</v>
      </c>
      <c r="H318" s="14">
        <v>45000</v>
      </c>
      <c r="I318" s="3" t="s">
        <v>60</v>
      </c>
      <c r="J318" s="3" t="s">
        <v>79</v>
      </c>
      <c r="K318" s="3" t="s">
        <v>74</v>
      </c>
      <c r="L318" s="3" t="s">
        <v>75</v>
      </c>
      <c r="M318" s="15">
        <v>176</v>
      </c>
      <c r="N318" s="16">
        <f t="shared" si="8"/>
        <v>76</v>
      </c>
      <c r="O318" s="17">
        <f>'FIFA '!M318/('FIFA '!N318*'FIFA '!N318)*703</f>
        <v>21.421052631578949</v>
      </c>
      <c r="Q318" s="19">
        <f t="shared" si="9"/>
        <v>6.333333333333333</v>
      </c>
    </row>
    <row r="319" spans="1:17" ht="14.25" customHeight="1" x14ac:dyDescent="0.3">
      <c r="A319" s="3">
        <v>311</v>
      </c>
      <c r="B319" s="3" t="s">
        <v>522</v>
      </c>
      <c r="C319" s="3">
        <v>32</v>
      </c>
      <c r="D319" s="3" t="s">
        <v>131</v>
      </c>
      <c r="E319" s="3">
        <v>82</v>
      </c>
      <c r="F319" s="3">
        <v>82</v>
      </c>
      <c r="G319" s="3" t="s">
        <v>268</v>
      </c>
      <c r="H319" s="14">
        <v>15000</v>
      </c>
      <c r="I319" s="3" t="s">
        <v>53</v>
      </c>
      <c r="J319" s="3" t="s">
        <v>129</v>
      </c>
      <c r="K319" s="3" t="s">
        <v>74</v>
      </c>
      <c r="L319" s="3" t="s">
        <v>239</v>
      </c>
      <c r="M319" s="15">
        <v>198</v>
      </c>
      <c r="N319" s="16">
        <f t="shared" si="8"/>
        <v>77</v>
      </c>
      <c r="O319" s="17">
        <f>'FIFA '!M319/('FIFA '!N319*'FIFA '!N319)*703</f>
        <v>23.476808905380334</v>
      </c>
      <c r="Q319" s="19">
        <f t="shared" si="9"/>
        <v>6.416666666666667</v>
      </c>
    </row>
    <row r="320" spans="1:17" ht="14.25" customHeight="1" x14ac:dyDescent="0.3">
      <c r="A320" s="3">
        <v>312</v>
      </c>
      <c r="B320" s="3" t="s">
        <v>523</v>
      </c>
      <c r="C320" s="3">
        <v>32</v>
      </c>
      <c r="D320" s="3" t="s">
        <v>108</v>
      </c>
      <c r="E320" s="3">
        <v>82</v>
      </c>
      <c r="F320" s="3">
        <v>82</v>
      </c>
      <c r="G320" s="3" t="s">
        <v>151</v>
      </c>
      <c r="H320" s="14">
        <v>115000</v>
      </c>
      <c r="I320" s="3" t="s">
        <v>60</v>
      </c>
      <c r="J320" s="3" t="s">
        <v>73</v>
      </c>
      <c r="K320" s="3" t="s">
        <v>105</v>
      </c>
      <c r="L320" s="3" t="s">
        <v>126</v>
      </c>
      <c r="M320" s="15">
        <v>165</v>
      </c>
      <c r="N320" s="16">
        <f t="shared" si="8"/>
        <v>73</v>
      </c>
      <c r="O320" s="17">
        <f>'FIFA '!M320/('FIFA '!N320*'FIFA '!N320)*703</f>
        <v>21.766747982735971</v>
      </c>
      <c r="Q320" s="19">
        <f t="shared" si="9"/>
        <v>6.083333333333333</v>
      </c>
    </row>
    <row r="321" spans="1:17" ht="14.25" customHeight="1" x14ac:dyDescent="0.3">
      <c r="A321" s="3">
        <v>313</v>
      </c>
      <c r="B321" s="3" t="s">
        <v>524</v>
      </c>
      <c r="C321" s="3">
        <v>31</v>
      </c>
      <c r="D321" s="3" t="s">
        <v>131</v>
      </c>
      <c r="E321" s="3">
        <v>82</v>
      </c>
      <c r="F321" s="3">
        <v>82</v>
      </c>
      <c r="G321" s="3" t="s">
        <v>525</v>
      </c>
      <c r="H321" s="14">
        <v>52000</v>
      </c>
      <c r="I321" s="3" t="s">
        <v>60</v>
      </c>
      <c r="J321" s="3" t="s">
        <v>73</v>
      </c>
      <c r="K321" s="3" t="s">
        <v>74</v>
      </c>
      <c r="L321" s="3" t="s">
        <v>63</v>
      </c>
      <c r="M321" s="15">
        <v>181</v>
      </c>
      <c r="N321" s="16">
        <f t="shared" si="8"/>
        <v>74</v>
      </c>
      <c r="O321" s="17">
        <f>'FIFA '!M321/('FIFA '!N321*'FIFA '!N321)*703</f>
        <v>23.236486486486488</v>
      </c>
      <c r="Q321" s="19">
        <f t="shared" si="9"/>
        <v>6.166666666666667</v>
      </c>
    </row>
    <row r="322" spans="1:17" ht="14.25" customHeight="1" x14ac:dyDescent="0.3">
      <c r="A322" s="3">
        <v>314</v>
      </c>
      <c r="B322" s="3" t="s">
        <v>526</v>
      </c>
      <c r="C322" s="3">
        <v>32</v>
      </c>
      <c r="D322" s="3" t="s">
        <v>51</v>
      </c>
      <c r="E322" s="3">
        <v>82</v>
      </c>
      <c r="F322" s="3">
        <v>82</v>
      </c>
      <c r="G322" s="3" t="s">
        <v>161</v>
      </c>
      <c r="H322" s="14">
        <v>98000</v>
      </c>
      <c r="I322" s="3" t="s">
        <v>60</v>
      </c>
      <c r="J322" s="3" t="s">
        <v>79</v>
      </c>
      <c r="K322" s="3" t="s">
        <v>123</v>
      </c>
      <c r="L322" s="3" t="s">
        <v>112</v>
      </c>
      <c r="M322" s="15">
        <v>139</v>
      </c>
      <c r="N322" s="16">
        <f t="shared" si="8"/>
        <v>70</v>
      </c>
      <c r="O322" s="17">
        <f>'FIFA '!M322/('FIFA '!N322*'FIFA '!N322)*703</f>
        <v>19.942244897959185</v>
      </c>
      <c r="Q322" s="19">
        <f t="shared" si="9"/>
        <v>5.833333333333333</v>
      </c>
    </row>
    <row r="323" spans="1:17" ht="14.25" customHeight="1" x14ac:dyDescent="0.3">
      <c r="A323" s="3">
        <v>315</v>
      </c>
      <c r="B323" s="3" t="s">
        <v>527</v>
      </c>
      <c r="C323" s="3">
        <v>35</v>
      </c>
      <c r="D323" s="3" t="s">
        <v>65</v>
      </c>
      <c r="E323" s="3">
        <v>82</v>
      </c>
      <c r="F323" s="3">
        <v>82</v>
      </c>
      <c r="G323" s="3" t="s">
        <v>66</v>
      </c>
      <c r="H323" s="14">
        <v>62000</v>
      </c>
      <c r="I323" s="3" t="s">
        <v>60</v>
      </c>
      <c r="J323" s="3" t="s">
        <v>79</v>
      </c>
      <c r="K323" s="3" t="s">
        <v>204</v>
      </c>
      <c r="L323" s="3" t="s">
        <v>85</v>
      </c>
      <c r="M323" s="15">
        <v>150</v>
      </c>
      <c r="N323" s="16">
        <f t="shared" si="8"/>
        <v>68</v>
      </c>
      <c r="O323" s="17">
        <f>'FIFA '!M323/('FIFA '!N323*'FIFA '!N323)*703</f>
        <v>22.804930795847749</v>
      </c>
      <c r="Q323" s="19">
        <f t="shared" si="9"/>
        <v>5.666666666666667</v>
      </c>
    </row>
    <row r="324" spans="1:17" ht="14.25" customHeight="1" x14ac:dyDescent="0.3">
      <c r="A324" s="3">
        <v>316</v>
      </c>
      <c r="B324" s="3" t="s">
        <v>528</v>
      </c>
      <c r="C324" s="3">
        <v>36</v>
      </c>
      <c r="D324" s="3" t="s">
        <v>71</v>
      </c>
      <c r="E324" s="3">
        <v>82</v>
      </c>
      <c r="F324" s="3">
        <v>82</v>
      </c>
      <c r="G324" s="3" t="s">
        <v>529</v>
      </c>
      <c r="H324" s="14">
        <v>12000</v>
      </c>
      <c r="I324" s="3" t="s">
        <v>60</v>
      </c>
      <c r="J324" s="3" t="s">
        <v>79</v>
      </c>
      <c r="K324" s="3" t="s">
        <v>62</v>
      </c>
      <c r="L324" s="3" t="s">
        <v>69</v>
      </c>
      <c r="M324" s="15">
        <v>152</v>
      </c>
      <c r="N324" s="16">
        <f t="shared" si="8"/>
        <v>69</v>
      </c>
      <c r="O324" s="17">
        <f>'FIFA '!M324/('FIFA '!N324*'FIFA '!N324)*703</f>
        <v>22.444024364629279</v>
      </c>
      <c r="Q324" s="19">
        <f t="shared" si="9"/>
        <v>5.75</v>
      </c>
    </row>
    <row r="325" spans="1:17" ht="14.25" customHeight="1" x14ac:dyDescent="0.3">
      <c r="A325" s="3">
        <v>317</v>
      </c>
      <c r="B325" s="3" t="s">
        <v>530</v>
      </c>
      <c r="C325" s="3">
        <v>37</v>
      </c>
      <c r="D325" s="3" t="s">
        <v>71</v>
      </c>
      <c r="E325" s="3">
        <v>82</v>
      </c>
      <c r="F325" s="3">
        <v>82</v>
      </c>
      <c r="G325" s="3" t="s">
        <v>436</v>
      </c>
      <c r="H325" s="14">
        <v>29000</v>
      </c>
      <c r="I325" s="3" t="s">
        <v>60</v>
      </c>
      <c r="J325" s="3" t="s">
        <v>79</v>
      </c>
      <c r="K325" s="3" t="s">
        <v>62</v>
      </c>
      <c r="L325" s="3" t="s">
        <v>92</v>
      </c>
      <c r="M325" s="15">
        <v>172</v>
      </c>
      <c r="N325" s="16">
        <f t="shared" si="8"/>
        <v>72</v>
      </c>
      <c r="O325" s="17">
        <f>'FIFA '!M325/('FIFA '!N325*'FIFA '!N325)*703</f>
        <v>23.324845679012348</v>
      </c>
      <c r="Q325" s="19">
        <f t="shared" si="9"/>
        <v>6</v>
      </c>
    </row>
    <row r="326" spans="1:17" ht="14.25" customHeight="1" x14ac:dyDescent="0.3">
      <c r="A326" s="3">
        <v>318</v>
      </c>
      <c r="B326" s="3" t="s">
        <v>531</v>
      </c>
      <c r="C326" s="3">
        <v>36</v>
      </c>
      <c r="D326" s="3" t="s">
        <v>415</v>
      </c>
      <c r="E326" s="3">
        <v>82</v>
      </c>
      <c r="F326" s="3">
        <v>82</v>
      </c>
      <c r="G326" s="3" t="s">
        <v>151</v>
      </c>
      <c r="H326" s="14">
        <v>60000</v>
      </c>
      <c r="I326" s="3" t="s">
        <v>53</v>
      </c>
      <c r="J326" s="3" t="s">
        <v>79</v>
      </c>
      <c r="K326" s="3" t="s">
        <v>74</v>
      </c>
      <c r="L326" s="3" t="s">
        <v>239</v>
      </c>
      <c r="M326" s="15">
        <v>198</v>
      </c>
      <c r="N326" s="16">
        <f t="shared" si="8"/>
        <v>77</v>
      </c>
      <c r="O326" s="17">
        <f>'FIFA '!M326/('FIFA '!N326*'FIFA '!N326)*703</f>
        <v>23.476808905380334</v>
      </c>
      <c r="Q326" s="19">
        <f t="shared" si="9"/>
        <v>6.416666666666667</v>
      </c>
    </row>
    <row r="327" spans="1:17" ht="14.25" customHeight="1" x14ac:dyDescent="0.3">
      <c r="A327" s="3">
        <v>319</v>
      </c>
      <c r="B327" s="3" t="s">
        <v>532</v>
      </c>
      <c r="C327" s="3">
        <v>37</v>
      </c>
      <c r="D327" s="3" t="s">
        <v>71</v>
      </c>
      <c r="E327" s="3">
        <v>82</v>
      </c>
      <c r="F327" s="3">
        <v>82</v>
      </c>
      <c r="G327" s="3" t="s">
        <v>243</v>
      </c>
      <c r="H327" s="14">
        <v>10000</v>
      </c>
      <c r="I327" s="3" t="s">
        <v>53</v>
      </c>
      <c r="J327" s="3" t="s">
        <v>79</v>
      </c>
      <c r="K327" s="3" t="s">
        <v>74</v>
      </c>
      <c r="L327" s="3" t="s">
        <v>126</v>
      </c>
      <c r="M327" s="15">
        <v>185</v>
      </c>
      <c r="N327" s="16">
        <f t="shared" si="8"/>
        <v>73</v>
      </c>
      <c r="O327" s="17">
        <f>'FIFA '!M327/('FIFA '!N327*'FIFA '!N327)*703</f>
        <v>24.405141677613063</v>
      </c>
      <c r="Q327" s="19">
        <f t="shared" si="9"/>
        <v>6.083333333333333</v>
      </c>
    </row>
    <row r="328" spans="1:17" ht="14.25" customHeight="1" x14ac:dyDescent="0.3">
      <c r="A328" s="3">
        <v>320</v>
      </c>
      <c r="B328" s="3" t="s">
        <v>533</v>
      </c>
      <c r="C328" s="3">
        <v>20</v>
      </c>
      <c r="D328" s="3" t="s">
        <v>114</v>
      </c>
      <c r="E328" s="3">
        <v>81</v>
      </c>
      <c r="F328" s="3">
        <v>89</v>
      </c>
      <c r="G328" s="3" t="s">
        <v>72</v>
      </c>
      <c r="H328" s="14">
        <v>110000</v>
      </c>
      <c r="I328" s="3" t="s">
        <v>60</v>
      </c>
      <c r="J328" s="3" t="s">
        <v>73</v>
      </c>
      <c r="K328" s="3" t="s">
        <v>68</v>
      </c>
      <c r="L328" s="3" t="s">
        <v>126</v>
      </c>
      <c r="M328" s="15">
        <v>154</v>
      </c>
      <c r="N328" s="16">
        <f t="shared" si="8"/>
        <v>73</v>
      </c>
      <c r="O328" s="17">
        <f>'FIFA '!M328/('FIFA '!N328*'FIFA '!N328)*703</f>
        <v>20.315631450553575</v>
      </c>
      <c r="Q328" s="19">
        <f t="shared" si="9"/>
        <v>6.083333333333333</v>
      </c>
    </row>
    <row r="329" spans="1:17" ht="14.25" customHeight="1" x14ac:dyDescent="0.3">
      <c r="A329" s="3">
        <v>321</v>
      </c>
      <c r="B329" s="3" t="s">
        <v>534</v>
      </c>
      <c r="C329" s="3">
        <v>30</v>
      </c>
      <c r="D329" s="3" t="s">
        <v>65</v>
      </c>
      <c r="E329" s="3">
        <v>81</v>
      </c>
      <c r="F329" s="3">
        <v>81</v>
      </c>
      <c r="G329" s="3" t="s">
        <v>535</v>
      </c>
      <c r="H329" s="14">
        <v>40000</v>
      </c>
      <c r="I329" s="3" t="s">
        <v>53</v>
      </c>
      <c r="J329" s="3" t="s">
        <v>73</v>
      </c>
      <c r="K329" s="3" t="s">
        <v>117</v>
      </c>
      <c r="L329" s="3" t="s">
        <v>56</v>
      </c>
      <c r="M329" s="15">
        <v>139</v>
      </c>
      <c r="N329" s="16">
        <f t="shared" si="8"/>
        <v>67</v>
      </c>
      <c r="O329" s="17">
        <f>'FIFA '!M329/('FIFA '!N329*'FIFA '!N329)*703</f>
        <v>21.768099799509915</v>
      </c>
      <c r="Q329" s="19">
        <f t="shared" si="9"/>
        <v>5.583333333333333</v>
      </c>
    </row>
    <row r="330" spans="1:17" ht="14.25" customHeight="1" x14ac:dyDescent="0.3">
      <c r="A330" s="3">
        <v>322</v>
      </c>
      <c r="B330" s="3" t="s">
        <v>536</v>
      </c>
      <c r="C330" s="3">
        <v>20</v>
      </c>
      <c r="D330" s="3" t="s">
        <v>537</v>
      </c>
      <c r="E330" s="3">
        <v>81</v>
      </c>
      <c r="F330" s="3">
        <v>89</v>
      </c>
      <c r="G330" s="3" t="s">
        <v>294</v>
      </c>
      <c r="H330" s="14">
        <v>54000</v>
      </c>
      <c r="I330" s="3" t="s">
        <v>53</v>
      </c>
      <c r="J330" s="3" t="s">
        <v>79</v>
      </c>
      <c r="K330" s="3" t="s">
        <v>152</v>
      </c>
      <c r="L330" s="3" t="s">
        <v>112</v>
      </c>
      <c r="M330" s="15">
        <v>174</v>
      </c>
      <c r="N330" s="16">
        <f t="shared" ref="N330:N393" si="10">CONVERT(Q330,"ft","in")</f>
        <v>70</v>
      </c>
      <c r="O330" s="17">
        <f>'FIFA '!M330/('FIFA '!N330*'FIFA '!N330)*703</f>
        <v>24.963673469387757</v>
      </c>
      <c r="Q330" s="19">
        <f t="shared" ref="Q330:Q393" si="11">IFERROR(--LEFT(L330,FIND("'",L330)-1),0)+IFERROR(--SUBSTITUTE(IFERROR(MID(L330,FIND("'",L330)+1,2),L330),CHAR(34),""),0)/12</f>
        <v>5.833333333333333</v>
      </c>
    </row>
    <row r="331" spans="1:17" ht="14.25" customHeight="1" x14ac:dyDescent="0.3">
      <c r="A331" s="3">
        <v>323</v>
      </c>
      <c r="B331" s="3" t="s">
        <v>538</v>
      </c>
      <c r="C331" s="3">
        <v>22</v>
      </c>
      <c r="D331" s="3" t="s">
        <v>400</v>
      </c>
      <c r="E331" s="3">
        <v>81</v>
      </c>
      <c r="F331" s="3">
        <v>87</v>
      </c>
      <c r="G331" s="3" t="s">
        <v>202</v>
      </c>
      <c r="H331" s="14">
        <v>49000</v>
      </c>
      <c r="I331" s="3" t="s">
        <v>60</v>
      </c>
      <c r="J331" s="3" t="s">
        <v>79</v>
      </c>
      <c r="K331" s="3" t="s">
        <v>132</v>
      </c>
      <c r="L331" s="3" t="s">
        <v>63</v>
      </c>
      <c r="M331" s="15">
        <v>187</v>
      </c>
      <c r="N331" s="16">
        <f t="shared" si="10"/>
        <v>74</v>
      </c>
      <c r="O331" s="17">
        <f>'FIFA '!M331/('FIFA '!N331*'FIFA '!N331)*703</f>
        <v>24.006756756756758</v>
      </c>
      <c r="Q331" s="19">
        <f t="shared" si="11"/>
        <v>6.166666666666667</v>
      </c>
    </row>
    <row r="332" spans="1:17" ht="14.25" customHeight="1" x14ac:dyDescent="0.3">
      <c r="A332" s="3">
        <v>324</v>
      </c>
      <c r="B332" s="3" t="s">
        <v>539</v>
      </c>
      <c r="C332" s="3">
        <v>21</v>
      </c>
      <c r="D332" s="3" t="s">
        <v>190</v>
      </c>
      <c r="E332" s="3">
        <v>81</v>
      </c>
      <c r="F332" s="3">
        <v>89</v>
      </c>
      <c r="G332" s="3" t="s">
        <v>345</v>
      </c>
      <c r="H332" s="14">
        <v>19000</v>
      </c>
      <c r="I332" s="3" t="s">
        <v>60</v>
      </c>
      <c r="J332" s="3" t="s">
        <v>73</v>
      </c>
      <c r="K332" s="3" t="s">
        <v>109</v>
      </c>
      <c r="L332" s="3" t="s">
        <v>81</v>
      </c>
      <c r="M332" s="15">
        <v>154</v>
      </c>
      <c r="N332" s="16">
        <f t="shared" si="10"/>
        <v>71</v>
      </c>
      <c r="O332" s="17">
        <f>'FIFA '!M332/('FIFA '!N332*'FIFA '!N332)*703</f>
        <v>21.476294386034517</v>
      </c>
      <c r="Q332" s="19">
        <f t="shared" si="11"/>
        <v>5.916666666666667</v>
      </c>
    </row>
    <row r="333" spans="1:17" ht="14.25" customHeight="1" x14ac:dyDescent="0.3">
      <c r="A333" s="3">
        <v>325</v>
      </c>
      <c r="B333" s="3" t="s">
        <v>540</v>
      </c>
      <c r="C333" s="3">
        <v>24</v>
      </c>
      <c r="D333" s="3" t="s">
        <v>58</v>
      </c>
      <c r="E333" s="3">
        <v>81</v>
      </c>
      <c r="F333" s="3">
        <v>86</v>
      </c>
      <c r="G333" s="3" t="s">
        <v>52</v>
      </c>
      <c r="H333" s="14">
        <v>125000</v>
      </c>
      <c r="I333" s="3" t="s">
        <v>60</v>
      </c>
      <c r="J333" s="3" t="s">
        <v>73</v>
      </c>
      <c r="K333" s="3" t="s">
        <v>204</v>
      </c>
      <c r="L333" s="3" t="s">
        <v>112</v>
      </c>
      <c r="M333" s="15">
        <v>148</v>
      </c>
      <c r="N333" s="16">
        <f t="shared" si="10"/>
        <v>70</v>
      </c>
      <c r="O333" s="17">
        <f>'FIFA '!M333/('FIFA '!N333*'FIFA '!N333)*703</f>
        <v>21.233469387755104</v>
      </c>
      <c r="Q333" s="19">
        <f t="shared" si="11"/>
        <v>5.833333333333333</v>
      </c>
    </row>
    <row r="334" spans="1:17" ht="14.25" customHeight="1" x14ac:dyDescent="0.3">
      <c r="A334" s="3">
        <v>326</v>
      </c>
      <c r="B334" s="3" t="s">
        <v>541</v>
      </c>
      <c r="C334" s="3">
        <v>22</v>
      </c>
      <c r="D334" s="3" t="s">
        <v>71</v>
      </c>
      <c r="E334" s="3">
        <v>81</v>
      </c>
      <c r="F334" s="3">
        <v>86</v>
      </c>
      <c r="G334" s="3" t="s">
        <v>304</v>
      </c>
      <c r="H334" s="14">
        <v>36000</v>
      </c>
      <c r="I334" s="3" t="s">
        <v>60</v>
      </c>
      <c r="J334" s="3" t="s">
        <v>79</v>
      </c>
      <c r="K334" s="3" t="s">
        <v>117</v>
      </c>
      <c r="L334" s="3" t="s">
        <v>112</v>
      </c>
      <c r="M334" s="15">
        <v>148</v>
      </c>
      <c r="N334" s="16">
        <f t="shared" si="10"/>
        <v>70</v>
      </c>
      <c r="O334" s="17">
        <f>'FIFA '!M334/('FIFA '!N334*'FIFA '!N334)*703</f>
        <v>21.233469387755104</v>
      </c>
      <c r="Q334" s="19">
        <f t="shared" si="11"/>
        <v>5.833333333333333</v>
      </c>
    </row>
    <row r="335" spans="1:17" ht="14.25" customHeight="1" x14ac:dyDescent="0.3">
      <c r="A335" s="3">
        <v>327</v>
      </c>
      <c r="B335" s="3" t="s">
        <v>542</v>
      </c>
      <c r="C335" s="3">
        <v>22</v>
      </c>
      <c r="D335" s="3" t="s">
        <v>71</v>
      </c>
      <c r="E335" s="3">
        <v>81</v>
      </c>
      <c r="F335" s="3">
        <v>89</v>
      </c>
      <c r="G335" s="3" t="s">
        <v>143</v>
      </c>
      <c r="H335" s="14">
        <v>64000</v>
      </c>
      <c r="I335" s="3" t="s">
        <v>53</v>
      </c>
      <c r="J335" s="3" t="s">
        <v>73</v>
      </c>
      <c r="K335" s="3" t="s">
        <v>152</v>
      </c>
      <c r="L335" s="3" t="s">
        <v>63</v>
      </c>
      <c r="M335" s="15">
        <v>154</v>
      </c>
      <c r="N335" s="16">
        <f t="shared" si="10"/>
        <v>74</v>
      </c>
      <c r="O335" s="17">
        <f>'FIFA '!M335/('FIFA '!N335*'FIFA '!N335)*703</f>
        <v>19.77027027027027</v>
      </c>
      <c r="Q335" s="19">
        <f t="shared" si="11"/>
        <v>6.166666666666667</v>
      </c>
    </row>
    <row r="336" spans="1:17" ht="14.25" customHeight="1" x14ac:dyDescent="0.3">
      <c r="A336" s="3">
        <v>328</v>
      </c>
      <c r="B336" s="3" t="s">
        <v>543</v>
      </c>
      <c r="C336" s="3">
        <v>24</v>
      </c>
      <c r="D336" s="3" t="s">
        <v>471</v>
      </c>
      <c r="E336" s="3">
        <v>81</v>
      </c>
      <c r="F336" s="3">
        <v>87</v>
      </c>
      <c r="G336" s="3" t="s">
        <v>72</v>
      </c>
      <c r="H336" s="14">
        <v>105000</v>
      </c>
      <c r="I336" s="3" t="s">
        <v>60</v>
      </c>
      <c r="J336" s="3" t="s">
        <v>79</v>
      </c>
      <c r="K336" s="3" t="s">
        <v>105</v>
      </c>
      <c r="L336" s="3" t="s">
        <v>126</v>
      </c>
      <c r="M336" s="15">
        <v>170</v>
      </c>
      <c r="N336" s="16">
        <f t="shared" si="10"/>
        <v>73</v>
      </c>
      <c r="O336" s="17">
        <f>'FIFA '!M336/('FIFA '!N336*'FIFA '!N336)*703</f>
        <v>22.426346406455245</v>
      </c>
      <c r="Q336" s="19">
        <f t="shared" si="11"/>
        <v>6.083333333333333</v>
      </c>
    </row>
    <row r="337" spans="1:17" ht="14.25" customHeight="1" x14ac:dyDescent="0.3">
      <c r="A337" s="3">
        <v>329</v>
      </c>
      <c r="B337" s="3" t="s">
        <v>544</v>
      </c>
      <c r="C337" s="3">
        <v>21</v>
      </c>
      <c r="D337" s="3" t="s">
        <v>71</v>
      </c>
      <c r="E337" s="3">
        <v>81</v>
      </c>
      <c r="F337" s="3">
        <v>88</v>
      </c>
      <c r="G337" s="3" t="s">
        <v>88</v>
      </c>
      <c r="H337" s="14">
        <v>120000</v>
      </c>
      <c r="I337" s="3" t="s">
        <v>60</v>
      </c>
      <c r="J337" s="3" t="s">
        <v>79</v>
      </c>
      <c r="K337" s="3" t="s">
        <v>103</v>
      </c>
      <c r="L337" s="3" t="s">
        <v>112</v>
      </c>
      <c r="M337" s="15">
        <v>154</v>
      </c>
      <c r="N337" s="16">
        <f t="shared" si="10"/>
        <v>70</v>
      </c>
      <c r="O337" s="17">
        <f>'FIFA '!M337/('FIFA '!N337*'FIFA '!N337)*703</f>
        <v>22.094285714285714</v>
      </c>
      <c r="Q337" s="19">
        <f t="shared" si="11"/>
        <v>5.833333333333333</v>
      </c>
    </row>
    <row r="338" spans="1:17" ht="14.25" customHeight="1" x14ac:dyDescent="0.3">
      <c r="A338" s="3">
        <v>330</v>
      </c>
      <c r="B338" s="3" t="s">
        <v>545</v>
      </c>
      <c r="C338" s="3">
        <v>22</v>
      </c>
      <c r="D338" s="3" t="s">
        <v>518</v>
      </c>
      <c r="E338" s="3">
        <v>81</v>
      </c>
      <c r="F338" s="3">
        <v>86</v>
      </c>
      <c r="G338" s="3" t="s">
        <v>546</v>
      </c>
      <c r="H338" s="14">
        <v>22000</v>
      </c>
      <c r="I338" s="3" t="s">
        <v>60</v>
      </c>
      <c r="J338" s="3" t="s">
        <v>73</v>
      </c>
      <c r="K338" s="3" t="s">
        <v>125</v>
      </c>
      <c r="L338" s="3" t="s">
        <v>69</v>
      </c>
      <c r="M338" s="15">
        <v>154</v>
      </c>
      <c r="N338" s="16">
        <f t="shared" si="10"/>
        <v>69</v>
      </c>
      <c r="O338" s="17">
        <f>'FIFA '!M338/('FIFA '!N338*'FIFA '!N338)*703</f>
        <v>22.739340474690191</v>
      </c>
      <c r="Q338" s="19">
        <f t="shared" si="11"/>
        <v>5.75</v>
      </c>
    </row>
    <row r="339" spans="1:17" ht="14.25" customHeight="1" x14ac:dyDescent="0.3">
      <c r="A339" s="3">
        <v>331</v>
      </c>
      <c r="B339" s="3" t="s">
        <v>547</v>
      </c>
      <c r="C339" s="3">
        <v>30</v>
      </c>
      <c r="D339" s="3" t="s">
        <v>71</v>
      </c>
      <c r="E339" s="3">
        <v>81</v>
      </c>
      <c r="F339" s="3">
        <v>81</v>
      </c>
      <c r="G339" s="3" t="s">
        <v>548</v>
      </c>
      <c r="H339" s="14">
        <v>33000</v>
      </c>
      <c r="I339" s="3" t="s">
        <v>60</v>
      </c>
      <c r="J339" s="3" t="s">
        <v>73</v>
      </c>
      <c r="K339" s="3" t="s">
        <v>125</v>
      </c>
      <c r="L339" s="3" t="s">
        <v>81</v>
      </c>
      <c r="M339" s="15">
        <v>154</v>
      </c>
      <c r="N339" s="16">
        <f t="shared" si="10"/>
        <v>71</v>
      </c>
      <c r="O339" s="17">
        <f>'FIFA '!M339/('FIFA '!N339*'FIFA '!N339)*703</f>
        <v>21.476294386034517</v>
      </c>
      <c r="Q339" s="19">
        <f t="shared" si="11"/>
        <v>5.916666666666667</v>
      </c>
    </row>
    <row r="340" spans="1:17" ht="14.25" customHeight="1" x14ac:dyDescent="0.3">
      <c r="A340" s="3">
        <v>332</v>
      </c>
      <c r="B340" s="3" t="s">
        <v>549</v>
      </c>
      <c r="C340" s="3">
        <v>26</v>
      </c>
      <c r="D340" s="3" t="s">
        <v>471</v>
      </c>
      <c r="E340" s="3">
        <v>81</v>
      </c>
      <c r="F340" s="3">
        <v>82</v>
      </c>
      <c r="G340" s="3" t="s">
        <v>550</v>
      </c>
      <c r="H340" s="14">
        <v>73000</v>
      </c>
      <c r="I340" s="3" t="s">
        <v>60</v>
      </c>
      <c r="J340" s="3" t="s">
        <v>79</v>
      </c>
      <c r="K340" s="3" t="s">
        <v>109</v>
      </c>
      <c r="L340" s="3" t="s">
        <v>56</v>
      </c>
      <c r="M340" s="15">
        <v>161</v>
      </c>
      <c r="N340" s="16">
        <f t="shared" si="10"/>
        <v>67</v>
      </c>
      <c r="O340" s="17">
        <f>'FIFA '!M340/('FIFA '!N340*'FIFA '!N340)*703</f>
        <v>25.213410559144574</v>
      </c>
      <c r="Q340" s="19">
        <f t="shared" si="11"/>
        <v>5.583333333333333</v>
      </c>
    </row>
    <row r="341" spans="1:17" ht="14.25" customHeight="1" x14ac:dyDescent="0.3">
      <c r="A341" s="3">
        <v>333</v>
      </c>
      <c r="B341" s="3" t="s">
        <v>551</v>
      </c>
      <c r="C341" s="3">
        <v>24</v>
      </c>
      <c r="D341" s="3" t="s">
        <v>131</v>
      </c>
      <c r="E341" s="3">
        <v>81</v>
      </c>
      <c r="F341" s="3">
        <v>84</v>
      </c>
      <c r="G341" s="3" t="s">
        <v>164</v>
      </c>
      <c r="H341" s="14">
        <v>57000</v>
      </c>
      <c r="I341" s="3" t="s">
        <v>53</v>
      </c>
      <c r="J341" s="3" t="s">
        <v>79</v>
      </c>
      <c r="K341" s="3" t="s">
        <v>134</v>
      </c>
      <c r="L341" s="3" t="s">
        <v>56</v>
      </c>
      <c r="M341" s="15">
        <v>148</v>
      </c>
      <c r="N341" s="16">
        <f t="shared" si="10"/>
        <v>67</v>
      </c>
      <c r="O341" s="17">
        <f>'FIFA '!M341/('FIFA '!N341*'FIFA '!N341)*703</f>
        <v>23.177545110269545</v>
      </c>
      <c r="Q341" s="19">
        <f t="shared" si="11"/>
        <v>5.583333333333333</v>
      </c>
    </row>
    <row r="342" spans="1:17" ht="14.25" customHeight="1" x14ac:dyDescent="0.3">
      <c r="A342" s="3">
        <v>334</v>
      </c>
      <c r="B342" s="3" t="s">
        <v>552</v>
      </c>
      <c r="C342" s="3">
        <v>25</v>
      </c>
      <c r="D342" s="3" t="s">
        <v>87</v>
      </c>
      <c r="E342" s="3">
        <v>81</v>
      </c>
      <c r="F342" s="3">
        <v>84</v>
      </c>
      <c r="G342" s="3" t="s">
        <v>164</v>
      </c>
      <c r="H342" s="14">
        <v>64000</v>
      </c>
      <c r="I342" s="3" t="s">
        <v>60</v>
      </c>
      <c r="J342" s="3" t="s">
        <v>73</v>
      </c>
      <c r="K342" s="3" t="s">
        <v>109</v>
      </c>
      <c r="L342" s="3" t="s">
        <v>81</v>
      </c>
      <c r="M342" s="15">
        <v>150</v>
      </c>
      <c r="N342" s="16">
        <f t="shared" si="10"/>
        <v>71</v>
      </c>
      <c r="O342" s="17">
        <f>'FIFA '!M342/('FIFA '!N342*'FIFA '!N342)*703</f>
        <v>20.918468557825829</v>
      </c>
      <c r="Q342" s="19">
        <f t="shared" si="11"/>
        <v>5.916666666666667</v>
      </c>
    </row>
    <row r="343" spans="1:17" ht="14.25" customHeight="1" x14ac:dyDescent="0.3">
      <c r="A343" s="3">
        <v>335</v>
      </c>
      <c r="B343" s="3" t="s">
        <v>553</v>
      </c>
      <c r="C343" s="3">
        <v>24</v>
      </c>
      <c r="D343" s="3" t="s">
        <v>71</v>
      </c>
      <c r="E343" s="3">
        <v>81</v>
      </c>
      <c r="F343" s="3">
        <v>87</v>
      </c>
      <c r="G343" s="3" t="s">
        <v>436</v>
      </c>
      <c r="H343" s="14">
        <v>31000</v>
      </c>
      <c r="I343" s="3" t="s">
        <v>60</v>
      </c>
      <c r="J343" s="3" t="s">
        <v>73</v>
      </c>
      <c r="K343" s="3" t="s">
        <v>68</v>
      </c>
      <c r="L343" s="3" t="s">
        <v>126</v>
      </c>
      <c r="M343" s="15">
        <v>174</v>
      </c>
      <c r="N343" s="16">
        <f t="shared" si="10"/>
        <v>73</v>
      </c>
      <c r="O343" s="17">
        <f>'FIFA '!M343/('FIFA '!N343*'FIFA '!N343)*703</f>
        <v>22.954025145430663</v>
      </c>
      <c r="Q343" s="19">
        <f t="shared" si="11"/>
        <v>6.083333333333333</v>
      </c>
    </row>
    <row r="344" spans="1:17" ht="14.25" customHeight="1" x14ac:dyDescent="0.3">
      <c r="A344" s="3">
        <v>336</v>
      </c>
      <c r="B344" s="3" t="s">
        <v>554</v>
      </c>
      <c r="C344" s="3">
        <v>23</v>
      </c>
      <c r="D344" s="3" t="s">
        <v>51</v>
      </c>
      <c r="E344" s="3">
        <v>81</v>
      </c>
      <c r="F344" s="3">
        <v>87</v>
      </c>
      <c r="G344" s="3" t="s">
        <v>97</v>
      </c>
      <c r="H344" s="14">
        <v>54000</v>
      </c>
      <c r="I344" s="3" t="s">
        <v>60</v>
      </c>
      <c r="J344" s="3" t="s">
        <v>73</v>
      </c>
      <c r="K344" s="3" t="s">
        <v>134</v>
      </c>
      <c r="L344" s="3" t="s">
        <v>56</v>
      </c>
      <c r="M344" s="15">
        <v>150</v>
      </c>
      <c r="N344" s="16">
        <f t="shared" si="10"/>
        <v>67</v>
      </c>
      <c r="O344" s="17">
        <f>'FIFA '!M344/('FIFA '!N344*'FIFA '!N344)*703</f>
        <v>23.490755179327241</v>
      </c>
      <c r="Q344" s="19">
        <f t="shared" si="11"/>
        <v>5.583333333333333</v>
      </c>
    </row>
    <row r="345" spans="1:17" ht="14.25" customHeight="1" x14ac:dyDescent="0.3">
      <c r="A345" s="3">
        <v>337</v>
      </c>
      <c r="B345" s="3" t="s">
        <v>555</v>
      </c>
      <c r="C345" s="3">
        <v>22</v>
      </c>
      <c r="D345" s="3" t="s">
        <v>147</v>
      </c>
      <c r="E345" s="3">
        <v>81</v>
      </c>
      <c r="F345" s="3">
        <v>88</v>
      </c>
      <c r="G345" s="3" t="s">
        <v>83</v>
      </c>
      <c r="H345" s="14">
        <v>91000</v>
      </c>
      <c r="I345" s="3" t="s">
        <v>60</v>
      </c>
      <c r="J345" s="3" t="s">
        <v>73</v>
      </c>
      <c r="K345" s="3" t="s">
        <v>132</v>
      </c>
      <c r="L345" s="3" t="s">
        <v>63</v>
      </c>
      <c r="M345" s="15">
        <v>179</v>
      </c>
      <c r="N345" s="16">
        <f t="shared" si="10"/>
        <v>74</v>
      </c>
      <c r="O345" s="17">
        <f>'FIFA '!M345/('FIFA '!N345*'FIFA '!N345)*703</f>
        <v>22.97972972972973</v>
      </c>
      <c r="Q345" s="19">
        <f t="shared" si="11"/>
        <v>6.166666666666667</v>
      </c>
    </row>
    <row r="346" spans="1:17" ht="14.25" customHeight="1" x14ac:dyDescent="0.3">
      <c r="A346" s="3">
        <v>338</v>
      </c>
      <c r="B346" s="3" t="s">
        <v>556</v>
      </c>
      <c r="C346" s="3">
        <v>25</v>
      </c>
      <c r="D346" s="3" t="s">
        <v>58</v>
      </c>
      <c r="E346" s="3">
        <v>81</v>
      </c>
      <c r="F346" s="3">
        <v>84</v>
      </c>
      <c r="G346" s="3" t="s">
        <v>164</v>
      </c>
      <c r="H346" s="14">
        <v>71000</v>
      </c>
      <c r="I346" s="3" t="s">
        <v>60</v>
      </c>
      <c r="J346" s="3" t="s">
        <v>79</v>
      </c>
      <c r="K346" s="3" t="s">
        <v>117</v>
      </c>
      <c r="L346" s="3" t="s">
        <v>112</v>
      </c>
      <c r="M346" s="15">
        <v>161</v>
      </c>
      <c r="N346" s="16">
        <f t="shared" si="10"/>
        <v>70</v>
      </c>
      <c r="O346" s="17">
        <f>'FIFA '!M346/('FIFA '!N346*'FIFA '!N346)*703</f>
        <v>23.098571428571429</v>
      </c>
      <c r="Q346" s="19">
        <f t="shared" si="11"/>
        <v>5.833333333333333</v>
      </c>
    </row>
    <row r="347" spans="1:17" ht="14.25" customHeight="1" x14ac:dyDescent="0.3">
      <c r="A347" s="3">
        <v>339</v>
      </c>
      <c r="B347" s="3" t="s">
        <v>557</v>
      </c>
      <c r="C347" s="3">
        <v>23</v>
      </c>
      <c r="D347" s="3" t="s">
        <v>558</v>
      </c>
      <c r="E347" s="3">
        <v>81</v>
      </c>
      <c r="F347" s="3">
        <v>86</v>
      </c>
      <c r="G347" s="3" t="s">
        <v>176</v>
      </c>
      <c r="H347" s="14">
        <v>36000</v>
      </c>
      <c r="I347" s="3" t="s">
        <v>60</v>
      </c>
      <c r="J347" s="3" t="s">
        <v>73</v>
      </c>
      <c r="K347" s="3" t="s">
        <v>74</v>
      </c>
      <c r="L347" s="3" t="s">
        <v>75</v>
      </c>
      <c r="M347" s="15">
        <v>172</v>
      </c>
      <c r="N347" s="16">
        <f t="shared" si="10"/>
        <v>76</v>
      </c>
      <c r="O347" s="17">
        <f>'FIFA '!M347/('FIFA '!N347*'FIFA '!N347)*703</f>
        <v>20.934210526315791</v>
      </c>
      <c r="Q347" s="19">
        <f t="shared" si="11"/>
        <v>6.333333333333333</v>
      </c>
    </row>
    <row r="348" spans="1:17" ht="14.25" customHeight="1" x14ac:dyDescent="0.3">
      <c r="A348" s="3">
        <v>340</v>
      </c>
      <c r="B348" s="3" t="s">
        <v>559</v>
      </c>
      <c r="C348" s="3">
        <v>24</v>
      </c>
      <c r="D348" s="3" t="s">
        <v>558</v>
      </c>
      <c r="E348" s="3">
        <v>81</v>
      </c>
      <c r="F348" s="3">
        <v>86</v>
      </c>
      <c r="G348" s="3" t="s">
        <v>143</v>
      </c>
      <c r="H348" s="14">
        <v>58000</v>
      </c>
      <c r="I348" s="3" t="s">
        <v>60</v>
      </c>
      <c r="J348" s="3" t="s">
        <v>79</v>
      </c>
      <c r="K348" s="3" t="s">
        <v>204</v>
      </c>
      <c r="L348" s="3" t="s">
        <v>92</v>
      </c>
      <c r="M348" s="15">
        <v>154</v>
      </c>
      <c r="N348" s="16">
        <f t="shared" si="10"/>
        <v>72</v>
      </c>
      <c r="O348" s="17">
        <f>'FIFA '!M348/('FIFA '!N348*'FIFA '!N348)*703</f>
        <v>20.883873456790123</v>
      </c>
      <c r="Q348" s="19">
        <f t="shared" si="11"/>
        <v>6</v>
      </c>
    </row>
    <row r="349" spans="1:17" ht="14.25" customHeight="1" x14ac:dyDescent="0.3">
      <c r="A349" s="3">
        <v>341</v>
      </c>
      <c r="B349" s="3" t="s">
        <v>560</v>
      </c>
      <c r="C349" s="3">
        <v>24</v>
      </c>
      <c r="D349" s="3" t="s">
        <v>99</v>
      </c>
      <c r="E349" s="3">
        <v>81</v>
      </c>
      <c r="F349" s="3">
        <v>88</v>
      </c>
      <c r="G349" s="3" t="s">
        <v>143</v>
      </c>
      <c r="H349" s="14">
        <v>64000</v>
      </c>
      <c r="I349" s="3" t="s">
        <v>60</v>
      </c>
      <c r="J349" s="3" t="s">
        <v>73</v>
      </c>
      <c r="K349" s="3" t="s">
        <v>80</v>
      </c>
      <c r="L349" s="3" t="s">
        <v>81</v>
      </c>
      <c r="M349" s="15">
        <v>165</v>
      </c>
      <c r="N349" s="16">
        <f t="shared" si="10"/>
        <v>71</v>
      </c>
      <c r="O349" s="17">
        <f>'FIFA '!M349/('FIFA '!N349*'FIFA '!N349)*703</f>
        <v>23.01031541360841</v>
      </c>
      <c r="Q349" s="19">
        <f t="shared" si="11"/>
        <v>5.916666666666667</v>
      </c>
    </row>
    <row r="350" spans="1:17" ht="14.25" customHeight="1" x14ac:dyDescent="0.3">
      <c r="A350" s="3">
        <v>342</v>
      </c>
      <c r="B350" s="3" t="s">
        <v>561</v>
      </c>
      <c r="C350" s="3">
        <v>24</v>
      </c>
      <c r="D350" s="3" t="s">
        <v>58</v>
      </c>
      <c r="E350" s="3">
        <v>81</v>
      </c>
      <c r="F350" s="3">
        <v>85</v>
      </c>
      <c r="G350" s="3" t="s">
        <v>317</v>
      </c>
      <c r="H350" s="14">
        <v>64000</v>
      </c>
      <c r="I350" s="3" t="s">
        <v>60</v>
      </c>
      <c r="J350" s="3" t="s">
        <v>73</v>
      </c>
      <c r="K350" s="3" t="s">
        <v>204</v>
      </c>
      <c r="L350" s="3" t="s">
        <v>69</v>
      </c>
      <c r="M350" s="15">
        <v>154</v>
      </c>
      <c r="N350" s="16">
        <f t="shared" si="10"/>
        <v>69</v>
      </c>
      <c r="O350" s="17">
        <f>'FIFA '!M350/('FIFA '!N350*'FIFA '!N350)*703</f>
        <v>22.739340474690191</v>
      </c>
      <c r="Q350" s="19">
        <f t="shared" si="11"/>
        <v>5.75</v>
      </c>
    </row>
    <row r="351" spans="1:17" ht="14.25" customHeight="1" x14ac:dyDescent="0.3">
      <c r="A351" s="3">
        <v>343</v>
      </c>
      <c r="B351" s="3" t="s">
        <v>562</v>
      </c>
      <c r="C351" s="3">
        <v>22</v>
      </c>
      <c r="D351" s="3" t="s">
        <v>71</v>
      </c>
      <c r="E351" s="3">
        <v>81</v>
      </c>
      <c r="F351" s="3">
        <v>87</v>
      </c>
      <c r="G351" s="3" t="s">
        <v>310</v>
      </c>
      <c r="H351" s="14">
        <v>14000</v>
      </c>
      <c r="I351" s="3" t="s">
        <v>53</v>
      </c>
      <c r="J351" s="3" t="s">
        <v>79</v>
      </c>
      <c r="K351" s="3" t="s">
        <v>156</v>
      </c>
      <c r="L351" s="3" t="s">
        <v>56</v>
      </c>
      <c r="M351" s="15">
        <v>152</v>
      </c>
      <c r="N351" s="16">
        <f t="shared" si="10"/>
        <v>67</v>
      </c>
      <c r="O351" s="17">
        <f>'FIFA '!M351/('FIFA '!N351*'FIFA '!N351)*703</f>
        <v>23.803965248384937</v>
      </c>
      <c r="Q351" s="19">
        <f t="shared" si="11"/>
        <v>5.583333333333333</v>
      </c>
    </row>
    <row r="352" spans="1:17" ht="14.25" customHeight="1" x14ac:dyDescent="0.3">
      <c r="A352" s="3">
        <v>344</v>
      </c>
      <c r="B352" s="3" t="s">
        <v>563</v>
      </c>
      <c r="C352" s="3">
        <v>24</v>
      </c>
      <c r="D352" s="3" t="s">
        <v>58</v>
      </c>
      <c r="E352" s="3">
        <v>81</v>
      </c>
      <c r="F352" s="3">
        <v>86</v>
      </c>
      <c r="G352" s="3" t="s">
        <v>202</v>
      </c>
      <c r="H352" s="14">
        <v>54000</v>
      </c>
      <c r="I352" s="3" t="s">
        <v>53</v>
      </c>
      <c r="J352" s="3" t="s">
        <v>79</v>
      </c>
      <c r="K352" s="3" t="s">
        <v>152</v>
      </c>
      <c r="L352" s="3" t="s">
        <v>56</v>
      </c>
      <c r="M352" s="15">
        <v>157</v>
      </c>
      <c r="N352" s="16">
        <f t="shared" si="10"/>
        <v>67</v>
      </c>
      <c r="O352" s="17">
        <f>'FIFA '!M352/('FIFA '!N352*'FIFA '!N352)*703</f>
        <v>24.586990421029181</v>
      </c>
      <c r="Q352" s="19">
        <f t="shared" si="11"/>
        <v>5.583333333333333</v>
      </c>
    </row>
    <row r="353" spans="1:17" ht="14.25" customHeight="1" x14ac:dyDescent="0.3">
      <c r="A353" s="3">
        <v>345</v>
      </c>
      <c r="B353" s="3" t="s">
        <v>564</v>
      </c>
      <c r="C353" s="3">
        <v>25</v>
      </c>
      <c r="D353" s="3" t="s">
        <v>108</v>
      </c>
      <c r="E353" s="3">
        <v>81</v>
      </c>
      <c r="F353" s="3">
        <v>85</v>
      </c>
      <c r="G353" s="3" t="s">
        <v>565</v>
      </c>
      <c r="H353" s="14">
        <v>60000</v>
      </c>
      <c r="I353" s="3" t="s">
        <v>60</v>
      </c>
      <c r="J353" s="3" t="s">
        <v>73</v>
      </c>
      <c r="K353" s="3" t="s">
        <v>171</v>
      </c>
      <c r="L353" s="3" t="s">
        <v>92</v>
      </c>
      <c r="M353" s="15">
        <v>168</v>
      </c>
      <c r="N353" s="16">
        <f t="shared" si="10"/>
        <v>72</v>
      </c>
      <c r="O353" s="17">
        <f>'FIFA '!M353/('FIFA '!N353*'FIFA '!N353)*703</f>
        <v>22.782407407407405</v>
      </c>
      <c r="Q353" s="19">
        <f t="shared" si="11"/>
        <v>6</v>
      </c>
    </row>
    <row r="354" spans="1:17" ht="14.25" customHeight="1" x14ac:dyDescent="0.3">
      <c r="A354" s="3">
        <v>346</v>
      </c>
      <c r="B354" s="3" t="s">
        <v>566</v>
      </c>
      <c r="C354" s="3">
        <v>25</v>
      </c>
      <c r="D354" s="3" t="s">
        <v>567</v>
      </c>
      <c r="E354" s="3">
        <v>81</v>
      </c>
      <c r="F354" s="3">
        <v>84</v>
      </c>
      <c r="G354" s="3" t="s">
        <v>568</v>
      </c>
      <c r="H354" s="14">
        <v>14000</v>
      </c>
      <c r="I354" s="3" t="s">
        <v>60</v>
      </c>
      <c r="J354" s="3" t="s">
        <v>79</v>
      </c>
      <c r="K354" s="3" t="s">
        <v>125</v>
      </c>
      <c r="L354" s="3" t="s">
        <v>56</v>
      </c>
      <c r="M354" s="15">
        <v>152</v>
      </c>
      <c r="N354" s="16">
        <f t="shared" si="10"/>
        <v>67</v>
      </c>
      <c r="O354" s="17">
        <f>'FIFA '!M354/('FIFA '!N354*'FIFA '!N354)*703</f>
        <v>23.803965248384937</v>
      </c>
      <c r="Q354" s="19">
        <f t="shared" si="11"/>
        <v>5.583333333333333</v>
      </c>
    </row>
    <row r="355" spans="1:17" ht="14.25" customHeight="1" x14ac:dyDescent="0.3">
      <c r="A355" s="3">
        <v>347</v>
      </c>
      <c r="B355" s="3" t="s">
        <v>569</v>
      </c>
      <c r="C355" s="3">
        <v>31</v>
      </c>
      <c r="D355" s="3" t="s">
        <v>140</v>
      </c>
      <c r="E355" s="3">
        <v>81</v>
      </c>
      <c r="F355" s="3">
        <v>81</v>
      </c>
      <c r="G355" s="3" t="s">
        <v>304</v>
      </c>
      <c r="H355" s="14">
        <v>45000</v>
      </c>
      <c r="I355" s="3" t="s">
        <v>60</v>
      </c>
      <c r="J355" s="3" t="s">
        <v>79</v>
      </c>
      <c r="K355" s="3" t="s">
        <v>125</v>
      </c>
      <c r="L355" s="3" t="s">
        <v>81</v>
      </c>
      <c r="M355" s="15">
        <v>170</v>
      </c>
      <c r="N355" s="16">
        <f t="shared" si="10"/>
        <v>71</v>
      </c>
      <c r="O355" s="17">
        <f>'FIFA '!M355/('FIFA '!N355*'FIFA '!N355)*703</f>
        <v>23.707597698869272</v>
      </c>
      <c r="Q355" s="19">
        <f t="shared" si="11"/>
        <v>5.916666666666667</v>
      </c>
    </row>
    <row r="356" spans="1:17" ht="14.25" customHeight="1" x14ac:dyDescent="0.3">
      <c r="A356" s="3">
        <v>348</v>
      </c>
      <c r="B356" s="3" t="s">
        <v>570</v>
      </c>
      <c r="C356" s="3">
        <v>25</v>
      </c>
      <c r="D356" s="3" t="s">
        <v>108</v>
      </c>
      <c r="E356" s="3">
        <v>81</v>
      </c>
      <c r="F356" s="3">
        <v>83</v>
      </c>
      <c r="G356" s="3" t="s">
        <v>401</v>
      </c>
      <c r="H356" s="14">
        <v>40000</v>
      </c>
      <c r="I356" s="3" t="s">
        <v>60</v>
      </c>
      <c r="J356" s="3" t="s">
        <v>129</v>
      </c>
      <c r="K356" s="3" t="s">
        <v>68</v>
      </c>
      <c r="L356" s="3" t="s">
        <v>81</v>
      </c>
      <c r="M356" s="15">
        <v>174</v>
      </c>
      <c r="N356" s="16">
        <f t="shared" si="10"/>
        <v>71</v>
      </c>
      <c r="O356" s="17">
        <f>'FIFA '!M356/('FIFA '!N356*'FIFA '!N356)*703</f>
        <v>24.26542352707796</v>
      </c>
      <c r="Q356" s="19">
        <f t="shared" si="11"/>
        <v>5.916666666666667</v>
      </c>
    </row>
    <row r="357" spans="1:17" ht="14.25" customHeight="1" x14ac:dyDescent="0.3">
      <c r="A357" s="3">
        <v>349</v>
      </c>
      <c r="B357" s="3" t="s">
        <v>571</v>
      </c>
      <c r="C357" s="3">
        <v>25</v>
      </c>
      <c r="D357" s="3" t="s">
        <v>158</v>
      </c>
      <c r="E357" s="3">
        <v>81</v>
      </c>
      <c r="F357" s="3">
        <v>84</v>
      </c>
      <c r="G357" s="3" t="s">
        <v>115</v>
      </c>
      <c r="H357" s="14">
        <v>87000</v>
      </c>
      <c r="I357" s="3" t="s">
        <v>53</v>
      </c>
      <c r="J357" s="3" t="s">
        <v>73</v>
      </c>
      <c r="K357" s="3" t="s">
        <v>156</v>
      </c>
      <c r="L357" s="3" t="s">
        <v>92</v>
      </c>
      <c r="M357" s="15">
        <v>168</v>
      </c>
      <c r="N357" s="16">
        <f t="shared" si="10"/>
        <v>72</v>
      </c>
      <c r="O357" s="17">
        <f>'FIFA '!M357/('FIFA '!N357*'FIFA '!N357)*703</f>
        <v>22.782407407407405</v>
      </c>
      <c r="Q357" s="19">
        <f t="shared" si="11"/>
        <v>6</v>
      </c>
    </row>
    <row r="358" spans="1:17" ht="14.25" customHeight="1" x14ac:dyDescent="0.3">
      <c r="A358" s="3">
        <v>350</v>
      </c>
      <c r="B358" s="3" t="s">
        <v>572</v>
      </c>
      <c r="C358" s="3">
        <v>25</v>
      </c>
      <c r="D358" s="3" t="s">
        <v>217</v>
      </c>
      <c r="E358" s="3">
        <v>81</v>
      </c>
      <c r="F358" s="3">
        <v>84</v>
      </c>
      <c r="G358" s="3" t="s">
        <v>252</v>
      </c>
      <c r="H358" s="14">
        <v>36000</v>
      </c>
      <c r="I358" s="3" t="s">
        <v>53</v>
      </c>
      <c r="J358" s="3" t="s">
        <v>79</v>
      </c>
      <c r="K358" s="3" t="s">
        <v>132</v>
      </c>
      <c r="L358" s="3" t="s">
        <v>63</v>
      </c>
      <c r="M358" s="15">
        <v>183</v>
      </c>
      <c r="N358" s="16">
        <f t="shared" si="10"/>
        <v>74</v>
      </c>
      <c r="O358" s="17">
        <f>'FIFA '!M358/('FIFA '!N358*'FIFA '!N358)*703</f>
        <v>23.493243243243242</v>
      </c>
      <c r="Q358" s="19">
        <f t="shared" si="11"/>
        <v>6.166666666666667</v>
      </c>
    </row>
    <row r="359" spans="1:17" ht="14.25" customHeight="1" x14ac:dyDescent="0.3">
      <c r="A359" s="3">
        <v>351</v>
      </c>
      <c r="B359" s="3" t="s">
        <v>573</v>
      </c>
      <c r="C359" s="3">
        <v>24</v>
      </c>
      <c r="D359" s="3" t="s">
        <v>99</v>
      </c>
      <c r="E359" s="3">
        <v>81</v>
      </c>
      <c r="F359" s="3">
        <v>88</v>
      </c>
      <c r="G359" s="3" t="s">
        <v>143</v>
      </c>
      <c r="H359" s="14">
        <v>71000</v>
      </c>
      <c r="I359" s="3" t="s">
        <v>53</v>
      </c>
      <c r="J359" s="3" t="s">
        <v>73</v>
      </c>
      <c r="K359" s="3" t="s">
        <v>474</v>
      </c>
      <c r="L359" s="3" t="s">
        <v>126</v>
      </c>
      <c r="M359" s="15">
        <v>172</v>
      </c>
      <c r="N359" s="16">
        <f t="shared" si="10"/>
        <v>73</v>
      </c>
      <c r="O359" s="17">
        <f>'FIFA '!M359/('FIFA '!N359*'FIFA '!N359)*703</f>
        <v>22.690185775942954</v>
      </c>
      <c r="Q359" s="19">
        <f t="shared" si="11"/>
        <v>6.083333333333333</v>
      </c>
    </row>
    <row r="360" spans="1:17" ht="14.25" customHeight="1" x14ac:dyDescent="0.3">
      <c r="A360" s="3">
        <v>352</v>
      </c>
      <c r="B360" s="3" t="s">
        <v>574</v>
      </c>
      <c r="C360" s="3">
        <v>24</v>
      </c>
      <c r="D360" s="3" t="s">
        <v>227</v>
      </c>
      <c r="E360" s="3">
        <v>81</v>
      </c>
      <c r="F360" s="3">
        <v>84</v>
      </c>
      <c r="G360" s="3" t="s">
        <v>340</v>
      </c>
      <c r="H360" s="14">
        <v>54000</v>
      </c>
      <c r="I360" s="3" t="s">
        <v>60</v>
      </c>
      <c r="J360" s="3" t="s">
        <v>79</v>
      </c>
      <c r="K360" s="3" t="s">
        <v>152</v>
      </c>
      <c r="L360" s="3" t="s">
        <v>112</v>
      </c>
      <c r="M360" s="15">
        <v>170</v>
      </c>
      <c r="N360" s="16">
        <f t="shared" si="10"/>
        <v>70</v>
      </c>
      <c r="O360" s="17">
        <f>'FIFA '!M360/('FIFA '!N360*'FIFA '!N360)*703</f>
        <v>24.389795918367348</v>
      </c>
      <c r="Q360" s="19">
        <f t="shared" si="11"/>
        <v>5.833333333333333</v>
      </c>
    </row>
    <row r="361" spans="1:17" ht="14.25" customHeight="1" x14ac:dyDescent="0.3">
      <c r="A361" s="3">
        <v>353</v>
      </c>
      <c r="B361" s="3" t="s">
        <v>575</v>
      </c>
      <c r="C361" s="3">
        <v>23</v>
      </c>
      <c r="D361" s="3" t="s">
        <v>108</v>
      </c>
      <c r="E361" s="3">
        <v>81</v>
      </c>
      <c r="F361" s="3">
        <v>86</v>
      </c>
      <c r="G361" s="3" t="s">
        <v>78</v>
      </c>
      <c r="H361" s="14">
        <v>105000</v>
      </c>
      <c r="I361" s="3" t="s">
        <v>53</v>
      </c>
      <c r="J361" s="3" t="s">
        <v>79</v>
      </c>
      <c r="K361" s="3" t="s">
        <v>156</v>
      </c>
      <c r="L361" s="3" t="s">
        <v>126</v>
      </c>
      <c r="M361" s="15">
        <v>187</v>
      </c>
      <c r="N361" s="16">
        <f t="shared" si="10"/>
        <v>73</v>
      </c>
      <c r="O361" s="17">
        <f>'FIFA '!M361/('FIFA '!N361*'FIFA '!N361)*703</f>
        <v>24.668981047100768</v>
      </c>
      <c r="Q361" s="19">
        <f t="shared" si="11"/>
        <v>6.083333333333333</v>
      </c>
    </row>
    <row r="362" spans="1:17" ht="14.25" customHeight="1" x14ac:dyDescent="0.3">
      <c r="A362" s="3">
        <v>354</v>
      </c>
      <c r="B362" s="3" t="s">
        <v>576</v>
      </c>
      <c r="C362" s="3">
        <v>27</v>
      </c>
      <c r="D362" s="3" t="s">
        <v>102</v>
      </c>
      <c r="E362" s="3">
        <v>81</v>
      </c>
      <c r="F362" s="3">
        <v>82</v>
      </c>
      <c r="G362" s="3" t="s">
        <v>401</v>
      </c>
      <c r="H362" s="14">
        <v>35000</v>
      </c>
      <c r="I362" s="3" t="s">
        <v>60</v>
      </c>
      <c r="J362" s="3" t="s">
        <v>73</v>
      </c>
      <c r="K362" s="3" t="s">
        <v>123</v>
      </c>
      <c r="L362" s="3" t="s">
        <v>154</v>
      </c>
      <c r="M362" s="15">
        <v>168</v>
      </c>
      <c r="N362" s="16">
        <f t="shared" si="10"/>
        <v>75</v>
      </c>
      <c r="O362" s="17">
        <f>'FIFA '!M362/('FIFA '!N362*'FIFA '!N362)*703</f>
        <v>20.996266666666667</v>
      </c>
      <c r="Q362" s="19">
        <f t="shared" si="11"/>
        <v>6.25</v>
      </c>
    </row>
    <row r="363" spans="1:17" ht="14.25" customHeight="1" x14ac:dyDescent="0.3">
      <c r="A363" s="3">
        <v>355</v>
      </c>
      <c r="B363" s="3" t="s">
        <v>577</v>
      </c>
      <c r="C363" s="3">
        <v>26</v>
      </c>
      <c r="D363" s="3" t="s">
        <v>87</v>
      </c>
      <c r="E363" s="3">
        <v>81</v>
      </c>
      <c r="F363" s="3">
        <v>84</v>
      </c>
      <c r="G363" s="3" t="s">
        <v>164</v>
      </c>
      <c r="H363" s="14">
        <v>57000</v>
      </c>
      <c r="I363" s="3" t="s">
        <v>60</v>
      </c>
      <c r="J363" s="3" t="s">
        <v>73</v>
      </c>
      <c r="K363" s="3" t="s">
        <v>204</v>
      </c>
      <c r="L363" s="3" t="s">
        <v>81</v>
      </c>
      <c r="M363" s="15">
        <v>168</v>
      </c>
      <c r="N363" s="16">
        <f t="shared" si="10"/>
        <v>71</v>
      </c>
      <c r="O363" s="17">
        <f>'FIFA '!M363/('FIFA '!N363*'FIFA '!N363)*703</f>
        <v>23.428684784764929</v>
      </c>
      <c r="Q363" s="19">
        <f t="shared" si="11"/>
        <v>5.916666666666667</v>
      </c>
    </row>
    <row r="364" spans="1:17" ht="14.25" customHeight="1" x14ac:dyDescent="0.3">
      <c r="A364" s="3">
        <v>356</v>
      </c>
      <c r="B364" s="3" t="s">
        <v>578</v>
      </c>
      <c r="C364" s="3">
        <v>25</v>
      </c>
      <c r="D364" s="3" t="s">
        <v>77</v>
      </c>
      <c r="E364" s="3">
        <v>81</v>
      </c>
      <c r="F364" s="3">
        <v>83</v>
      </c>
      <c r="G364" s="3" t="s">
        <v>401</v>
      </c>
      <c r="H364" s="14">
        <v>40000</v>
      </c>
      <c r="I364" s="3" t="s">
        <v>60</v>
      </c>
      <c r="J364" s="3" t="s">
        <v>73</v>
      </c>
      <c r="K364" s="3" t="s">
        <v>186</v>
      </c>
      <c r="L364" s="3" t="s">
        <v>69</v>
      </c>
      <c r="M364" s="15">
        <v>152</v>
      </c>
      <c r="N364" s="16">
        <f t="shared" si="10"/>
        <v>69</v>
      </c>
      <c r="O364" s="17">
        <f>'FIFA '!M364/('FIFA '!N364*'FIFA '!N364)*703</f>
        <v>22.444024364629279</v>
      </c>
      <c r="Q364" s="19">
        <f t="shared" si="11"/>
        <v>5.75</v>
      </c>
    </row>
    <row r="365" spans="1:17" ht="14.25" customHeight="1" x14ac:dyDescent="0.3">
      <c r="A365" s="3">
        <v>357</v>
      </c>
      <c r="B365" s="3" t="s">
        <v>579</v>
      </c>
      <c r="C365" s="3">
        <v>28</v>
      </c>
      <c r="D365" s="3" t="s">
        <v>102</v>
      </c>
      <c r="E365" s="3">
        <v>81</v>
      </c>
      <c r="F365" s="3">
        <v>81</v>
      </c>
      <c r="G365" s="3" t="s">
        <v>294</v>
      </c>
      <c r="H365" s="14">
        <v>76000</v>
      </c>
      <c r="I365" s="3" t="s">
        <v>60</v>
      </c>
      <c r="J365" s="3" t="s">
        <v>79</v>
      </c>
      <c r="K365" s="3" t="s">
        <v>134</v>
      </c>
      <c r="L365" s="3" t="s">
        <v>92</v>
      </c>
      <c r="M365" s="15">
        <v>179</v>
      </c>
      <c r="N365" s="16">
        <f t="shared" si="10"/>
        <v>72</v>
      </c>
      <c r="O365" s="17">
        <f>'FIFA '!M365/('FIFA '!N365*'FIFA '!N365)*703</f>
        <v>24.274112654320987</v>
      </c>
      <c r="Q365" s="19">
        <f t="shared" si="11"/>
        <v>6</v>
      </c>
    </row>
    <row r="366" spans="1:17" ht="14.25" customHeight="1" x14ac:dyDescent="0.3">
      <c r="A366" s="3">
        <v>358</v>
      </c>
      <c r="B366" s="3" t="s">
        <v>580</v>
      </c>
      <c r="C366" s="3">
        <v>27</v>
      </c>
      <c r="D366" s="3" t="s">
        <v>131</v>
      </c>
      <c r="E366" s="3">
        <v>81</v>
      </c>
      <c r="F366" s="3">
        <v>82</v>
      </c>
      <c r="G366" s="3" t="s">
        <v>448</v>
      </c>
      <c r="H366" s="14">
        <v>48000</v>
      </c>
      <c r="I366" s="3" t="s">
        <v>53</v>
      </c>
      <c r="J366" s="3" t="s">
        <v>79</v>
      </c>
      <c r="K366" s="3" t="s">
        <v>91</v>
      </c>
      <c r="L366" s="3" t="s">
        <v>126</v>
      </c>
      <c r="M366" s="15">
        <v>185</v>
      </c>
      <c r="N366" s="16">
        <f t="shared" si="10"/>
        <v>73</v>
      </c>
      <c r="O366" s="17">
        <f>'FIFA '!M366/('FIFA '!N366*'FIFA '!N366)*703</f>
        <v>24.405141677613063</v>
      </c>
      <c r="Q366" s="19">
        <f t="shared" si="11"/>
        <v>6.083333333333333</v>
      </c>
    </row>
    <row r="367" spans="1:17" ht="14.25" customHeight="1" x14ac:dyDescent="0.3">
      <c r="A367" s="3">
        <v>359</v>
      </c>
      <c r="B367" s="3" t="s">
        <v>581</v>
      </c>
      <c r="C367" s="3">
        <v>27</v>
      </c>
      <c r="D367" s="3" t="s">
        <v>225</v>
      </c>
      <c r="E367" s="3">
        <v>81</v>
      </c>
      <c r="F367" s="3">
        <v>82</v>
      </c>
      <c r="G367" s="3" t="s">
        <v>143</v>
      </c>
      <c r="H367" s="14">
        <v>68000</v>
      </c>
      <c r="I367" s="3" t="s">
        <v>53</v>
      </c>
      <c r="J367" s="3" t="s">
        <v>79</v>
      </c>
      <c r="K367" s="3" t="s">
        <v>156</v>
      </c>
      <c r="L367" s="3" t="s">
        <v>92</v>
      </c>
      <c r="M367" s="15">
        <v>176</v>
      </c>
      <c r="N367" s="16">
        <f t="shared" si="10"/>
        <v>72</v>
      </c>
      <c r="O367" s="17">
        <f>'FIFA '!M367/('FIFA '!N367*'FIFA '!N367)*703</f>
        <v>23.867283950617281</v>
      </c>
      <c r="Q367" s="19">
        <f t="shared" si="11"/>
        <v>6</v>
      </c>
    </row>
    <row r="368" spans="1:17" ht="14.25" customHeight="1" x14ac:dyDescent="0.3">
      <c r="A368" s="3">
        <v>360</v>
      </c>
      <c r="B368" s="3" t="s">
        <v>582</v>
      </c>
      <c r="C368" s="3">
        <v>27</v>
      </c>
      <c r="D368" s="3" t="s">
        <v>108</v>
      </c>
      <c r="E368" s="3">
        <v>81</v>
      </c>
      <c r="F368" s="3">
        <v>84</v>
      </c>
      <c r="G368" s="3" t="s">
        <v>583</v>
      </c>
      <c r="H368" s="14">
        <v>27000</v>
      </c>
      <c r="I368" s="3" t="s">
        <v>53</v>
      </c>
      <c r="J368" s="3" t="s">
        <v>79</v>
      </c>
      <c r="K368" s="3" t="s">
        <v>74</v>
      </c>
      <c r="L368" s="3" t="s">
        <v>126</v>
      </c>
      <c r="M368" s="15">
        <v>172</v>
      </c>
      <c r="N368" s="16">
        <f t="shared" si="10"/>
        <v>73</v>
      </c>
      <c r="O368" s="17">
        <f>'FIFA '!M368/('FIFA '!N368*'FIFA '!N368)*703</f>
        <v>22.690185775942954</v>
      </c>
      <c r="Q368" s="19">
        <f t="shared" si="11"/>
        <v>6.083333333333333</v>
      </c>
    </row>
    <row r="369" spans="1:17" ht="14.25" customHeight="1" x14ac:dyDescent="0.3">
      <c r="A369" s="3">
        <v>361</v>
      </c>
      <c r="B369" s="3" t="s">
        <v>584</v>
      </c>
      <c r="C369" s="3">
        <v>30</v>
      </c>
      <c r="D369" s="3" t="s">
        <v>96</v>
      </c>
      <c r="E369" s="3">
        <v>81</v>
      </c>
      <c r="F369" s="3">
        <v>81</v>
      </c>
      <c r="G369" s="3" t="s">
        <v>320</v>
      </c>
      <c r="H369" s="14">
        <v>41000</v>
      </c>
      <c r="I369" s="3" t="s">
        <v>53</v>
      </c>
      <c r="J369" s="3" t="s">
        <v>73</v>
      </c>
      <c r="K369" s="3" t="s">
        <v>117</v>
      </c>
      <c r="L369" s="3" t="s">
        <v>154</v>
      </c>
      <c r="M369" s="15">
        <v>174</v>
      </c>
      <c r="N369" s="16">
        <f t="shared" si="10"/>
        <v>75</v>
      </c>
      <c r="O369" s="17">
        <f>'FIFA '!M369/('FIFA '!N369*'FIFA '!N369)*703</f>
        <v>21.746133333333333</v>
      </c>
      <c r="Q369" s="19">
        <f t="shared" si="11"/>
        <v>6.25</v>
      </c>
    </row>
    <row r="370" spans="1:17" ht="14.25" customHeight="1" x14ac:dyDescent="0.3">
      <c r="A370" s="3">
        <v>362</v>
      </c>
      <c r="B370" s="3" t="s">
        <v>585</v>
      </c>
      <c r="C370" s="3">
        <v>25</v>
      </c>
      <c r="D370" s="3" t="s">
        <v>102</v>
      </c>
      <c r="E370" s="3">
        <v>81</v>
      </c>
      <c r="F370" s="3">
        <v>83</v>
      </c>
      <c r="G370" s="3" t="s">
        <v>294</v>
      </c>
      <c r="H370" s="14">
        <v>76000</v>
      </c>
      <c r="I370" s="3" t="s">
        <v>53</v>
      </c>
      <c r="J370" s="3" t="s">
        <v>129</v>
      </c>
      <c r="K370" s="3" t="s">
        <v>62</v>
      </c>
      <c r="L370" s="3" t="s">
        <v>112</v>
      </c>
      <c r="M370" s="15">
        <v>187</v>
      </c>
      <c r="N370" s="16">
        <f t="shared" si="10"/>
        <v>70</v>
      </c>
      <c r="O370" s="17">
        <f>'FIFA '!M370/('FIFA '!N370*'FIFA '!N370)*703</f>
        <v>26.828775510204082</v>
      </c>
      <c r="Q370" s="19">
        <f t="shared" si="11"/>
        <v>5.833333333333333</v>
      </c>
    </row>
    <row r="371" spans="1:17" ht="14.25" customHeight="1" x14ac:dyDescent="0.3">
      <c r="A371" s="3">
        <v>363</v>
      </c>
      <c r="B371" s="3" t="s">
        <v>586</v>
      </c>
      <c r="C371" s="3">
        <v>24</v>
      </c>
      <c r="D371" s="3" t="s">
        <v>71</v>
      </c>
      <c r="E371" s="3">
        <v>81</v>
      </c>
      <c r="F371" s="3">
        <v>85</v>
      </c>
      <c r="G371" s="3" t="s">
        <v>202</v>
      </c>
      <c r="H371" s="14">
        <v>59000</v>
      </c>
      <c r="I371" s="3" t="s">
        <v>60</v>
      </c>
      <c r="J371" s="3" t="s">
        <v>79</v>
      </c>
      <c r="K371" s="3" t="s">
        <v>62</v>
      </c>
      <c r="L371" s="3" t="s">
        <v>69</v>
      </c>
      <c r="M371" s="15">
        <v>159</v>
      </c>
      <c r="N371" s="16">
        <f t="shared" si="10"/>
        <v>69</v>
      </c>
      <c r="O371" s="17">
        <f>'FIFA '!M371/('FIFA '!N371*'FIFA '!N371)*703</f>
        <v>23.477630749842472</v>
      </c>
      <c r="Q371" s="19">
        <f t="shared" si="11"/>
        <v>5.75</v>
      </c>
    </row>
    <row r="372" spans="1:17" ht="14.25" customHeight="1" x14ac:dyDescent="0.3">
      <c r="A372" s="3">
        <v>364</v>
      </c>
      <c r="B372" s="3" t="s">
        <v>587</v>
      </c>
      <c r="C372" s="3">
        <v>28</v>
      </c>
      <c r="D372" s="3" t="s">
        <v>71</v>
      </c>
      <c r="E372" s="3">
        <v>81</v>
      </c>
      <c r="F372" s="3">
        <v>81</v>
      </c>
      <c r="G372" s="3" t="s">
        <v>97</v>
      </c>
      <c r="H372" s="14">
        <v>65000</v>
      </c>
      <c r="I372" s="3" t="s">
        <v>60</v>
      </c>
      <c r="J372" s="3" t="s">
        <v>79</v>
      </c>
      <c r="K372" s="3" t="s">
        <v>152</v>
      </c>
      <c r="L372" s="3" t="s">
        <v>126</v>
      </c>
      <c r="M372" s="15">
        <v>174</v>
      </c>
      <c r="N372" s="16">
        <f t="shared" si="10"/>
        <v>73</v>
      </c>
      <c r="O372" s="17">
        <f>'FIFA '!M372/('FIFA '!N372*'FIFA '!N372)*703</f>
        <v>22.954025145430663</v>
      </c>
      <c r="Q372" s="19">
        <f t="shared" si="11"/>
        <v>6.083333333333333</v>
      </c>
    </row>
    <row r="373" spans="1:17" ht="14.25" customHeight="1" x14ac:dyDescent="0.3">
      <c r="A373" s="3">
        <v>365</v>
      </c>
      <c r="B373" s="3" t="s">
        <v>588</v>
      </c>
      <c r="C373" s="3">
        <v>25</v>
      </c>
      <c r="D373" s="3" t="s">
        <v>400</v>
      </c>
      <c r="E373" s="3">
        <v>81</v>
      </c>
      <c r="F373" s="3">
        <v>84</v>
      </c>
      <c r="G373" s="3" t="s">
        <v>151</v>
      </c>
      <c r="H373" s="14">
        <v>115000</v>
      </c>
      <c r="I373" s="3" t="s">
        <v>53</v>
      </c>
      <c r="J373" s="3" t="s">
        <v>79</v>
      </c>
      <c r="K373" s="3" t="s">
        <v>109</v>
      </c>
      <c r="L373" s="3" t="s">
        <v>126</v>
      </c>
      <c r="M373" s="15">
        <v>181</v>
      </c>
      <c r="N373" s="16">
        <f t="shared" si="10"/>
        <v>73</v>
      </c>
      <c r="O373" s="17">
        <f>'FIFA '!M373/('FIFA '!N373*'FIFA '!N373)*703</f>
        <v>23.877462938637642</v>
      </c>
      <c r="Q373" s="19">
        <f t="shared" si="11"/>
        <v>6.083333333333333</v>
      </c>
    </row>
    <row r="374" spans="1:17" ht="14.25" customHeight="1" x14ac:dyDescent="0.3">
      <c r="A374" s="3">
        <v>366</v>
      </c>
      <c r="B374" s="3" t="s">
        <v>589</v>
      </c>
      <c r="C374" s="3">
        <v>29</v>
      </c>
      <c r="D374" s="3" t="s">
        <v>217</v>
      </c>
      <c r="E374" s="3">
        <v>81</v>
      </c>
      <c r="F374" s="3">
        <v>81</v>
      </c>
      <c r="G374" s="3" t="s">
        <v>345</v>
      </c>
      <c r="H374" s="14">
        <v>26000</v>
      </c>
      <c r="I374" s="3" t="s">
        <v>53</v>
      </c>
      <c r="J374" s="3" t="s">
        <v>79</v>
      </c>
      <c r="K374" s="3" t="s">
        <v>141</v>
      </c>
      <c r="L374" s="3" t="s">
        <v>81</v>
      </c>
      <c r="M374" s="15">
        <v>168</v>
      </c>
      <c r="N374" s="16">
        <f t="shared" si="10"/>
        <v>71</v>
      </c>
      <c r="O374" s="17">
        <f>'FIFA '!M374/('FIFA '!N374*'FIFA '!N374)*703</f>
        <v>23.428684784764929</v>
      </c>
      <c r="Q374" s="19">
        <f t="shared" si="11"/>
        <v>5.916666666666667</v>
      </c>
    </row>
    <row r="375" spans="1:17" ht="14.25" customHeight="1" x14ac:dyDescent="0.3">
      <c r="A375" s="3">
        <v>367</v>
      </c>
      <c r="B375" s="3" t="s">
        <v>590</v>
      </c>
      <c r="C375" s="3">
        <v>29</v>
      </c>
      <c r="D375" s="3" t="s">
        <v>241</v>
      </c>
      <c r="E375" s="3">
        <v>81</v>
      </c>
      <c r="F375" s="3">
        <v>81</v>
      </c>
      <c r="G375" s="3" t="s">
        <v>294</v>
      </c>
      <c r="H375" s="14">
        <v>76000</v>
      </c>
      <c r="I375" s="3" t="s">
        <v>60</v>
      </c>
      <c r="J375" s="3" t="s">
        <v>73</v>
      </c>
      <c r="K375" s="3" t="s">
        <v>109</v>
      </c>
      <c r="L375" s="3" t="s">
        <v>56</v>
      </c>
      <c r="M375" s="15">
        <v>154</v>
      </c>
      <c r="N375" s="16">
        <f t="shared" si="10"/>
        <v>67</v>
      </c>
      <c r="O375" s="17">
        <f>'FIFA '!M375/('FIFA '!N375*'FIFA '!N375)*703</f>
        <v>24.117175317442641</v>
      </c>
      <c r="Q375" s="19">
        <f t="shared" si="11"/>
        <v>5.583333333333333</v>
      </c>
    </row>
    <row r="376" spans="1:17" ht="14.25" customHeight="1" x14ac:dyDescent="0.3">
      <c r="A376" s="3">
        <v>368</v>
      </c>
      <c r="B376" s="3" t="s">
        <v>591</v>
      </c>
      <c r="C376" s="3">
        <v>25</v>
      </c>
      <c r="D376" s="3" t="s">
        <v>131</v>
      </c>
      <c r="E376" s="3">
        <v>81</v>
      </c>
      <c r="F376" s="3">
        <v>81</v>
      </c>
      <c r="G376" s="3" t="s">
        <v>143</v>
      </c>
      <c r="H376" s="14">
        <v>77000</v>
      </c>
      <c r="I376" s="3" t="s">
        <v>53</v>
      </c>
      <c r="J376" s="3" t="s">
        <v>73</v>
      </c>
      <c r="K376" s="3" t="s">
        <v>186</v>
      </c>
      <c r="L376" s="3" t="s">
        <v>56</v>
      </c>
      <c r="M376" s="15">
        <v>134</v>
      </c>
      <c r="N376" s="16">
        <f t="shared" si="10"/>
        <v>67</v>
      </c>
      <c r="O376" s="17">
        <f>'FIFA '!M376/('FIFA '!N376*'FIFA '!N376)*703</f>
        <v>20.985074626865671</v>
      </c>
      <c r="Q376" s="19">
        <f t="shared" si="11"/>
        <v>5.583333333333333</v>
      </c>
    </row>
    <row r="377" spans="1:17" ht="14.25" customHeight="1" x14ac:dyDescent="0.3">
      <c r="A377" s="3">
        <v>369</v>
      </c>
      <c r="B377" s="3" t="s">
        <v>592</v>
      </c>
      <c r="C377" s="3">
        <v>28</v>
      </c>
      <c r="D377" s="3" t="s">
        <v>87</v>
      </c>
      <c r="E377" s="3">
        <v>81</v>
      </c>
      <c r="F377" s="3">
        <v>82</v>
      </c>
      <c r="G377" s="3" t="s">
        <v>137</v>
      </c>
      <c r="H377" s="14">
        <v>115000</v>
      </c>
      <c r="I377" s="3" t="s">
        <v>60</v>
      </c>
      <c r="J377" s="3" t="s">
        <v>79</v>
      </c>
      <c r="K377" s="3" t="s">
        <v>94</v>
      </c>
      <c r="L377" s="3" t="s">
        <v>63</v>
      </c>
      <c r="M377" s="15">
        <v>185</v>
      </c>
      <c r="N377" s="16">
        <f t="shared" si="10"/>
        <v>74</v>
      </c>
      <c r="O377" s="17">
        <f>'FIFA '!M377/('FIFA '!N377*'FIFA '!N377)*703</f>
        <v>23.75</v>
      </c>
      <c r="Q377" s="19">
        <f t="shared" si="11"/>
        <v>6.166666666666667</v>
      </c>
    </row>
    <row r="378" spans="1:17" ht="14.25" customHeight="1" x14ac:dyDescent="0.3">
      <c r="A378" s="3">
        <v>370</v>
      </c>
      <c r="B378" s="3" t="s">
        <v>593</v>
      </c>
      <c r="C378" s="3">
        <v>30</v>
      </c>
      <c r="D378" s="3" t="s">
        <v>241</v>
      </c>
      <c r="E378" s="3">
        <v>81</v>
      </c>
      <c r="F378" s="3">
        <v>81</v>
      </c>
      <c r="G378" s="3" t="s">
        <v>259</v>
      </c>
      <c r="H378" s="14">
        <v>56000</v>
      </c>
      <c r="I378" s="3" t="s">
        <v>60</v>
      </c>
      <c r="J378" s="3" t="s">
        <v>129</v>
      </c>
      <c r="K378" s="3" t="s">
        <v>94</v>
      </c>
      <c r="L378" s="3" t="s">
        <v>56</v>
      </c>
      <c r="M378" s="15">
        <v>143</v>
      </c>
      <c r="N378" s="16">
        <f t="shared" si="10"/>
        <v>67</v>
      </c>
      <c r="O378" s="17">
        <f>'FIFA '!M378/('FIFA '!N378*'FIFA '!N378)*703</f>
        <v>22.394519937625308</v>
      </c>
      <c r="Q378" s="19">
        <f t="shared" si="11"/>
        <v>5.583333333333333</v>
      </c>
    </row>
    <row r="379" spans="1:17" ht="14.25" customHeight="1" x14ac:dyDescent="0.3">
      <c r="A379" s="3">
        <v>371</v>
      </c>
      <c r="B379" s="3" t="s">
        <v>594</v>
      </c>
      <c r="C379" s="3">
        <v>26</v>
      </c>
      <c r="D379" s="3" t="s">
        <v>400</v>
      </c>
      <c r="E379" s="3">
        <v>81</v>
      </c>
      <c r="F379" s="3">
        <v>81</v>
      </c>
      <c r="G379" s="3" t="s">
        <v>137</v>
      </c>
      <c r="H379" s="14">
        <v>130000</v>
      </c>
      <c r="I379" s="3" t="s">
        <v>53</v>
      </c>
      <c r="J379" s="3" t="s">
        <v>595</v>
      </c>
      <c r="K379" s="3" t="s">
        <v>117</v>
      </c>
      <c r="L379" s="3" t="s">
        <v>56</v>
      </c>
      <c r="M379" s="15">
        <v>159</v>
      </c>
      <c r="N379" s="16">
        <f t="shared" si="10"/>
        <v>67</v>
      </c>
      <c r="O379" s="17">
        <f>'FIFA '!M379/('FIFA '!N379*'FIFA '!N379)*703</f>
        <v>24.900200490086878</v>
      </c>
      <c r="Q379" s="19">
        <f t="shared" si="11"/>
        <v>5.583333333333333</v>
      </c>
    </row>
    <row r="380" spans="1:17" ht="14.25" customHeight="1" x14ac:dyDescent="0.3">
      <c r="A380" s="3">
        <v>372</v>
      </c>
      <c r="B380" s="3" t="s">
        <v>596</v>
      </c>
      <c r="C380" s="3">
        <v>25</v>
      </c>
      <c r="D380" s="3" t="s">
        <v>518</v>
      </c>
      <c r="E380" s="3">
        <v>81</v>
      </c>
      <c r="F380" s="3">
        <v>83</v>
      </c>
      <c r="G380" s="3" t="s">
        <v>243</v>
      </c>
      <c r="H380" s="14">
        <v>18000</v>
      </c>
      <c r="I380" s="3" t="s">
        <v>60</v>
      </c>
      <c r="J380" s="3" t="s">
        <v>79</v>
      </c>
      <c r="K380" s="3" t="s">
        <v>134</v>
      </c>
      <c r="L380" s="3" t="s">
        <v>85</v>
      </c>
      <c r="M380" s="15">
        <v>137</v>
      </c>
      <c r="N380" s="16">
        <f t="shared" si="10"/>
        <v>68</v>
      </c>
      <c r="O380" s="17">
        <f>'FIFA '!M380/('FIFA '!N380*'FIFA '!N380)*703</f>
        <v>20.828503460207614</v>
      </c>
      <c r="Q380" s="19">
        <f t="shared" si="11"/>
        <v>5.666666666666667</v>
      </c>
    </row>
    <row r="381" spans="1:17" ht="14.25" customHeight="1" x14ac:dyDescent="0.3">
      <c r="A381" s="3">
        <v>373</v>
      </c>
      <c r="B381" s="3" t="s">
        <v>597</v>
      </c>
      <c r="C381" s="3">
        <v>25</v>
      </c>
      <c r="D381" s="3" t="s">
        <v>108</v>
      </c>
      <c r="E381" s="3">
        <v>81</v>
      </c>
      <c r="F381" s="3">
        <v>85</v>
      </c>
      <c r="G381" s="3" t="s">
        <v>66</v>
      </c>
      <c r="H381" s="14">
        <v>61000</v>
      </c>
      <c r="I381" s="3" t="s">
        <v>60</v>
      </c>
      <c r="J381" s="3" t="s">
        <v>79</v>
      </c>
      <c r="K381" s="3" t="s">
        <v>74</v>
      </c>
      <c r="L381" s="3" t="s">
        <v>239</v>
      </c>
      <c r="M381" s="15">
        <v>207</v>
      </c>
      <c r="N381" s="16">
        <f t="shared" si="10"/>
        <v>77</v>
      </c>
      <c r="O381" s="17">
        <f>'FIFA '!M381/('FIFA '!N381*'FIFA '!N381)*703</f>
        <v>24.543936582897622</v>
      </c>
      <c r="Q381" s="19">
        <f t="shared" si="11"/>
        <v>6.416666666666667</v>
      </c>
    </row>
    <row r="382" spans="1:17" ht="14.25" customHeight="1" x14ac:dyDescent="0.3">
      <c r="A382" s="3">
        <v>374</v>
      </c>
      <c r="B382" s="3" t="s">
        <v>598</v>
      </c>
      <c r="C382" s="3">
        <v>26</v>
      </c>
      <c r="D382" s="3" t="s">
        <v>102</v>
      </c>
      <c r="E382" s="3">
        <v>81</v>
      </c>
      <c r="F382" s="3">
        <v>82</v>
      </c>
      <c r="G382" s="3" t="s">
        <v>377</v>
      </c>
      <c r="H382" s="14">
        <v>42000</v>
      </c>
      <c r="I382" s="3" t="s">
        <v>60</v>
      </c>
      <c r="J382" s="3" t="s">
        <v>79</v>
      </c>
      <c r="K382" s="3" t="s">
        <v>105</v>
      </c>
      <c r="L382" s="3" t="s">
        <v>75</v>
      </c>
      <c r="M382" s="15">
        <v>187</v>
      </c>
      <c r="N382" s="16">
        <f t="shared" si="10"/>
        <v>76</v>
      </c>
      <c r="O382" s="17">
        <f>'FIFA '!M382/('FIFA '!N382*'FIFA '!N382)*703</f>
        <v>22.759868421052634</v>
      </c>
      <c r="Q382" s="19">
        <f t="shared" si="11"/>
        <v>6.333333333333333</v>
      </c>
    </row>
    <row r="383" spans="1:17" ht="14.25" customHeight="1" x14ac:dyDescent="0.3">
      <c r="A383" s="3">
        <v>375</v>
      </c>
      <c r="B383" s="3" t="s">
        <v>599</v>
      </c>
      <c r="C383" s="3">
        <v>28</v>
      </c>
      <c r="D383" s="3" t="s">
        <v>71</v>
      </c>
      <c r="E383" s="3">
        <v>81</v>
      </c>
      <c r="F383" s="3">
        <v>81</v>
      </c>
      <c r="G383" s="3" t="s">
        <v>72</v>
      </c>
      <c r="H383" s="14">
        <v>140000</v>
      </c>
      <c r="I383" s="3" t="s">
        <v>60</v>
      </c>
      <c r="J383" s="3" t="s">
        <v>73</v>
      </c>
      <c r="K383" s="3" t="s">
        <v>200</v>
      </c>
      <c r="L383" s="3" t="s">
        <v>92</v>
      </c>
      <c r="M383" s="15">
        <v>154</v>
      </c>
      <c r="N383" s="16">
        <f t="shared" si="10"/>
        <v>72</v>
      </c>
      <c r="O383" s="17">
        <f>'FIFA '!M383/('FIFA '!N383*'FIFA '!N383)*703</f>
        <v>20.883873456790123</v>
      </c>
      <c r="Q383" s="19">
        <f t="shared" si="11"/>
        <v>6</v>
      </c>
    </row>
    <row r="384" spans="1:17" ht="14.25" customHeight="1" x14ac:dyDescent="0.3">
      <c r="A384" s="3">
        <v>376</v>
      </c>
      <c r="B384" s="3" t="s">
        <v>600</v>
      </c>
      <c r="C384" s="3">
        <v>27</v>
      </c>
      <c r="D384" s="3" t="s">
        <v>51</v>
      </c>
      <c r="E384" s="3">
        <v>81</v>
      </c>
      <c r="F384" s="3">
        <v>81</v>
      </c>
      <c r="G384" s="3" t="s">
        <v>310</v>
      </c>
      <c r="H384" s="14">
        <v>19000</v>
      </c>
      <c r="I384" s="3" t="s">
        <v>60</v>
      </c>
      <c r="J384" s="3" t="s">
        <v>129</v>
      </c>
      <c r="K384" s="3" t="s">
        <v>186</v>
      </c>
      <c r="L384" s="3" t="s">
        <v>85</v>
      </c>
      <c r="M384" s="15">
        <v>170</v>
      </c>
      <c r="N384" s="16">
        <f t="shared" si="10"/>
        <v>68</v>
      </c>
      <c r="O384" s="17">
        <f>'FIFA '!M384/('FIFA '!N384*'FIFA '!N384)*703</f>
        <v>25.84558823529412</v>
      </c>
      <c r="Q384" s="19">
        <f t="shared" si="11"/>
        <v>5.666666666666667</v>
      </c>
    </row>
    <row r="385" spans="1:17" ht="14.25" customHeight="1" x14ac:dyDescent="0.3">
      <c r="A385" s="3">
        <v>377</v>
      </c>
      <c r="B385" s="3" t="s">
        <v>601</v>
      </c>
      <c r="C385" s="3">
        <v>25</v>
      </c>
      <c r="D385" s="3" t="s">
        <v>131</v>
      </c>
      <c r="E385" s="3">
        <v>81</v>
      </c>
      <c r="F385" s="3">
        <v>82</v>
      </c>
      <c r="G385" s="3" t="s">
        <v>232</v>
      </c>
      <c r="H385" s="14">
        <v>77000</v>
      </c>
      <c r="I385" s="3" t="s">
        <v>60</v>
      </c>
      <c r="J385" s="3" t="s">
        <v>73</v>
      </c>
      <c r="K385" s="3" t="s">
        <v>152</v>
      </c>
      <c r="L385" s="3" t="s">
        <v>112</v>
      </c>
      <c r="M385" s="15">
        <v>159</v>
      </c>
      <c r="N385" s="16">
        <f t="shared" si="10"/>
        <v>70</v>
      </c>
      <c r="O385" s="17">
        <f>'FIFA '!M385/('FIFA '!N385*'FIFA '!N385)*703</f>
        <v>22.811632653061224</v>
      </c>
      <c r="Q385" s="19">
        <f t="shared" si="11"/>
        <v>5.833333333333333</v>
      </c>
    </row>
    <row r="386" spans="1:17" ht="14.25" customHeight="1" x14ac:dyDescent="0.3">
      <c r="A386" s="3">
        <v>378</v>
      </c>
      <c r="B386" s="3" t="s">
        <v>602</v>
      </c>
      <c r="C386" s="3">
        <v>28</v>
      </c>
      <c r="D386" s="3" t="s">
        <v>114</v>
      </c>
      <c r="E386" s="3">
        <v>81</v>
      </c>
      <c r="F386" s="3">
        <v>82</v>
      </c>
      <c r="G386" s="3" t="s">
        <v>72</v>
      </c>
      <c r="H386" s="14">
        <v>130000</v>
      </c>
      <c r="I386" s="3" t="s">
        <v>60</v>
      </c>
      <c r="J386" s="3" t="s">
        <v>73</v>
      </c>
      <c r="K386" s="3" t="s">
        <v>94</v>
      </c>
      <c r="L386" s="3" t="s">
        <v>75</v>
      </c>
      <c r="M386" s="15">
        <v>179</v>
      </c>
      <c r="N386" s="16">
        <f t="shared" si="10"/>
        <v>76</v>
      </c>
      <c r="O386" s="17">
        <f>'FIFA '!M386/('FIFA '!N386*'FIFA '!N386)*703</f>
        <v>21.786184210526315</v>
      </c>
      <c r="Q386" s="19">
        <f t="shared" si="11"/>
        <v>6.333333333333333</v>
      </c>
    </row>
    <row r="387" spans="1:17" ht="14.25" customHeight="1" x14ac:dyDescent="0.3">
      <c r="A387" s="3">
        <v>379</v>
      </c>
      <c r="B387" s="3" t="s">
        <v>603</v>
      </c>
      <c r="C387" s="3">
        <v>31</v>
      </c>
      <c r="D387" s="3" t="s">
        <v>65</v>
      </c>
      <c r="E387" s="3">
        <v>81</v>
      </c>
      <c r="F387" s="3">
        <v>81</v>
      </c>
      <c r="G387" s="3" t="s">
        <v>387</v>
      </c>
      <c r="H387" s="14">
        <v>25000</v>
      </c>
      <c r="I387" s="3" t="s">
        <v>53</v>
      </c>
      <c r="J387" s="3" t="s">
        <v>129</v>
      </c>
      <c r="K387" s="3" t="s">
        <v>80</v>
      </c>
      <c r="L387" s="3" t="s">
        <v>81</v>
      </c>
      <c r="M387" s="15">
        <v>187</v>
      </c>
      <c r="N387" s="16">
        <f t="shared" si="10"/>
        <v>71</v>
      </c>
      <c r="O387" s="17">
        <f>'FIFA '!M387/('FIFA '!N387*'FIFA '!N387)*703</f>
        <v>26.078357468756199</v>
      </c>
      <c r="Q387" s="19">
        <f t="shared" si="11"/>
        <v>5.916666666666667</v>
      </c>
    </row>
    <row r="388" spans="1:17" ht="14.25" customHeight="1" x14ac:dyDescent="0.3">
      <c r="A388" s="3">
        <v>380</v>
      </c>
      <c r="B388" s="3" t="s">
        <v>604</v>
      </c>
      <c r="C388" s="3">
        <v>29</v>
      </c>
      <c r="D388" s="3" t="s">
        <v>605</v>
      </c>
      <c r="E388" s="3">
        <v>81</v>
      </c>
      <c r="F388" s="3">
        <v>81</v>
      </c>
      <c r="G388" s="3" t="s">
        <v>202</v>
      </c>
      <c r="H388" s="14">
        <v>65000</v>
      </c>
      <c r="I388" s="3" t="s">
        <v>60</v>
      </c>
      <c r="J388" s="3" t="s">
        <v>73</v>
      </c>
      <c r="K388" s="3" t="s">
        <v>117</v>
      </c>
      <c r="L388" s="3" t="s">
        <v>69</v>
      </c>
      <c r="M388" s="15">
        <v>150</v>
      </c>
      <c r="N388" s="16">
        <f t="shared" si="10"/>
        <v>69</v>
      </c>
      <c r="O388" s="17">
        <f>'FIFA '!M388/('FIFA '!N388*'FIFA '!N388)*703</f>
        <v>22.148708254568366</v>
      </c>
      <c r="Q388" s="19">
        <f t="shared" si="11"/>
        <v>5.75</v>
      </c>
    </row>
    <row r="389" spans="1:17" ht="14.25" customHeight="1" x14ac:dyDescent="0.3">
      <c r="A389" s="3">
        <v>381</v>
      </c>
      <c r="B389" s="3" t="s">
        <v>606</v>
      </c>
      <c r="C389" s="3">
        <v>25</v>
      </c>
      <c r="D389" s="3" t="s">
        <v>51</v>
      </c>
      <c r="E389" s="3">
        <v>81</v>
      </c>
      <c r="F389" s="3">
        <v>85</v>
      </c>
      <c r="G389" s="3" t="s">
        <v>363</v>
      </c>
      <c r="H389" s="14">
        <v>90000</v>
      </c>
      <c r="I389" s="3" t="s">
        <v>60</v>
      </c>
      <c r="J389" s="3" t="s">
        <v>73</v>
      </c>
      <c r="K389" s="3" t="s">
        <v>117</v>
      </c>
      <c r="L389" s="3" t="s">
        <v>110</v>
      </c>
      <c r="M389" s="15">
        <v>130</v>
      </c>
      <c r="N389" s="16">
        <f t="shared" si="10"/>
        <v>66</v>
      </c>
      <c r="O389" s="17">
        <f>'FIFA '!M389/('FIFA '!N389*'FIFA '!N389)*703</f>
        <v>20.980257116620752</v>
      </c>
      <c r="Q389" s="19">
        <f t="shared" si="11"/>
        <v>5.5</v>
      </c>
    </row>
    <row r="390" spans="1:17" ht="14.25" customHeight="1" x14ac:dyDescent="0.3">
      <c r="A390" s="3">
        <v>382</v>
      </c>
      <c r="B390" s="3" t="s">
        <v>607</v>
      </c>
      <c r="C390" s="3">
        <v>28</v>
      </c>
      <c r="D390" s="3" t="s">
        <v>480</v>
      </c>
      <c r="E390" s="3">
        <v>81</v>
      </c>
      <c r="F390" s="3">
        <v>81</v>
      </c>
      <c r="G390" s="3" t="s">
        <v>512</v>
      </c>
      <c r="H390" s="14">
        <v>1000</v>
      </c>
      <c r="I390" s="3" t="s">
        <v>60</v>
      </c>
      <c r="J390" s="3" t="s">
        <v>73</v>
      </c>
      <c r="K390" s="3" t="s">
        <v>62</v>
      </c>
      <c r="L390" s="3" t="s">
        <v>63</v>
      </c>
      <c r="M390" s="15">
        <v>176</v>
      </c>
      <c r="N390" s="16">
        <f t="shared" si="10"/>
        <v>74</v>
      </c>
      <c r="O390" s="17">
        <f>'FIFA '!M390/('FIFA '!N390*'FIFA '!N390)*703</f>
        <v>22.594594594594593</v>
      </c>
      <c r="Q390" s="19">
        <f t="shared" si="11"/>
        <v>6.166666666666667</v>
      </c>
    </row>
    <row r="391" spans="1:17" ht="14.25" customHeight="1" x14ac:dyDescent="0.3">
      <c r="A391" s="3">
        <v>383</v>
      </c>
      <c r="B391" s="3" t="s">
        <v>608</v>
      </c>
      <c r="C391" s="3">
        <v>29</v>
      </c>
      <c r="D391" s="3" t="s">
        <v>102</v>
      </c>
      <c r="E391" s="3">
        <v>81</v>
      </c>
      <c r="F391" s="3">
        <v>81</v>
      </c>
      <c r="G391" s="3" t="s">
        <v>401</v>
      </c>
      <c r="H391" s="14">
        <v>43000</v>
      </c>
      <c r="I391" s="3" t="s">
        <v>60</v>
      </c>
      <c r="J391" s="3" t="s">
        <v>79</v>
      </c>
      <c r="K391" s="3" t="s">
        <v>474</v>
      </c>
      <c r="L391" s="3" t="s">
        <v>81</v>
      </c>
      <c r="M391" s="15">
        <v>176</v>
      </c>
      <c r="N391" s="16">
        <f t="shared" si="10"/>
        <v>71</v>
      </c>
      <c r="O391" s="17">
        <f>'FIFA '!M391/('FIFA '!N391*'FIFA '!N391)*703</f>
        <v>24.544336441182306</v>
      </c>
      <c r="Q391" s="19">
        <f t="shared" si="11"/>
        <v>5.916666666666667</v>
      </c>
    </row>
    <row r="392" spans="1:17" ht="14.25" customHeight="1" x14ac:dyDescent="0.3">
      <c r="A392" s="3">
        <v>384</v>
      </c>
      <c r="B392" s="3" t="s">
        <v>609</v>
      </c>
      <c r="C392" s="3">
        <v>28</v>
      </c>
      <c r="D392" s="3" t="s">
        <v>610</v>
      </c>
      <c r="E392" s="3">
        <v>81</v>
      </c>
      <c r="F392" s="3">
        <v>82</v>
      </c>
      <c r="G392" s="3" t="s">
        <v>202</v>
      </c>
      <c r="H392" s="14">
        <v>59000</v>
      </c>
      <c r="I392" s="3" t="s">
        <v>60</v>
      </c>
      <c r="J392" s="3" t="s">
        <v>79</v>
      </c>
      <c r="K392" s="3" t="s">
        <v>105</v>
      </c>
      <c r="L392" s="3" t="s">
        <v>126</v>
      </c>
      <c r="M392" s="15">
        <v>183</v>
      </c>
      <c r="N392" s="16">
        <f t="shared" si="10"/>
        <v>73</v>
      </c>
      <c r="O392" s="17">
        <f>'FIFA '!M392/('FIFA '!N392*'FIFA '!N392)*703</f>
        <v>24.141302308125354</v>
      </c>
      <c r="Q392" s="19">
        <f t="shared" si="11"/>
        <v>6.083333333333333</v>
      </c>
    </row>
    <row r="393" spans="1:17" ht="14.25" customHeight="1" x14ac:dyDescent="0.3">
      <c r="A393" s="3">
        <v>385</v>
      </c>
      <c r="B393" s="3" t="s">
        <v>611</v>
      </c>
      <c r="C393" s="3">
        <v>29</v>
      </c>
      <c r="D393" s="3" t="s">
        <v>51</v>
      </c>
      <c r="E393" s="3">
        <v>81</v>
      </c>
      <c r="F393" s="3">
        <v>81</v>
      </c>
      <c r="G393" s="3" t="s">
        <v>232</v>
      </c>
      <c r="H393" s="14">
        <v>84000</v>
      </c>
      <c r="I393" s="3" t="s">
        <v>60</v>
      </c>
      <c r="J393" s="3" t="s">
        <v>73</v>
      </c>
      <c r="K393" s="3" t="s">
        <v>68</v>
      </c>
      <c r="L393" s="3" t="s">
        <v>112</v>
      </c>
      <c r="M393" s="15">
        <v>154</v>
      </c>
      <c r="N393" s="16">
        <f t="shared" si="10"/>
        <v>70</v>
      </c>
      <c r="O393" s="17">
        <f>'FIFA '!M393/('FIFA '!N393*'FIFA '!N393)*703</f>
        <v>22.094285714285714</v>
      </c>
      <c r="Q393" s="19">
        <f t="shared" si="11"/>
        <v>5.833333333333333</v>
      </c>
    </row>
    <row r="394" spans="1:17" ht="14.25" customHeight="1" x14ac:dyDescent="0.3">
      <c r="A394" s="3">
        <v>386</v>
      </c>
      <c r="B394" s="3" t="s">
        <v>612</v>
      </c>
      <c r="C394" s="3">
        <v>32</v>
      </c>
      <c r="D394" s="3" t="s">
        <v>90</v>
      </c>
      <c r="E394" s="3">
        <v>81</v>
      </c>
      <c r="F394" s="3">
        <v>81</v>
      </c>
      <c r="G394" s="3" t="s">
        <v>613</v>
      </c>
      <c r="H394" s="14">
        <v>52000</v>
      </c>
      <c r="I394" s="3" t="s">
        <v>60</v>
      </c>
      <c r="J394" s="3" t="s">
        <v>79</v>
      </c>
      <c r="K394" s="3" t="s">
        <v>74</v>
      </c>
      <c r="L394" s="3" t="s">
        <v>154</v>
      </c>
      <c r="M394" s="15">
        <v>163</v>
      </c>
      <c r="N394" s="16">
        <f t="shared" ref="N394:N457" si="12">CONVERT(Q394,"ft","in")</f>
        <v>75</v>
      </c>
      <c r="O394" s="17">
        <f>'FIFA '!M394/('FIFA '!N394*'FIFA '!N394)*703</f>
        <v>20.371377777777777</v>
      </c>
      <c r="Q394" s="19">
        <f t="shared" ref="Q394:Q457" si="13">IFERROR(--LEFT(L394,FIND("'",L394)-1),0)+IFERROR(--SUBSTITUTE(IFERROR(MID(L394,FIND("'",L394)+1,2),L394),CHAR(34),""),0)/12</f>
        <v>6.25</v>
      </c>
    </row>
    <row r="395" spans="1:17" ht="14.25" customHeight="1" x14ac:dyDescent="0.3">
      <c r="A395" s="3">
        <v>387</v>
      </c>
      <c r="B395" s="3" t="s">
        <v>614</v>
      </c>
      <c r="C395" s="3">
        <v>30</v>
      </c>
      <c r="D395" s="3" t="s">
        <v>102</v>
      </c>
      <c r="E395" s="3">
        <v>81</v>
      </c>
      <c r="F395" s="3">
        <v>81</v>
      </c>
      <c r="G395" s="3" t="s">
        <v>512</v>
      </c>
      <c r="H395" s="14">
        <v>1000</v>
      </c>
      <c r="I395" s="3" t="s">
        <v>60</v>
      </c>
      <c r="J395" s="3" t="s">
        <v>79</v>
      </c>
      <c r="K395" s="3" t="s">
        <v>94</v>
      </c>
      <c r="L395" s="3" t="s">
        <v>63</v>
      </c>
      <c r="M395" s="15">
        <v>170</v>
      </c>
      <c r="N395" s="16">
        <f t="shared" si="12"/>
        <v>74</v>
      </c>
      <c r="O395" s="17">
        <f>'FIFA '!M395/('FIFA '!N395*'FIFA '!N395)*703</f>
        <v>21.824324324324323</v>
      </c>
      <c r="Q395" s="19">
        <f t="shared" si="13"/>
        <v>6.166666666666667</v>
      </c>
    </row>
    <row r="396" spans="1:17" ht="14.25" customHeight="1" x14ac:dyDescent="0.3">
      <c r="A396" s="3">
        <v>388</v>
      </c>
      <c r="B396" s="3" t="s">
        <v>615</v>
      </c>
      <c r="C396" s="3">
        <v>29</v>
      </c>
      <c r="D396" s="3" t="s">
        <v>147</v>
      </c>
      <c r="E396" s="3">
        <v>81</v>
      </c>
      <c r="F396" s="3">
        <v>81</v>
      </c>
      <c r="G396" s="3" t="s">
        <v>306</v>
      </c>
      <c r="H396" s="14">
        <v>23000</v>
      </c>
      <c r="I396" s="3" t="s">
        <v>60</v>
      </c>
      <c r="J396" s="3" t="s">
        <v>79</v>
      </c>
      <c r="K396" s="3" t="s">
        <v>94</v>
      </c>
      <c r="L396" s="3" t="s">
        <v>63</v>
      </c>
      <c r="M396" s="15">
        <v>185</v>
      </c>
      <c r="N396" s="16">
        <f t="shared" si="12"/>
        <v>74</v>
      </c>
      <c r="O396" s="17">
        <f>'FIFA '!M396/('FIFA '!N396*'FIFA '!N396)*703</f>
        <v>23.75</v>
      </c>
      <c r="Q396" s="19">
        <f t="shared" si="13"/>
        <v>6.166666666666667</v>
      </c>
    </row>
    <row r="397" spans="1:17" ht="14.25" customHeight="1" x14ac:dyDescent="0.3">
      <c r="A397" s="3">
        <v>389</v>
      </c>
      <c r="B397" s="3" t="s">
        <v>616</v>
      </c>
      <c r="C397" s="3">
        <v>29</v>
      </c>
      <c r="D397" s="3" t="s">
        <v>102</v>
      </c>
      <c r="E397" s="3">
        <v>81</v>
      </c>
      <c r="F397" s="3">
        <v>81</v>
      </c>
      <c r="G397" s="3" t="s">
        <v>294</v>
      </c>
      <c r="H397" s="14">
        <v>69000</v>
      </c>
      <c r="I397" s="3" t="s">
        <v>60</v>
      </c>
      <c r="J397" s="3" t="s">
        <v>73</v>
      </c>
      <c r="K397" s="3" t="s">
        <v>132</v>
      </c>
      <c r="L397" s="3" t="s">
        <v>126</v>
      </c>
      <c r="M397" s="15">
        <v>176</v>
      </c>
      <c r="N397" s="16">
        <f t="shared" si="12"/>
        <v>73</v>
      </c>
      <c r="O397" s="17">
        <f>'FIFA '!M397/('FIFA '!N397*'FIFA '!N397)*703</f>
        <v>23.217864514918368</v>
      </c>
      <c r="Q397" s="19">
        <f t="shared" si="13"/>
        <v>6.083333333333333</v>
      </c>
    </row>
    <row r="398" spans="1:17" ht="14.25" customHeight="1" x14ac:dyDescent="0.3">
      <c r="A398" s="3">
        <v>390</v>
      </c>
      <c r="B398" s="3" t="s">
        <v>617</v>
      </c>
      <c r="C398" s="3">
        <v>33</v>
      </c>
      <c r="D398" s="3" t="s">
        <v>108</v>
      </c>
      <c r="E398" s="3">
        <v>81</v>
      </c>
      <c r="F398" s="3">
        <v>81</v>
      </c>
      <c r="G398" s="3" t="s">
        <v>618</v>
      </c>
      <c r="H398" s="14">
        <v>86000</v>
      </c>
      <c r="I398" s="3" t="s">
        <v>60</v>
      </c>
      <c r="J398" s="3" t="s">
        <v>79</v>
      </c>
      <c r="K398" s="3" t="s">
        <v>152</v>
      </c>
      <c r="L398" s="3" t="s">
        <v>110</v>
      </c>
      <c r="M398" s="15">
        <v>139</v>
      </c>
      <c r="N398" s="16">
        <f t="shared" si="12"/>
        <v>66</v>
      </c>
      <c r="O398" s="17">
        <f>'FIFA '!M398/('FIFA '!N398*'FIFA '!N398)*703</f>
        <v>22.432736455463726</v>
      </c>
      <c r="Q398" s="19">
        <f t="shared" si="13"/>
        <v>5.5</v>
      </c>
    </row>
    <row r="399" spans="1:17" ht="14.25" customHeight="1" x14ac:dyDescent="0.3">
      <c r="A399" s="3">
        <v>391</v>
      </c>
      <c r="B399" s="3" t="s">
        <v>619</v>
      </c>
      <c r="C399" s="3">
        <v>31</v>
      </c>
      <c r="D399" s="3" t="s">
        <v>71</v>
      </c>
      <c r="E399" s="3">
        <v>81</v>
      </c>
      <c r="F399" s="3">
        <v>81</v>
      </c>
      <c r="G399" s="3" t="s">
        <v>620</v>
      </c>
      <c r="H399" s="14">
        <v>32000</v>
      </c>
      <c r="I399" s="3" t="s">
        <v>60</v>
      </c>
      <c r="J399" s="3" t="s">
        <v>79</v>
      </c>
      <c r="K399" s="3" t="s">
        <v>134</v>
      </c>
      <c r="L399" s="3" t="s">
        <v>92</v>
      </c>
      <c r="M399" s="15">
        <v>161</v>
      </c>
      <c r="N399" s="16">
        <f t="shared" si="12"/>
        <v>72</v>
      </c>
      <c r="O399" s="17">
        <f>'FIFA '!M399/('FIFA '!N399*'FIFA '!N399)*703</f>
        <v>21.833140432098766</v>
      </c>
      <c r="Q399" s="19">
        <f t="shared" si="13"/>
        <v>6</v>
      </c>
    </row>
    <row r="400" spans="1:17" ht="14.25" customHeight="1" x14ac:dyDescent="0.3">
      <c r="A400" s="3">
        <v>392</v>
      </c>
      <c r="B400" s="3" t="s">
        <v>621</v>
      </c>
      <c r="C400" s="3">
        <v>31</v>
      </c>
      <c r="D400" s="3" t="s">
        <v>444</v>
      </c>
      <c r="E400" s="3">
        <v>81</v>
      </c>
      <c r="F400" s="3">
        <v>81</v>
      </c>
      <c r="G400" s="3" t="s">
        <v>525</v>
      </c>
      <c r="H400" s="14">
        <v>65000</v>
      </c>
      <c r="I400" s="3" t="s">
        <v>60</v>
      </c>
      <c r="J400" s="3" t="s">
        <v>79</v>
      </c>
      <c r="K400" s="3" t="s">
        <v>200</v>
      </c>
      <c r="L400" s="3" t="s">
        <v>126</v>
      </c>
      <c r="M400" s="15">
        <v>190</v>
      </c>
      <c r="N400" s="16">
        <f t="shared" si="12"/>
        <v>73</v>
      </c>
      <c r="O400" s="17">
        <f>'FIFA '!M400/('FIFA '!N400*'FIFA '!N400)*703</f>
        <v>25.064740101332333</v>
      </c>
      <c r="Q400" s="19">
        <f t="shared" si="13"/>
        <v>6.083333333333333</v>
      </c>
    </row>
    <row r="401" spans="1:17" ht="14.25" customHeight="1" x14ac:dyDescent="0.3">
      <c r="A401" s="3">
        <v>393</v>
      </c>
      <c r="B401" s="3" t="s">
        <v>622</v>
      </c>
      <c r="C401" s="3">
        <v>33</v>
      </c>
      <c r="D401" s="3" t="s">
        <v>99</v>
      </c>
      <c r="E401" s="3">
        <v>81</v>
      </c>
      <c r="F401" s="3">
        <v>81</v>
      </c>
      <c r="G401" s="3" t="s">
        <v>202</v>
      </c>
      <c r="H401" s="14">
        <v>57000</v>
      </c>
      <c r="I401" s="3" t="s">
        <v>60</v>
      </c>
      <c r="J401" s="3" t="s">
        <v>79</v>
      </c>
      <c r="K401" s="3" t="s">
        <v>204</v>
      </c>
      <c r="L401" s="3" t="s">
        <v>92</v>
      </c>
      <c r="M401" s="15">
        <v>174</v>
      </c>
      <c r="N401" s="16">
        <f t="shared" si="12"/>
        <v>72</v>
      </c>
      <c r="O401" s="17">
        <f>'FIFA '!M401/('FIFA '!N401*'FIFA '!N401)*703</f>
        <v>23.596064814814817</v>
      </c>
      <c r="Q401" s="19">
        <f t="shared" si="13"/>
        <v>6</v>
      </c>
    </row>
    <row r="402" spans="1:17" ht="14.25" customHeight="1" x14ac:dyDescent="0.3">
      <c r="A402" s="3">
        <v>394</v>
      </c>
      <c r="B402" s="3" t="s">
        <v>623</v>
      </c>
      <c r="C402" s="3">
        <v>31</v>
      </c>
      <c r="D402" s="3" t="s">
        <v>131</v>
      </c>
      <c r="E402" s="3">
        <v>81</v>
      </c>
      <c r="F402" s="3">
        <v>81</v>
      </c>
      <c r="G402" s="3" t="s">
        <v>164</v>
      </c>
      <c r="H402" s="14">
        <v>74000</v>
      </c>
      <c r="I402" s="3" t="s">
        <v>60</v>
      </c>
      <c r="J402" s="3" t="s">
        <v>79</v>
      </c>
      <c r="K402" s="3" t="s">
        <v>134</v>
      </c>
      <c r="L402" s="3" t="s">
        <v>81</v>
      </c>
      <c r="M402" s="15">
        <v>154</v>
      </c>
      <c r="N402" s="16">
        <f t="shared" si="12"/>
        <v>71</v>
      </c>
      <c r="O402" s="17">
        <f>'FIFA '!M402/('FIFA '!N402*'FIFA '!N402)*703</f>
        <v>21.476294386034517</v>
      </c>
      <c r="Q402" s="19">
        <f t="shared" si="13"/>
        <v>5.916666666666667</v>
      </c>
    </row>
    <row r="403" spans="1:17" ht="14.25" customHeight="1" x14ac:dyDescent="0.3">
      <c r="A403" s="3">
        <v>395</v>
      </c>
      <c r="B403" s="3" t="s">
        <v>624</v>
      </c>
      <c r="C403" s="3">
        <v>29</v>
      </c>
      <c r="D403" s="3" t="s">
        <v>147</v>
      </c>
      <c r="E403" s="3">
        <v>81</v>
      </c>
      <c r="F403" s="3">
        <v>81</v>
      </c>
      <c r="G403" s="3" t="s">
        <v>235</v>
      </c>
      <c r="H403" s="14">
        <v>46000</v>
      </c>
      <c r="I403" s="3" t="s">
        <v>60</v>
      </c>
      <c r="J403" s="3" t="s">
        <v>73</v>
      </c>
      <c r="K403" s="3" t="s">
        <v>204</v>
      </c>
      <c r="L403" s="3" t="s">
        <v>81</v>
      </c>
      <c r="M403" s="15">
        <v>163</v>
      </c>
      <c r="N403" s="16">
        <f t="shared" si="12"/>
        <v>71</v>
      </c>
      <c r="O403" s="17">
        <f>'FIFA '!M403/('FIFA '!N403*'FIFA '!N403)*703</f>
        <v>22.731402499504068</v>
      </c>
      <c r="Q403" s="19">
        <f t="shared" si="13"/>
        <v>5.916666666666667</v>
      </c>
    </row>
    <row r="404" spans="1:17" ht="14.25" customHeight="1" x14ac:dyDescent="0.3">
      <c r="A404" s="3">
        <v>396</v>
      </c>
      <c r="B404" s="3" t="s">
        <v>625</v>
      </c>
      <c r="C404" s="3">
        <v>26</v>
      </c>
      <c r="D404" s="3" t="s">
        <v>51</v>
      </c>
      <c r="E404" s="3">
        <v>81</v>
      </c>
      <c r="F404" s="3">
        <v>82</v>
      </c>
      <c r="G404" s="3" t="s">
        <v>115</v>
      </c>
      <c r="H404" s="14">
        <v>105000</v>
      </c>
      <c r="I404" s="3" t="s">
        <v>53</v>
      </c>
      <c r="J404" s="3" t="s">
        <v>73</v>
      </c>
      <c r="K404" s="3" t="s">
        <v>134</v>
      </c>
      <c r="L404" s="3" t="s">
        <v>92</v>
      </c>
      <c r="M404" s="15">
        <v>176</v>
      </c>
      <c r="N404" s="16">
        <f t="shared" si="12"/>
        <v>72</v>
      </c>
      <c r="O404" s="17">
        <f>'FIFA '!M404/('FIFA '!N404*'FIFA '!N404)*703</f>
        <v>23.867283950617281</v>
      </c>
      <c r="Q404" s="19">
        <f t="shared" si="13"/>
        <v>6</v>
      </c>
    </row>
    <row r="405" spans="1:17" ht="14.25" customHeight="1" x14ac:dyDescent="0.3">
      <c r="A405" s="3">
        <v>397</v>
      </c>
      <c r="B405" s="3" t="s">
        <v>626</v>
      </c>
      <c r="C405" s="3">
        <v>27</v>
      </c>
      <c r="D405" s="3" t="s">
        <v>114</v>
      </c>
      <c r="E405" s="3">
        <v>81</v>
      </c>
      <c r="F405" s="3">
        <v>81</v>
      </c>
      <c r="G405" s="3" t="s">
        <v>115</v>
      </c>
      <c r="H405" s="14">
        <v>92000</v>
      </c>
      <c r="I405" s="3" t="s">
        <v>53</v>
      </c>
      <c r="J405" s="3" t="s">
        <v>79</v>
      </c>
      <c r="K405" s="3" t="s">
        <v>156</v>
      </c>
      <c r="L405" s="3" t="s">
        <v>69</v>
      </c>
      <c r="M405" s="15">
        <v>168</v>
      </c>
      <c r="N405" s="16">
        <f t="shared" si="12"/>
        <v>69</v>
      </c>
      <c r="O405" s="17">
        <f>'FIFA '!M405/('FIFA '!N405*'FIFA '!N405)*703</f>
        <v>24.806553245116572</v>
      </c>
      <c r="Q405" s="19">
        <f t="shared" si="13"/>
        <v>5.75</v>
      </c>
    </row>
    <row r="406" spans="1:17" ht="14.25" customHeight="1" x14ac:dyDescent="0.3">
      <c r="A406" s="3">
        <v>398</v>
      </c>
      <c r="B406" s="3" t="s">
        <v>627</v>
      </c>
      <c r="C406" s="3">
        <v>29</v>
      </c>
      <c r="D406" s="3" t="s">
        <v>518</v>
      </c>
      <c r="E406" s="3">
        <v>81</v>
      </c>
      <c r="F406" s="3">
        <v>81</v>
      </c>
      <c r="G406" s="3" t="s">
        <v>628</v>
      </c>
      <c r="H406" s="14">
        <v>15000</v>
      </c>
      <c r="I406" s="3" t="s">
        <v>53</v>
      </c>
      <c r="J406" s="3" t="s">
        <v>79</v>
      </c>
      <c r="K406" s="3" t="s">
        <v>186</v>
      </c>
      <c r="L406" s="3" t="s">
        <v>112</v>
      </c>
      <c r="M406" s="15">
        <v>170</v>
      </c>
      <c r="N406" s="16">
        <f t="shared" si="12"/>
        <v>70</v>
      </c>
      <c r="O406" s="17">
        <f>'FIFA '!M406/('FIFA '!N406*'FIFA '!N406)*703</f>
        <v>24.389795918367348</v>
      </c>
      <c r="Q406" s="19">
        <f t="shared" si="13"/>
        <v>5.833333333333333</v>
      </c>
    </row>
    <row r="407" spans="1:17" ht="14.25" customHeight="1" x14ac:dyDescent="0.3">
      <c r="A407" s="3">
        <v>399</v>
      </c>
      <c r="B407" s="3" t="s">
        <v>629</v>
      </c>
      <c r="C407" s="3">
        <v>30</v>
      </c>
      <c r="D407" s="3" t="s">
        <v>65</v>
      </c>
      <c r="E407" s="3">
        <v>81</v>
      </c>
      <c r="F407" s="3">
        <v>81</v>
      </c>
      <c r="G407" s="3" t="s">
        <v>468</v>
      </c>
      <c r="H407" s="14">
        <v>28000</v>
      </c>
      <c r="I407" s="3" t="s">
        <v>60</v>
      </c>
      <c r="J407" s="3" t="s">
        <v>79</v>
      </c>
      <c r="K407" s="3" t="s">
        <v>103</v>
      </c>
      <c r="L407" s="3" t="s">
        <v>126</v>
      </c>
      <c r="M407" s="15">
        <v>190</v>
      </c>
      <c r="N407" s="16">
        <f t="shared" si="12"/>
        <v>73</v>
      </c>
      <c r="O407" s="17">
        <f>'FIFA '!M407/('FIFA '!N407*'FIFA '!N407)*703</f>
        <v>25.064740101332333</v>
      </c>
      <c r="Q407" s="19">
        <f t="shared" si="13"/>
        <v>6.083333333333333</v>
      </c>
    </row>
    <row r="408" spans="1:17" ht="14.25" customHeight="1" x14ac:dyDescent="0.3">
      <c r="A408" s="3">
        <v>400</v>
      </c>
      <c r="B408" s="3" t="s">
        <v>630</v>
      </c>
      <c r="C408" s="3">
        <v>32</v>
      </c>
      <c r="D408" s="3" t="s">
        <v>631</v>
      </c>
      <c r="E408" s="3">
        <v>81</v>
      </c>
      <c r="F408" s="3">
        <v>81</v>
      </c>
      <c r="G408" s="3" t="s">
        <v>72</v>
      </c>
      <c r="H408" s="14">
        <v>120000</v>
      </c>
      <c r="I408" s="3" t="s">
        <v>60</v>
      </c>
      <c r="J408" s="3" t="s">
        <v>129</v>
      </c>
      <c r="K408" s="3" t="s">
        <v>134</v>
      </c>
      <c r="L408" s="3" t="s">
        <v>81</v>
      </c>
      <c r="M408" s="15">
        <v>183</v>
      </c>
      <c r="N408" s="16">
        <f t="shared" si="12"/>
        <v>71</v>
      </c>
      <c r="O408" s="17">
        <f>'FIFA '!M408/('FIFA '!N408*'FIFA '!N408)*703</f>
        <v>25.52053164054751</v>
      </c>
      <c r="Q408" s="19">
        <f t="shared" si="13"/>
        <v>5.916666666666667</v>
      </c>
    </row>
    <row r="409" spans="1:17" ht="14.25" customHeight="1" x14ac:dyDescent="0.3">
      <c r="A409" s="3">
        <v>401</v>
      </c>
      <c r="B409" s="3" t="s">
        <v>632</v>
      </c>
      <c r="C409" s="3">
        <v>33</v>
      </c>
      <c r="D409" s="3" t="s">
        <v>99</v>
      </c>
      <c r="E409" s="3">
        <v>81</v>
      </c>
      <c r="F409" s="3">
        <v>81</v>
      </c>
      <c r="G409" s="3" t="s">
        <v>363</v>
      </c>
      <c r="H409" s="14">
        <v>70000</v>
      </c>
      <c r="I409" s="3" t="s">
        <v>60</v>
      </c>
      <c r="J409" s="3" t="s">
        <v>79</v>
      </c>
      <c r="K409" s="3" t="s">
        <v>74</v>
      </c>
      <c r="L409" s="3" t="s">
        <v>154</v>
      </c>
      <c r="M409" s="15">
        <v>183</v>
      </c>
      <c r="N409" s="16">
        <f t="shared" si="12"/>
        <v>75</v>
      </c>
      <c r="O409" s="17">
        <f>'FIFA '!M409/('FIFA '!N409*'FIFA '!N409)*703</f>
        <v>22.87093333333333</v>
      </c>
      <c r="Q409" s="19">
        <f t="shared" si="13"/>
        <v>6.25</v>
      </c>
    </row>
    <row r="410" spans="1:17" ht="14.25" customHeight="1" x14ac:dyDescent="0.3">
      <c r="A410" s="3">
        <v>402</v>
      </c>
      <c r="B410" s="3" t="s">
        <v>633</v>
      </c>
      <c r="C410" s="3">
        <v>31</v>
      </c>
      <c r="D410" s="3" t="s">
        <v>58</v>
      </c>
      <c r="E410" s="3">
        <v>81</v>
      </c>
      <c r="F410" s="3">
        <v>81</v>
      </c>
      <c r="G410" s="3" t="s">
        <v>398</v>
      </c>
      <c r="H410" s="14">
        <v>85000</v>
      </c>
      <c r="I410" s="3" t="s">
        <v>60</v>
      </c>
      <c r="J410" s="3" t="s">
        <v>79</v>
      </c>
      <c r="K410" s="3" t="s">
        <v>80</v>
      </c>
      <c r="L410" s="3" t="s">
        <v>56</v>
      </c>
      <c r="M410" s="15">
        <v>134</v>
      </c>
      <c r="N410" s="16">
        <f t="shared" si="12"/>
        <v>67</v>
      </c>
      <c r="O410" s="17">
        <f>'FIFA '!M410/('FIFA '!N410*'FIFA '!N410)*703</f>
        <v>20.985074626865671</v>
      </c>
      <c r="Q410" s="19">
        <f t="shared" si="13"/>
        <v>5.583333333333333</v>
      </c>
    </row>
    <row r="411" spans="1:17" ht="14.25" customHeight="1" x14ac:dyDescent="0.3">
      <c r="A411" s="3">
        <v>403</v>
      </c>
      <c r="B411" s="3" t="s">
        <v>634</v>
      </c>
      <c r="C411" s="3">
        <v>33</v>
      </c>
      <c r="D411" s="3" t="s">
        <v>71</v>
      </c>
      <c r="E411" s="3">
        <v>81</v>
      </c>
      <c r="F411" s="3">
        <v>81</v>
      </c>
      <c r="G411" s="3" t="s">
        <v>164</v>
      </c>
      <c r="H411" s="14">
        <v>74000</v>
      </c>
      <c r="I411" s="3" t="s">
        <v>60</v>
      </c>
      <c r="J411" s="3" t="s">
        <v>79</v>
      </c>
      <c r="K411" s="3" t="s">
        <v>117</v>
      </c>
      <c r="L411" s="3" t="s">
        <v>69</v>
      </c>
      <c r="M411" s="15">
        <v>161</v>
      </c>
      <c r="N411" s="16">
        <f t="shared" si="12"/>
        <v>69</v>
      </c>
      <c r="O411" s="17">
        <f>'FIFA '!M411/('FIFA '!N411*'FIFA '!N411)*703</f>
        <v>23.772946859903382</v>
      </c>
      <c r="Q411" s="19">
        <f t="shared" si="13"/>
        <v>5.75</v>
      </c>
    </row>
    <row r="412" spans="1:17" ht="14.25" customHeight="1" x14ac:dyDescent="0.3">
      <c r="A412" s="3">
        <v>404</v>
      </c>
      <c r="B412" s="3" t="s">
        <v>635</v>
      </c>
      <c r="C412" s="3">
        <v>35</v>
      </c>
      <c r="D412" s="3" t="s">
        <v>131</v>
      </c>
      <c r="E412" s="3">
        <v>81</v>
      </c>
      <c r="F412" s="3">
        <v>81</v>
      </c>
      <c r="G412" s="3" t="s">
        <v>636</v>
      </c>
      <c r="H412" s="14">
        <v>39000</v>
      </c>
      <c r="I412" s="3" t="s">
        <v>60</v>
      </c>
      <c r="J412" s="3" t="s">
        <v>79</v>
      </c>
      <c r="K412" s="3" t="s">
        <v>91</v>
      </c>
      <c r="L412" s="3" t="s">
        <v>81</v>
      </c>
      <c r="M412" s="15">
        <v>174</v>
      </c>
      <c r="N412" s="16">
        <f t="shared" si="12"/>
        <v>71</v>
      </c>
      <c r="O412" s="17">
        <f>'FIFA '!M412/('FIFA '!N412*'FIFA '!N412)*703</f>
        <v>24.26542352707796</v>
      </c>
      <c r="Q412" s="19">
        <f t="shared" si="13"/>
        <v>5.916666666666667</v>
      </c>
    </row>
    <row r="413" spans="1:17" ht="14.25" customHeight="1" x14ac:dyDescent="0.3">
      <c r="A413" s="3">
        <v>405</v>
      </c>
      <c r="B413" s="3" t="s">
        <v>637</v>
      </c>
      <c r="C413" s="3">
        <v>32</v>
      </c>
      <c r="D413" s="3" t="s">
        <v>108</v>
      </c>
      <c r="E413" s="3">
        <v>81</v>
      </c>
      <c r="F413" s="3">
        <v>81</v>
      </c>
      <c r="G413" s="3" t="s">
        <v>638</v>
      </c>
      <c r="H413" s="14">
        <v>56000</v>
      </c>
      <c r="I413" s="3" t="s">
        <v>60</v>
      </c>
      <c r="J413" s="3" t="s">
        <v>79</v>
      </c>
      <c r="K413" s="3" t="s">
        <v>62</v>
      </c>
      <c r="L413" s="3" t="s">
        <v>92</v>
      </c>
      <c r="M413" s="15">
        <v>170</v>
      </c>
      <c r="N413" s="16">
        <f t="shared" si="12"/>
        <v>72</v>
      </c>
      <c r="O413" s="17">
        <f>'FIFA '!M413/('FIFA '!N413*'FIFA '!N413)*703</f>
        <v>23.053626543209877</v>
      </c>
      <c r="Q413" s="19">
        <f t="shared" si="13"/>
        <v>6</v>
      </c>
    </row>
    <row r="414" spans="1:17" ht="14.25" customHeight="1" x14ac:dyDescent="0.3">
      <c r="A414" s="3">
        <v>406</v>
      </c>
      <c r="B414" s="3" t="s">
        <v>639</v>
      </c>
      <c r="C414" s="3">
        <v>32</v>
      </c>
      <c r="D414" s="3" t="s">
        <v>58</v>
      </c>
      <c r="E414" s="3">
        <v>81</v>
      </c>
      <c r="F414" s="3">
        <v>81</v>
      </c>
      <c r="G414" s="3" t="s">
        <v>512</v>
      </c>
      <c r="H414" s="14">
        <v>1000</v>
      </c>
      <c r="I414" s="3" t="s">
        <v>60</v>
      </c>
      <c r="J414" s="3" t="s">
        <v>79</v>
      </c>
      <c r="K414" s="3" t="s">
        <v>152</v>
      </c>
      <c r="L414" s="3" t="s">
        <v>69</v>
      </c>
      <c r="M414" s="15">
        <v>165</v>
      </c>
      <c r="N414" s="16">
        <f t="shared" si="12"/>
        <v>69</v>
      </c>
      <c r="O414" s="17">
        <f>'FIFA '!M414/('FIFA '!N414*'FIFA '!N414)*703</f>
        <v>24.363579080025207</v>
      </c>
      <c r="Q414" s="19">
        <f t="shared" si="13"/>
        <v>5.75</v>
      </c>
    </row>
    <row r="415" spans="1:17" ht="14.25" customHeight="1" x14ac:dyDescent="0.3">
      <c r="A415" s="3">
        <v>407</v>
      </c>
      <c r="B415" s="3" t="s">
        <v>640</v>
      </c>
      <c r="C415" s="3">
        <v>28</v>
      </c>
      <c r="D415" s="3" t="s">
        <v>518</v>
      </c>
      <c r="E415" s="3">
        <v>81</v>
      </c>
      <c r="F415" s="3">
        <v>81</v>
      </c>
      <c r="G415" s="3" t="s">
        <v>243</v>
      </c>
      <c r="H415" s="14">
        <v>20000</v>
      </c>
      <c r="I415" s="3" t="s">
        <v>60</v>
      </c>
      <c r="J415" s="3" t="s">
        <v>79</v>
      </c>
      <c r="K415" s="3" t="s">
        <v>200</v>
      </c>
      <c r="L415" s="3" t="s">
        <v>92</v>
      </c>
      <c r="M415" s="15">
        <v>159</v>
      </c>
      <c r="N415" s="16">
        <f t="shared" si="12"/>
        <v>72</v>
      </c>
      <c r="O415" s="17">
        <f>'FIFA '!M415/('FIFA '!N415*'FIFA '!N415)*703</f>
        <v>21.561921296296298</v>
      </c>
      <c r="Q415" s="19">
        <f t="shared" si="13"/>
        <v>6</v>
      </c>
    </row>
    <row r="416" spans="1:17" ht="14.25" customHeight="1" x14ac:dyDescent="0.3">
      <c r="A416" s="3">
        <v>408</v>
      </c>
      <c r="B416" s="3" t="s">
        <v>641</v>
      </c>
      <c r="C416" s="3">
        <v>33</v>
      </c>
      <c r="D416" s="3" t="s">
        <v>65</v>
      </c>
      <c r="E416" s="3">
        <v>81</v>
      </c>
      <c r="F416" s="3">
        <v>81</v>
      </c>
      <c r="G416" s="3" t="s">
        <v>401</v>
      </c>
      <c r="H416" s="14">
        <v>41000</v>
      </c>
      <c r="I416" s="3" t="s">
        <v>60</v>
      </c>
      <c r="J416" s="3" t="s">
        <v>73</v>
      </c>
      <c r="K416" s="3" t="s">
        <v>474</v>
      </c>
      <c r="L416" s="3" t="s">
        <v>69</v>
      </c>
      <c r="M416" s="15">
        <v>152</v>
      </c>
      <c r="N416" s="16">
        <f t="shared" si="12"/>
        <v>69</v>
      </c>
      <c r="O416" s="17">
        <f>'FIFA '!M416/('FIFA '!N416*'FIFA '!N416)*703</f>
        <v>22.444024364629279</v>
      </c>
      <c r="Q416" s="19">
        <f t="shared" si="13"/>
        <v>5.75</v>
      </c>
    </row>
    <row r="417" spans="1:17" ht="14.25" customHeight="1" x14ac:dyDescent="0.3">
      <c r="A417" s="3">
        <v>409</v>
      </c>
      <c r="B417" s="3" t="s">
        <v>642</v>
      </c>
      <c r="C417" s="3">
        <v>31</v>
      </c>
      <c r="D417" s="3" t="s">
        <v>58</v>
      </c>
      <c r="E417" s="3">
        <v>81</v>
      </c>
      <c r="F417" s="3">
        <v>81</v>
      </c>
      <c r="G417" s="3" t="s">
        <v>268</v>
      </c>
      <c r="H417" s="14">
        <v>19000</v>
      </c>
      <c r="I417" s="3" t="s">
        <v>60</v>
      </c>
      <c r="J417" s="3" t="s">
        <v>73</v>
      </c>
      <c r="K417" s="3" t="s">
        <v>152</v>
      </c>
      <c r="L417" s="3" t="s">
        <v>112</v>
      </c>
      <c r="M417" s="15">
        <v>150</v>
      </c>
      <c r="N417" s="16">
        <f t="shared" si="12"/>
        <v>70</v>
      </c>
      <c r="O417" s="17">
        <f>'FIFA '!M417/('FIFA '!N417*'FIFA '!N417)*703</f>
        <v>21.520408163265305</v>
      </c>
      <c r="Q417" s="19">
        <f t="shared" si="13"/>
        <v>5.833333333333333</v>
      </c>
    </row>
    <row r="418" spans="1:17" ht="14.25" customHeight="1" x14ac:dyDescent="0.3">
      <c r="A418" s="3">
        <v>410</v>
      </c>
      <c r="B418" s="3" t="s">
        <v>643</v>
      </c>
      <c r="C418" s="3">
        <v>32</v>
      </c>
      <c r="D418" s="3" t="s">
        <v>114</v>
      </c>
      <c r="E418" s="3">
        <v>81</v>
      </c>
      <c r="F418" s="3">
        <v>81</v>
      </c>
      <c r="G418" s="3" t="s">
        <v>137</v>
      </c>
      <c r="H418" s="14">
        <v>120000</v>
      </c>
      <c r="I418" s="3" t="s">
        <v>60</v>
      </c>
      <c r="J418" s="3" t="s">
        <v>129</v>
      </c>
      <c r="K418" s="3" t="s">
        <v>200</v>
      </c>
      <c r="L418" s="3" t="s">
        <v>69</v>
      </c>
      <c r="M418" s="15">
        <v>154</v>
      </c>
      <c r="N418" s="16">
        <f t="shared" si="12"/>
        <v>69</v>
      </c>
      <c r="O418" s="17">
        <f>'FIFA '!M418/('FIFA '!N418*'FIFA '!N418)*703</f>
        <v>22.739340474690191</v>
      </c>
      <c r="Q418" s="19">
        <f t="shared" si="13"/>
        <v>5.75</v>
      </c>
    </row>
    <row r="419" spans="1:17" ht="14.25" customHeight="1" x14ac:dyDescent="0.3">
      <c r="A419" s="3">
        <v>411</v>
      </c>
      <c r="B419" s="3" t="s">
        <v>644</v>
      </c>
      <c r="C419" s="3">
        <v>34</v>
      </c>
      <c r="D419" s="3" t="s">
        <v>108</v>
      </c>
      <c r="E419" s="3">
        <v>81</v>
      </c>
      <c r="F419" s="3">
        <v>81</v>
      </c>
      <c r="G419" s="3" t="s">
        <v>268</v>
      </c>
      <c r="H419" s="14">
        <v>18000</v>
      </c>
      <c r="I419" s="3" t="s">
        <v>53</v>
      </c>
      <c r="J419" s="3" t="s">
        <v>79</v>
      </c>
      <c r="K419" s="3" t="s">
        <v>132</v>
      </c>
      <c r="L419" s="3" t="s">
        <v>63</v>
      </c>
      <c r="M419" s="15">
        <v>185</v>
      </c>
      <c r="N419" s="16">
        <f t="shared" si="12"/>
        <v>74</v>
      </c>
      <c r="O419" s="17">
        <f>'FIFA '!M419/('FIFA '!N419*'FIFA '!N419)*703</f>
        <v>23.75</v>
      </c>
      <c r="Q419" s="19">
        <f t="shared" si="13"/>
        <v>6.166666666666667</v>
      </c>
    </row>
    <row r="420" spans="1:17" ht="14.25" customHeight="1" x14ac:dyDescent="0.3">
      <c r="A420" s="3">
        <v>412</v>
      </c>
      <c r="B420" s="3" t="s">
        <v>645</v>
      </c>
      <c r="C420" s="3">
        <v>36</v>
      </c>
      <c r="D420" s="3" t="s">
        <v>71</v>
      </c>
      <c r="E420" s="3">
        <v>81</v>
      </c>
      <c r="F420" s="3">
        <v>81</v>
      </c>
      <c r="G420" s="3" t="s">
        <v>275</v>
      </c>
      <c r="H420" s="14">
        <v>24000</v>
      </c>
      <c r="I420" s="3" t="s">
        <v>60</v>
      </c>
      <c r="J420" s="3" t="s">
        <v>79</v>
      </c>
      <c r="K420" s="3" t="s">
        <v>125</v>
      </c>
      <c r="L420" s="3" t="s">
        <v>112</v>
      </c>
      <c r="M420" s="15">
        <v>165</v>
      </c>
      <c r="N420" s="16">
        <f t="shared" si="12"/>
        <v>70</v>
      </c>
      <c r="O420" s="17">
        <f>'FIFA '!M420/('FIFA '!N420*'FIFA '!N420)*703</f>
        <v>23.672448979591838</v>
      </c>
      <c r="Q420" s="19">
        <f t="shared" si="13"/>
        <v>5.833333333333333</v>
      </c>
    </row>
    <row r="421" spans="1:17" ht="14.25" customHeight="1" x14ac:dyDescent="0.3">
      <c r="A421" s="3">
        <v>413</v>
      </c>
      <c r="B421" s="3" t="s">
        <v>646</v>
      </c>
      <c r="C421" s="3">
        <v>21</v>
      </c>
      <c r="D421" s="3" t="s">
        <v>90</v>
      </c>
      <c r="E421" s="3">
        <v>80</v>
      </c>
      <c r="F421" s="3">
        <v>85</v>
      </c>
      <c r="G421" s="3" t="s">
        <v>289</v>
      </c>
      <c r="H421" s="14">
        <v>25000</v>
      </c>
      <c r="I421" s="3" t="s">
        <v>60</v>
      </c>
      <c r="J421" s="3" t="s">
        <v>129</v>
      </c>
      <c r="K421" s="3" t="s">
        <v>62</v>
      </c>
      <c r="L421" s="3" t="s">
        <v>126</v>
      </c>
      <c r="M421" s="15">
        <v>185</v>
      </c>
      <c r="N421" s="16">
        <f t="shared" si="12"/>
        <v>73</v>
      </c>
      <c r="O421" s="17">
        <f>'FIFA '!M421/('FIFA '!N421*'FIFA '!N421)*703</f>
        <v>24.405141677613063</v>
      </c>
      <c r="Q421" s="19">
        <f t="shared" si="13"/>
        <v>6.083333333333333</v>
      </c>
    </row>
    <row r="422" spans="1:17" ht="14.25" customHeight="1" x14ac:dyDescent="0.3">
      <c r="A422" s="3">
        <v>414</v>
      </c>
      <c r="B422" s="3" t="s">
        <v>647</v>
      </c>
      <c r="C422" s="3">
        <v>19</v>
      </c>
      <c r="D422" s="3" t="s">
        <v>102</v>
      </c>
      <c r="E422" s="3">
        <v>80</v>
      </c>
      <c r="F422" s="3">
        <v>89</v>
      </c>
      <c r="G422" s="3" t="s">
        <v>294</v>
      </c>
      <c r="H422" s="14">
        <v>32000</v>
      </c>
      <c r="I422" s="3" t="s">
        <v>53</v>
      </c>
      <c r="J422" s="3" t="s">
        <v>73</v>
      </c>
      <c r="K422" s="3" t="s">
        <v>117</v>
      </c>
      <c r="L422" s="3" t="s">
        <v>63</v>
      </c>
      <c r="M422" s="15">
        <v>183</v>
      </c>
      <c r="N422" s="16">
        <f t="shared" si="12"/>
        <v>74</v>
      </c>
      <c r="O422" s="17">
        <f>'FIFA '!M422/('FIFA '!N422*'FIFA '!N422)*703</f>
        <v>23.493243243243242</v>
      </c>
      <c r="Q422" s="19">
        <f t="shared" si="13"/>
        <v>6.166666666666667</v>
      </c>
    </row>
    <row r="423" spans="1:17" ht="14.25" customHeight="1" x14ac:dyDescent="0.3">
      <c r="A423" s="3">
        <v>415</v>
      </c>
      <c r="B423" s="3" t="s">
        <v>648</v>
      </c>
      <c r="C423" s="3">
        <v>21</v>
      </c>
      <c r="D423" s="3" t="s">
        <v>108</v>
      </c>
      <c r="E423" s="3">
        <v>80</v>
      </c>
      <c r="F423" s="3">
        <v>89</v>
      </c>
      <c r="G423" s="3" t="s">
        <v>220</v>
      </c>
      <c r="H423" s="14">
        <v>51000</v>
      </c>
      <c r="I423" s="3" t="s">
        <v>60</v>
      </c>
      <c r="J423" s="3" t="s">
        <v>79</v>
      </c>
      <c r="K423" s="3" t="s">
        <v>200</v>
      </c>
      <c r="L423" s="3" t="s">
        <v>81</v>
      </c>
      <c r="M423" s="15">
        <v>168</v>
      </c>
      <c r="N423" s="16">
        <f t="shared" si="12"/>
        <v>71</v>
      </c>
      <c r="O423" s="17">
        <f>'FIFA '!M423/('FIFA '!N423*'FIFA '!N423)*703</f>
        <v>23.428684784764929</v>
      </c>
      <c r="Q423" s="19">
        <f t="shared" si="13"/>
        <v>5.916666666666667</v>
      </c>
    </row>
    <row r="424" spans="1:17" ht="14.25" customHeight="1" x14ac:dyDescent="0.3">
      <c r="A424" s="3">
        <v>416</v>
      </c>
      <c r="B424" s="3" t="s">
        <v>649</v>
      </c>
      <c r="C424" s="3">
        <v>20</v>
      </c>
      <c r="D424" s="3" t="s">
        <v>108</v>
      </c>
      <c r="E424" s="3">
        <v>80</v>
      </c>
      <c r="F424" s="3">
        <v>90</v>
      </c>
      <c r="G424" s="3" t="s">
        <v>220</v>
      </c>
      <c r="H424" s="14">
        <v>51000</v>
      </c>
      <c r="I424" s="3" t="s">
        <v>60</v>
      </c>
      <c r="J424" s="3" t="s">
        <v>73</v>
      </c>
      <c r="K424" s="3" t="s">
        <v>152</v>
      </c>
      <c r="L424" s="3" t="s">
        <v>69</v>
      </c>
      <c r="M424" s="15">
        <v>154</v>
      </c>
      <c r="N424" s="16">
        <f t="shared" si="12"/>
        <v>69</v>
      </c>
      <c r="O424" s="17">
        <f>'FIFA '!M424/('FIFA '!N424*'FIFA '!N424)*703</f>
        <v>22.739340474690191</v>
      </c>
      <c r="Q424" s="19">
        <f t="shared" si="13"/>
        <v>5.75</v>
      </c>
    </row>
    <row r="425" spans="1:17" ht="14.25" customHeight="1" x14ac:dyDescent="0.3">
      <c r="A425" s="3">
        <v>417</v>
      </c>
      <c r="B425" s="3" t="s">
        <v>650</v>
      </c>
      <c r="C425" s="3">
        <v>21</v>
      </c>
      <c r="D425" s="3" t="s">
        <v>71</v>
      </c>
      <c r="E425" s="3">
        <v>80</v>
      </c>
      <c r="F425" s="3">
        <v>87</v>
      </c>
      <c r="G425" s="3" t="s">
        <v>235</v>
      </c>
      <c r="H425" s="14">
        <v>31000</v>
      </c>
      <c r="I425" s="3" t="s">
        <v>60</v>
      </c>
      <c r="J425" s="3" t="s">
        <v>73</v>
      </c>
      <c r="K425" s="3" t="s">
        <v>134</v>
      </c>
      <c r="L425" s="3" t="s">
        <v>81</v>
      </c>
      <c r="M425" s="15">
        <v>168</v>
      </c>
      <c r="N425" s="16">
        <f t="shared" si="12"/>
        <v>71</v>
      </c>
      <c r="O425" s="17">
        <f>'FIFA '!M425/('FIFA '!N425*'FIFA '!N425)*703</f>
        <v>23.428684784764929</v>
      </c>
      <c r="Q425" s="19">
        <f t="shared" si="13"/>
        <v>5.916666666666667</v>
      </c>
    </row>
    <row r="426" spans="1:17" ht="14.25" customHeight="1" x14ac:dyDescent="0.3">
      <c r="A426" s="3">
        <v>418</v>
      </c>
      <c r="B426" s="3" t="s">
        <v>651</v>
      </c>
      <c r="C426" s="3">
        <v>22</v>
      </c>
      <c r="D426" s="3" t="s">
        <v>71</v>
      </c>
      <c r="E426" s="3">
        <v>80</v>
      </c>
      <c r="F426" s="3">
        <v>88</v>
      </c>
      <c r="G426" s="3" t="s">
        <v>88</v>
      </c>
      <c r="H426" s="14">
        <v>115000</v>
      </c>
      <c r="I426" s="3" t="s">
        <v>60</v>
      </c>
      <c r="J426" s="3" t="s">
        <v>73</v>
      </c>
      <c r="K426" s="3" t="s">
        <v>204</v>
      </c>
      <c r="L426" s="3" t="s">
        <v>69</v>
      </c>
      <c r="M426" s="15">
        <v>146</v>
      </c>
      <c r="N426" s="16">
        <f t="shared" si="12"/>
        <v>69</v>
      </c>
      <c r="O426" s="17">
        <f>'FIFA '!M426/('FIFA '!N426*'FIFA '!N426)*703</f>
        <v>21.558076034446543</v>
      </c>
      <c r="Q426" s="19">
        <f t="shared" si="13"/>
        <v>5.75</v>
      </c>
    </row>
    <row r="427" spans="1:17" ht="14.25" customHeight="1" x14ac:dyDescent="0.3">
      <c r="A427" s="3">
        <v>419</v>
      </c>
      <c r="B427" s="3" t="s">
        <v>652</v>
      </c>
      <c r="C427" s="3">
        <v>24</v>
      </c>
      <c r="D427" s="3" t="s">
        <v>653</v>
      </c>
      <c r="E427" s="3">
        <v>80</v>
      </c>
      <c r="F427" s="3">
        <v>84</v>
      </c>
      <c r="G427" s="3" t="s">
        <v>568</v>
      </c>
      <c r="H427" s="14">
        <v>11000</v>
      </c>
      <c r="I427" s="3" t="s">
        <v>53</v>
      </c>
      <c r="J427" s="3" t="s">
        <v>73</v>
      </c>
      <c r="K427" s="3" t="s">
        <v>117</v>
      </c>
      <c r="L427" s="3" t="s">
        <v>69</v>
      </c>
      <c r="M427" s="15">
        <v>139</v>
      </c>
      <c r="N427" s="16">
        <f t="shared" si="12"/>
        <v>69</v>
      </c>
      <c r="O427" s="17">
        <f>'FIFA '!M427/('FIFA '!N427*'FIFA '!N427)*703</f>
        <v>20.524469649233357</v>
      </c>
      <c r="Q427" s="19">
        <f t="shared" si="13"/>
        <v>5.75</v>
      </c>
    </row>
    <row r="428" spans="1:17" ht="14.25" customHeight="1" x14ac:dyDescent="0.3">
      <c r="A428" s="3">
        <v>420</v>
      </c>
      <c r="B428" s="3" t="s">
        <v>654</v>
      </c>
      <c r="C428" s="3">
        <v>30</v>
      </c>
      <c r="D428" s="3" t="s">
        <v>65</v>
      </c>
      <c r="E428" s="3">
        <v>80</v>
      </c>
      <c r="F428" s="3">
        <v>80</v>
      </c>
      <c r="G428" s="3" t="s">
        <v>423</v>
      </c>
      <c r="H428" s="14">
        <v>34000</v>
      </c>
      <c r="I428" s="3" t="s">
        <v>53</v>
      </c>
      <c r="J428" s="3" t="s">
        <v>73</v>
      </c>
      <c r="K428" s="3" t="s">
        <v>156</v>
      </c>
      <c r="L428" s="3" t="s">
        <v>112</v>
      </c>
      <c r="M428" s="15">
        <v>152</v>
      </c>
      <c r="N428" s="16">
        <f t="shared" si="12"/>
        <v>70</v>
      </c>
      <c r="O428" s="17">
        <f>'FIFA '!M428/('FIFA '!N428*'FIFA '!N428)*703</f>
        <v>21.80734693877551</v>
      </c>
      <c r="Q428" s="19">
        <f t="shared" si="13"/>
        <v>5.833333333333333</v>
      </c>
    </row>
    <row r="429" spans="1:17" ht="14.25" customHeight="1" x14ac:dyDescent="0.3">
      <c r="A429" s="3">
        <v>421</v>
      </c>
      <c r="B429" s="3" t="s">
        <v>655</v>
      </c>
      <c r="C429" s="3">
        <v>34</v>
      </c>
      <c r="D429" s="3" t="s">
        <v>65</v>
      </c>
      <c r="E429" s="3">
        <v>80</v>
      </c>
      <c r="F429" s="3">
        <v>80</v>
      </c>
      <c r="G429" s="3" t="s">
        <v>535</v>
      </c>
      <c r="H429" s="14">
        <v>34000</v>
      </c>
      <c r="I429" s="3" t="s">
        <v>60</v>
      </c>
      <c r="J429" s="3" t="s">
        <v>129</v>
      </c>
      <c r="K429" s="3" t="s">
        <v>123</v>
      </c>
      <c r="L429" s="3" t="s">
        <v>112</v>
      </c>
      <c r="M429" s="15">
        <v>165</v>
      </c>
      <c r="N429" s="16">
        <f t="shared" si="12"/>
        <v>70</v>
      </c>
      <c r="O429" s="17">
        <f>'FIFA '!M429/('FIFA '!N429*'FIFA '!N429)*703</f>
        <v>23.672448979591838</v>
      </c>
      <c r="Q429" s="19">
        <f t="shared" si="13"/>
        <v>5.833333333333333</v>
      </c>
    </row>
    <row r="430" spans="1:17" ht="14.25" customHeight="1" x14ac:dyDescent="0.3">
      <c r="A430" s="3">
        <v>422</v>
      </c>
      <c r="B430" s="3" t="s">
        <v>656</v>
      </c>
      <c r="C430" s="3">
        <v>21</v>
      </c>
      <c r="D430" s="3" t="s">
        <v>71</v>
      </c>
      <c r="E430" s="3">
        <v>80</v>
      </c>
      <c r="F430" s="3">
        <v>87</v>
      </c>
      <c r="G430" s="3" t="s">
        <v>296</v>
      </c>
      <c r="H430" s="14">
        <v>29000</v>
      </c>
      <c r="I430" s="3" t="s">
        <v>53</v>
      </c>
      <c r="J430" s="3" t="s">
        <v>73</v>
      </c>
      <c r="K430" s="3" t="s">
        <v>117</v>
      </c>
      <c r="L430" s="3" t="s">
        <v>81</v>
      </c>
      <c r="M430" s="15">
        <v>172</v>
      </c>
      <c r="N430" s="16">
        <f t="shared" si="12"/>
        <v>71</v>
      </c>
      <c r="O430" s="17">
        <f>'FIFA '!M430/('FIFA '!N430*'FIFA '!N430)*703</f>
        <v>23.986510612973618</v>
      </c>
      <c r="Q430" s="19">
        <f t="shared" si="13"/>
        <v>5.916666666666667</v>
      </c>
    </row>
    <row r="431" spans="1:17" ht="14.25" customHeight="1" x14ac:dyDescent="0.3">
      <c r="A431" s="3">
        <v>423</v>
      </c>
      <c r="B431" s="3" t="s">
        <v>657</v>
      </c>
      <c r="C431" s="3">
        <v>26</v>
      </c>
      <c r="D431" s="3" t="s">
        <v>653</v>
      </c>
      <c r="E431" s="3">
        <v>80</v>
      </c>
      <c r="F431" s="3">
        <v>83</v>
      </c>
      <c r="G431" s="3" t="s">
        <v>363</v>
      </c>
      <c r="H431" s="14">
        <v>80000</v>
      </c>
      <c r="I431" s="3" t="s">
        <v>60</v>
      </c>
      <c r="J431" s="3" t="s">
        <v>79</v>
      </c>
      <c r="K431" s="3" t="s">
        <v>94</v>
      </c>
      <c r="L431" s="3" t="s">
        <v>63</v>
      </c>
      <c r="M431" s="15">
        <v>187</v>
      </c>
      <c r="N431" s="16">
        <f t="shared" si="12"/>
        <v>74</v>
      </c>
      <c r="O431" s="17">
        <f>'FIFA '!M431/('FIFA '!N431*'FIFA '!N431)*703</f>
        <v>24.006756756756758</v>
      </c>
      <c r="Q431" s="19">
        <f t="shared" si="13"/>
        <v>6.166666666666667</v>
      </c>
    </row>
    <row r="432" spans="1:17" ht="14.25" customHeight="1" x14ac:dyDescent="0.3">
      <c r="A432" s="3">
        <v>424</v>
      </c>
      <c r="B432" s="3" t="s">
        <v>658</v>
      </c>
      <c r="C432" s="3">
        <v>27</v>
      </c>
      <c r="D432" s="3" t="s">
        <v>659</v>
      </c>
      <c r="E432" s="3">
        <v>80</v>
      </c>
      <c r="F432" s="3">
        <v>80</v>
      </c>
      <c r="G432" s="3" t="s">
        <v>243</v>
      </c>
      <c r="H432" s="14">
        <v>19000</v>
      </c>
      <c r="I432" s="3" t="s">
        <v>60</v>
      </c>
      <c r="J432" s="3" t="s">
        <v>129</v>
      </c>
      <c r="K432" s="3" t="s">
        <v>91</v>
      </c>
      <c r="L432" s="3" t="s">
        <v>126</v>
      </c>
      <c r="M432" s="15">
        <v>183</v>
      </c>
      <c r="N432" s="16">
        <f t="shared" si="12"/>
        <v>73</v>
      </c>
      <c r="O432" s="17">
        <f>'FIFA '!M432/('FIFA '!N432*'FIFA '!N432)*703</f>
        <v>24.141302308125354</v>
      </c>
      <c r="Q432" s="19">
        <f t="shared" si="13"/>
        <v>6.083333333333333</v>
      </c>
    </row>
    <row r="433" spans="1:17" ht="14.25" customHeight="1" x14ac:dyDescent="0.3">
      <c r="A433" s="3">
        <v>425</v>
      </c>
      <c r="B433" s="3" t="s">
        <v>660</v>
      </c>
      <c r="C433" s="3">
        <v>22</v>
      </c>
      <c r="D433" s="3" t="s">
        <v>108</v>
      </c>
      <c r="E433" s="3">
        <v>80</v>
      </c>
      <c r="F433" s="3">
        <v>86</v>
      </c>
      <c r="G433" s="3" t="s">
        <v>661</v>
      </c>
      <c r="H433" s="14">
        <v>33000</v>
      </c>
      <c r="I433" s="3" t="s">
        <v>60</v>
      </c>
      <c r="J433" s="3" t="s">
        <v>73</v>
      </c>
      <c r="K433" s="3" t="s">
        <v>204</v>
      </c>
      <c r="L433" s="3" t="s">
        <v>126</v>
      </c>
      <c r="M433" s="15">
        <v>168</v>
      </c>
      <c r="N433" s="16">
        <f t="shared" si="12"/>
        <v>73</v>
      </c>
      <c r="O433" s="17">
        <f>'FIFA '!M433/('FIFA '!N433*'FIFA '!N433)*703</f>
        <v>22.16250703696754</v>
      </c>
      <c r="Q433" s="19">
        <f t="shared" si="13"/>
        <v>6.083333333333333</v>
      </c>
    </row>
    <row r="434" spans="1:17" ht="14.25" customHeight="1" x14ac:dyDescent="0.3">
      <c r="A434" s="3">
        <v>426</v>
      </c>
      <c r="B434" s="3" t="s">
        <v>662</v>
      </c>
      <c r="C434" s="3">
        <v>21</v>
      </c>
      <c r="D434" s="3" t="s">
        <v>663</v>
      </c>
      <c r="E434" s="3">
        <v>80</v>
      </c>
      <c r="F434" s="3">
        <v>85</v>
      </c>
      <c r="G434" s="3" t="s">
        <v>317</v>
      </c>
      <c r="H434" s="14">
        <v>50000</v>
      </c>
      <c r="I434" s="3" t="s">
        <v>60</v>
      </c>
      <c r="J434" s="3" t="s">
        <v>73</v>
      </c>
      <c r="K434" s="3" t="s">
        <v>109</v>
      </c>
      <c r="L434" s="3" t="s">
        <v>92</v>
      </c>
      <c r="M434" s="15">
        <v>163</v>
      </c>
      <c r="N434" s="16">
        <f t="shared" si="12"/>
        <v>72</v>
      </c>
      <c r="O434" s="17">
        <f>'FIFA '!M434/('FIFA '!N434*'FIFA '!N434)*703</f>
        <v>22.104359567901234</v>
      </c>
      <c r="Q434" s="19">
        <f t="shared" si="13"/>
        <v>6</v>
      </c>
    </row>
    <row r="435" spans="1:17" ht="14.25" customHeight="1" x14ac:dyDescent="0.3">
      <c r="A435" s="3">
        <v>427</v>
      </c>
      <c r="B435" s="3" t="s">
        <v>664</v>
      </c>
      <c r="C435" s="3">
        <v>22</v>
      </c>
      <c r="D435" s="3" t="s">
        <v>665</v>
      </c>
      <c r="E435" s="3">
        <v>80</v>
      </c>
      <c r="F435" s="3">
        <v>85</v>
      </c>
      <c r="G435" s="3" t="s">
        <v>345</v>
      </c>
      <c r="H435" s="14">
        <v>14000</v>
      </c>
      <c r="I435" s="3" t="s">
        <v>60</v>
      </c>
      <c r="J435" s="3" t="s">
        <v>129</v>
      </c>
      <c r="K435" s="3" t="s">
        <v>74</v>
      </c>
      <c r="L435" s="3" t="s">
        <v>63</v>
      </c>
      <c r="M435" s="15">
        <v>205</v>
      </c>
      <c r="N435" s="16">
        <f t="shared" si="12"/>
        <v>74</v>
      </c>
      <c r="O435" s="17">
        <f>'FIFA '!M435/('FIFA '!N435*'FIFA '!N435)*703</f>
        <v>26.317567567567568</v>
      </c>
      <c r="Q435" s="19">
        <f t="shared" si="13"/>
        <v>6.166666666666667</v>
      </c>
    </row>
    <row r="436" spans="1:17" ht="14.25" customHeight="1" x14ac:dyDescent="0.3">
      <c r="A436" s="3">
        <v>428</v>
      </c>
      <c r="B436" s="3" t="s">
        <v>666</v>
      </c>
      <c r="C436" s="3">
        <v>22</v>
      </c>
      <c r="D436" s="3" t="s">
        <v>51</v>
      </c>
      <c r="E436" s="3">
        <v>80</v>
      </c>
      <c r="F436" s="3">
        <v>86</v>
      </c>
      <c r="G436" s="3" t="s">
        <v>275</v>
      </c>
      <c r="H436" s="14">
        <v>72000</v>
      </c>
      <c r="I436" s="3" t="s">
        <v>53</v>
      </c>
      <c r="J436" s="3" t="s">
        <v>79</v>
      </c>
      <c r="K436" s="3" t="s">
        <v>80</v>
      </c>
      <c r="L436" s="3" t="s">
        <v>69</v>
      </c>
      <c r="M436" s="15">
        <v>154</v>
      </c>
      <c r="N436" s="16">
        <f t="shared" si="12"/>
        <v>69</v>
      </c>
      <c r="O436" s="17">
        <f>'FIFA '!M436/('FIFA '!N436*'FIFA '!N436)*703</f>
        <v>22.739340474690191</v>
      </c>
      <c r="Q436" s="19">
        <f t="shared" si="13"/>
        <v>5.75</v>
      </c>
    </row>
    <row r="437" spans="1:17" ht="14.25" customHeight="1" x14ac:dyDescent="0.3">
      <c r="A437" s="3">
        <v>429</v>
      </c>
      <c r="B437" s="3" t="s">
        <v>667</v>
      </c>
      <c r="C437" s="3">
        <v>26</v>
      </c>
      <c r="D437" s="3" t="s">
        <v>51</v>
      </c>
      <c r="E437" s="3">
        <v>80</v>
      </c>
      <c r="F437" s="3">
        <v>80</v>
      </c>
      <c r="G437" s="3" t="s">
        <v>268</v>
      </c>
      <c r="H437" s="14">
        <v>16000</v>
      </c>
      <c r="I437" s="3" t="s">
        <v>53</v>
      </c>
      <c r="J437" s="3" t="s">
        <v>129</v>
      </c>
      <c r="K437" s="3" t="s">
        <v>156</v>
      </c>
      <c r="L437" s="3" t="s">
        <v>85</v>
      </c>
      <c r="M437" s="15">
        <v>152</v>
      </c>
      <c r="N437" s="16">
        <f t="shared" si="12"/>
        <v>68</v>
      </c>
      <c r="O437" s="17">
        <f>'FIFA '!M437/('FIFA '!N437*'FIFA '!N437)*703</f>
        <v>23.108996539792386</v>
      </c>
      <c r="Q437" s="19">
        <f t="shared" si="13"/>
        <v>5.666666666666667</v>
      </c>
    </row>
    <row r="438" spans="1:17" ht="14.25" customHeight="1" x14ac:dyDescent="0.3">
      <c r="A438" s="3">
        <v>430</v>
      </c>
      <c r="B438" s="3" t="s">
        <v>668</v>
      </c>
      <c r="C438" s="3">
        <v>21</v>
      </c>
      <c r="D438" s="3" t="s">
        <v>58</v>
      </c>
      <c r="E438" s="3">
        <v>80</v>
      </c>
      <c r="F438" s="3">
        <v>87</v>
      </c>
      <c r="G438" s="3" t="s">
        <v>398</v>
      </c>
      <c r="H438" s="14">
        <v>59000</v>
      </c>
      <c r="I438" s="3" t="s">
        <v>60</v>
      </c>
      <c r="J438" s="3" t="s">
        <v>79</v>
      </c>
      <c r="K438" s="3" t="s">
        <v>103</v>
      </c>
      <c r="L438" s="3" t="s">
        <v>81</v>
      </c>
      <c r="M438" s="15">
        <v>176</v>
      </c>
      <c r="N438" s="16">
        <f t="shared" si="12"/>
        <v>71</v>
      </c>
      <c r="O438" s="17">
        <f>'FIFA '!M438/('FIFA '!N438*'FIFA '!N438)*703</f>
        <v>24.544336441182306</v>
      </c>
      <c r="Q438" s="19">
        <f t="shared" si="13"/>
        <v>5.916666666666667</v>
      </c>
    </row>
    <row r="439" spans="1:17" ht="14.25" customHeight="1" x14ac:dyDescent="0.3">
      <c r="A439" s="3">
        <v>431</v>
      </c>
      <c r="B439" s="3" t="s">
        <v>669</v>
      </c>
      <c r="C439" s="3">
        <v>24</v>
      </c>
      <c r="D439" s="3" t="s">
        <v>670</v>
      </c>
      <c r="E439" s="3">
        <v>80</v>
      </c>
      <c r="F439" s="3">
        <v>85</v>
      </c>
      <c r="G439" s="3" t="s">
        <v>88</v>
      </c>
      <c r="H439" s="14">
        <v>140000</v>
      </c>
      <c r="I439" s="3" t="s">
        <v>60</v>
      </c>
      <c r="J439" s="3" t="s">
        <v>79</v>
      </c>
      <c r="K439" s="3" t="s">
        <v>62</v>
      </c>
      <c r="L439" s="3" t="s">
        <v>81</v>
      </c>
      <c r="M439" s="15">
        <v>168</v>
      </c>
      <c r="N439" s="16">
        <f t="shared" si="12"/>
        <v>71</v>
      </c>
      <c r="O439" s="17">
        <f>'FIFA '!M439/('FIFA '!N439*'FIFA '!N439)*703</f>
        <v>23.428684784764929</v>
      </c>
      <c r="Q439" s="19">
        <f t="shared" si="13"/>
        <v>5.916666666666667</v>
      </c>
    </row>
    <row r="440" spans="1:17" ht="14.25" customHeight="1" x14ac:dyDescent="0.3">
      <c r="A440" s="3">
        <v>432</v>
      </c>
      <c r="B440" s="3" t="s">
        <v>671</v>
      </c>
      <c r="C440" s="3">
        <v>28</v>
      </c>
      <c r="D440" s="3" t="s">
        <v>65</v>
      </c>
      <c r="E440" s="3">
        <v>80</v>
      </c>
      <c r="F440" s="3">
        <v>80</v>
      </c>
      <c r="G440" s="3" t="s">
        <v>672</v>
      </c>
      <c r="H440" s="14">
        <v>19000</v>
      </c>
      <c r="I440" s="3" t="s">
        <v>53</v>
      </c>
      <c r="J440" s="3" t="s">
        <v>79</v>
      </c>
      <c r="K440" s="3" t="s">
        <v>105</v>
      </c>
      <c r="L440" s="3" t="s">
        <v>63</v>
      </c>
      <c r="M440" s="15">
        <v>179</v>
      </c>
      <c r="N440" s="16">
        <f t="shared" si="12"/>
        <v>74</v>
      </c>
      <c r="O440" s="17">
        <f>'FIFA '!M440/('FIFA '!N440*'FIFA '!N440)*703</f>
        <v>22.97972972972973</v>
      </c>
      <c r="Q440" s="19">
        <f t="shared" si="13"/>
        <v>6.166666666666667</v>
      </c>
    </row>
    <row r="441" spans="1:17" ht="14.25" customHeight="1" x14ac:dyDescent="0.3">
      <c r="A441" s="3">
        <v>433</v>
      </c>
      <c r="B441" s="3" t="s">
        <v>673</v>
      </c>
      <c r="C441" s="3">
        <v>24</v>
      </c>
      <c r="D441" s="3" t="s">
        <v>131</v>
      </c>
      <c r="E441" s="3">
        <v>80</v>
      </c>
      <c r="F441" s="3">
        <v>86</v>
      </c>
      <c r="G441" s="3" t="s">
        <v>161</v>
      </c>
      <c r="H441" s="14">
        <v>73000</v>
      </c>
      <c r="I441" s="3" t="s">
        <v>60</v>
      </c>
      <c r="J441" s="3" t="s">
        <v>79</v>
      </c>
      <c r="K441" s="3" t="s">
        <v>105</v>
      </c>
      <c r="L441" s="3" t="s">
        <v>63</v>
      </c>
      <c r="M441" s="15">
        <v>176</v>
      </c>
      <c r="N441" s="16">
        <f t="shared" si="12"/>
        <v>74</v>
      </c>
      <c r="O441" s="17">
        <f>'FIFA '!M441/('FIFA '!N441*'FIFA '!N441)*703</f>
        <v>22.594594594594593</v>
      </c>
      <c r="Q441" s="19">
        <f t="shared" si="13"/>
        <v>6.166666666666667</v>
      </c>
    </row>
    <row r="442" spans="1:17" ht="14.25" customHeight="1" x14ac:dyDescent="0.3">
      <c r="A442" s="3">
        <v>434</v>
      </c>
      <c r="B442" s="3" t="s">
        <v>674</v>
      </c>
      <c r="C442" s="3">
        <v>26</v>
      </c>
      <c r="D442" s="3" t="s">
        <v>90</v>
      </c>
      <c r="E442" s="3">
        <v>80</v>
      </c>
      <c r="F442" s="3">
        <v>81</v>
      </c>
      <c r="G442" s="3" t="s">
        <v>164</v>
      </c>
      <c r="H442" s="14">
        <v>63000</v>
      </c>
      <c r="I442" s="3" t="s">
        <v>60</v>
      </c>
      <c r="J442" s="3" t="s">
        <v>73</v>
      </c>
      <c r="K442" s="3" t="s">
        <v>152</v>
      </c>
      <c r="L442" s="3" t="s">
        <v>63</v>
      </c>
      <c r="M442" s="15">
        <v>179</v>
      </c>
      <c r="N442" s="16">
        <f t="shared" si="12"/>
        <v>74</v>
      </c>
      <c r="O442" s="17">
        <f>'FIFA '!M442/('FIFA '!N442*'FIFA '!N442)*703</f>
        <v>22.97972972972973</v>
      </c>
      <c r="Q442" s="19">
        <f t="shared" si="13"/>
        <v>6.166666666666667</v>
      </c>
    </row>
    <row r="443" spans="1:17" ht="14.25" customHeight="1" x14ac:dyDescent="0.3">
      <c r="A443" s="3">
        <v>435</v>
      </c>
      <c r="B443" s="3" t="s">
        <v>675</v>
      </c>
      <c r="C443" s="3">
        <v>23</v>
      </c>
      <c r="D443" s="3" t="s">
        <v>108</v>
      </c>
      <c r="E443" s="3">
        <v>80</v>
      </c>
      <c r="F443" s="3">
        <v>85</v>
      </c>
      <c r="G443" s="3" t="s">
        <v>161</v>
      </c>
      <c r="H443" s="14">
        <v>85000</v>
      </c>
      <c r="I443" s="3" t="s">
        <v>60</v>
      </c>
      <c r="J443" s="3" t="s">
        <v>73</v>
      </c>
      <c r="K443" s="3" t="s">
        <v>103</v>
      </c>
      <c r="L443" s="3" t="s">
        <v>63</v>
      </c>
      <c r="M443" s="15">
        <v>187</v>
      </c>
      <c r="N443" s="16">
        <f t="shared" si="12"/>
        <v>74</v>
      </c>
      <c r="O443" s="17">
        <f>'FIFA '!M443/('FIFA '!N443*'FIFA '!N443)*703</f>
        <v>24.006756756756758</v>
      </c>
      <c r="Q443" s="19">
        <f t="shared" si="13"/>
        <v>6.166666666666667</v>
      </c>
    </row>
    <row r="444" spans="1:17" ht="14.25" customHeight="1" x14ac:dyDescent="0.3">
      <c r="A444" s="3">
        <v>436</v>
      </c>
      <c r="B444" s="3" t="s">
        <v>676</v>
      </c>
      <c r="C444" s="3">
        <v>22</v>
      </c>
      <c r="D444" s="3" t="s">
        <v>102</v>
      </c>
      <c r="E444" s="3">
        <v>80</v>
      </c>
      <c r="F444" s="3">
        <v>86</v>
      </c>
      <c r="G444" s="3" t="s">
        <v>202</v>
      </c>
      <c r="H444" s="14">
        <v>50000</v>
      </c>
      <c r="I444" s="3" t="s">
        <v>60</v>
      </c>
      <c r="J444" s="3" t="s">
        <v>73</v>
      </c>
      <c r="K444" s="3" t="s">
        <v>200</v>
      </c>
      <c r="L444" s="3" t="s">
        <v>112</v>
      </c>
      <c r="M444" s="15">
        <v>150</v>
      </c>
      <c r="N444" s="16">
        <f t="shared" si="12"/>
        <v>70</v>
      </c>
      <c r="O444" s="17">
        <f>'FIFA '!M444/('FIFA '!N444*'FIFA '!N444)*703</f>
        <v>21.520408163265305</v>
      </c>
      <c r="Q444" s="19">
        <f t="shared" si="13"/>
        <v>5.833333333333333</v>
      </c>
    </row>
    <row r="445" spans="1:17" ht="14.25" customHeight="1" x14ac:dyDescent="0.3">
      <c r="A445" s="3">
        <v>437</v>
      </c>
      <c r="B445" s="3" t="s">
        <v>677</v>
      </c>
      <c r="C445" s="3">
        <v>25</v>
      </c>
      <c r="D445" s="3" t="s">
        <v>58</v>
      </c>
      <c r="E445" s="3">
        <v>80</v>
      </c>
      <c r="F445" s="3">
        <v>83</v>
      </c>
      <c r="G445" s="3" t="s">
        <v>310</v>
      </c>
      <c r="H445" s="14">
        <v>17000</v>
      </c>
      <c r="I445" s="3" t="s">
        <v>60</v>
      </c>
      <c r="J445" s="3" t="s">
        <v>73</v>
      </c>
      <c r="K445" s="3" t="s">
        <v>186</v>
      </c>
      <c r="L445" s="3" t="s">
        <v>85</v>
      </c>
      <c r="M445" s="15">
        <v>146</v>
      </c>
      <c r="N445" s="16">
        <f t="shared" si="12"/>
        <v>68</v>
      </c>
      <c r="O445" s="17">
        <f>'FIFA '!M445/('FIFA '!N445*'FIFA '!N445)*703</f>
        <v>22.196799307958475</v>
      </c>
      <c r="Q445" s="19">
        <f t="shared" si="13"/>
        <v>5.666666666666667</v>
      </c>
    </row>
    <row r="446" spans="1:17" ht="14.25" customHeight="1" x14ac:dyDescent="0.3">
      <c r="A446" s="3">
        <v>438</v>
      </c>
      <c r="B446" s="3" t="s">
        <v>678</v>
      </c>
      <c r="C446" s="3">
        <v>23</v>
      </c>
      <c r="D446" s="3" t="s">
        <v>169</v>
      </c>
      <c r="E446" s="3">
        <v>80</v>
      </c>
      <c r="F446" s="3">
        <v>85</v>
      </c>
      <c r="G446" s="3" t="s">
        <v>164</v>
      </c>
      <c r="H446" s="14">
        <v>65000</v>
      </c>
      <c r="I446" s="3" t="s">
        <v>60</v>
      </c>
      <c r="J446" s="3" t="s">
        <v>79</v>
      </c>
      <c r="K446" s="3" t="s">
        <v>134</v>
      </c>
      <c r="L446" s="3" t="s">
        <v>81</v>
      </c>
      <c r="M446" s="15">
        <v>176</v>
      </c>
      <c r="N446" s="16">
        <f t="shared" si="12"/>
        <v>71</v>
      </c>
      <c r="O446" s="17">
        <f>'FIFA '!M446/('FIFA '!N446*'FIFA '!N446)*703</f>
        <v>24.544336441182306</v>
      </c>
      <c r="Q446" s="19">
        <f t="shared" si="13"/>
        <v>5.916666666666667</v>
      </c>
    </row>
    <row r="447" spans="1:17" ht="14.25" customHeight="1" x14ac:dyDescent="0.3">
      <c r="A447" s="3">
        <v>439</v>
      </c>
      <c r="B447" s="3" t="s">
        <v>679</v>
      </c>
      <c r="C447" s="3">
        <v>26</v>
      </c>
      <c r="D447" s="3" t="s">
        <v>51</v>
      </c>
      <c r="E447" s="3">
        <v>80</v>
      </c>
      <c r="F447" s="3">
        <v>85</v>
      </c>
      <c r="G447" s="3" t="s">
        <v>296</v>
      </c>
      <c r="H447" s="14">
        <v>26000</v>
      </c>
      <c r="I447" s="3" t="s">
        <v>60</v>
      </c>
      <c r="J447" s="3" t="s">
        <v>73</v>
      </c>
      <c r="K447" s="3" t="s">
        <v>74</v>
      </c>
      <c r="L447" s="3" t="s">
        <v>63</v>
      </c>
      <c r="M447" s="15">
        <v>185</v>
      </c>
      <c r="N447" s="16">
        <f t="shared" si="12"/>
        <v>74</v>
      </c>
      <c r="O447" s="17">
        <f>'FIFA '!M447/('FIFA '!N447*'FIFA '!N447)*703</f>
        <v>23.75</v>
      </c>
      <c r="Q447" s="19">
        <f t="shared" si="13"/>
        <v>6.166666666666667</v>
      </c>
    </row>
    <row r="448" spans="1:17" ht="14.25" customHeight="1" x14ac:dyDescent="0.3">
      <c r="A448" s="3">
        <v>440</v>
      </c>
      <c r="B448" s="3" t="s">
        <v>680</v>
      </c>
      <c r="C448" s="3">
        <v>31</v>
      </c>
      <c r="D448" s="3" t="s">
        <v>51</v>
      </c>
      <c r="E448" s="3">
        <v>80</v>
      </c>
      <c r="F448" s="3">
        <v>80</v>
      </c>
      <c r="G448" s="3" t="s">
        <v>681</v>
      </c>
      <c r="H448" s="14">
        <v>22000</v>
      </c>
      <c r="I448" s="3" t="s">
        <v>60</v>
      </c>
      <c r="J448" s="3" t="s">
        <v>79</v>
      </c>
      <c r="K448" s="3" t="s">
        <v>74</v>
      </c>
      <c r="L448" s="3" t="s">
        <v>63</v>
      </c>
      <c r="M448" s="15">
        <v>194</v>
      </c>
      <c r="N448" s="16">
        <f t="shared" si="12"/>
        <v>74</v>
      </c>
      <c r="O448" s="17">
        <f>'FIFA '!M448/('FIFA '!N448*'FIFA '!N448)*703</f>
        <v>24.905405405405407</v>
      </c>
      <c r="Q448" s="19">
        <f t="shared" si="13"/>
        <v>6.166666666666667</v>
      </c>
    </row>
    <row r="449" spans="1:17" ht="14.25" customHeight="1" x14ac:dyDescent="0.3">
      <c r="A449" s="3">
        <v>441</v>
      </c>
      <c r="B449" s="3" t="s">
        <v>682</v>
      </c>
      <c r="C449" s="3">
        <v>22</v>
      </c>
      <c r="D449" s="3" t="s">
        <v>58</v>
      </c>
      <c r="E449" s="3">
        <v>80</v>
      </c>
      <c r="F449" s="3">
        <v>85</v>
      </c>
      <c r="G449" s="3" t="s">
        <v>315</v>
      </c>
      <c r="H449" s="14">
        <v>65000</v>
      </c>
      <c r="I449" s="3" t="s">
        <v>53</v>
      </c>
      <c r="J449" s="3" t="s">
        <v>129</v>
      </c>
      <c r="K449" s="3" t="s">
        <v>134</v>
      </c>
      <c r="L449" s="3" t="s">
        <v>69</v>
      </c>
      <c r="M449" s="15">
        <v>150</v>
      </c>
      <c r="N449" s="16">
        <f t="shared" si="12"/>
        <v>69</v>
      </c>
      <c r="O449" s="17">
        <f>'FIFA '!M449/('FIFA '!N449*'FIFA '!N449)*703</f>
        <v>22.148708254568366</v>
      </c>
      <c r="Q449" s="19">
        <f t="shared" si="13"/>
        <v>5.75</v>
      </c>
    </row>
    <row r="450" spans="1:17" ht="14.25" customHeight="1" x14ac:dyDescent="0.3">
      <c r="A450" s="3">
        <v>442</v>
      </c>
      <c r="B450" s="3" t="s">
        <v>683</v>
      </c>
      <c r="C450" s="3">
        <v>22</v>
      </c>
      <c r="D450" s="3" t="s">
        <v>71</v>
      </c>
      <c r="E450" s="3">
        <v>80</v>
      </c>
      <c r="F450" s="3">
        <v>85</v>
      </c>
      <c r="G450" s="3" t="s">
        <v>235</v>
      </c>
      <c r="H450" s="14">
        <v>40000</v>
      </c>
      <c r="I450" s="3" t="s">
        <v>60</v>
      </c>
      <c r="J450" s="3" t="s">
        <v>79</v>
      </c>
      <c r="K450" s="3" t="s">
        <v>125</v>
      </c>
      <c r="L450" s="3" t="s">
        <v>81</v>
      </c>
      <c r="M450" s="15">
        <v>170</v>
      </c>
      <c r="N450" s="16">
        <f t="shared" si="12"/>
        <v>71</v>
      </c>
      <c r="O450" s="17">
        <f>'FIFA '!M450/('FIFA '!N450*'FIFA '!N450)*703</f>
        <v>23.707597698869272</v>
      </c>
      <c r="Q450" s="19">
        <f t="shared" si="13"/>
        <v>5.916666666666667</v>
      </c>
    </row>
    <row r="451" spans="1:17" ht="14.25" customHeight="1" x14ac:dyDescent="0.3">
      <c r="A451" s="3">
        <v>443</v>
      </c>
      <c r="B451" s="3" t="s">
        <v>684</v>
      </c>
      <c r="C451" s="3">
        <v>24</v>
      </c>
      <c r="D451" s="3" t="s">
        <v>102</v>
      </c>
      <c r="E451" s="3">
        <v>80</v>
      </c>
      <c r="F451" s="3">
        <v>84</v>
      </c>
      <c r="G451" s="3" t="s">
        <v>377</v>
      </c>
      <c r="H451" s="14">
        <v>37000</v>
      </c>
      <c r="I451" s="3" t="s">
        <v>53</v>
      </c>
      <c r="J451" s="3" t="s">
        <v>73</v>
      </c>
      <c r="K451" s="3" t="s">
        <v>80</v>
      </c>
      <c r="L451" s="3" t="s">
        <v>92</v>
      </c>
      <c r="M451" s="15">
        <v>159</v>
      </c>
      <c r="N451" s="16">
        <f t="shared" si="12"/>
        <v>72</v>
      </c>
      <c r="O451" s="17">
        <f>'FIFA '!M451/('FIFA '!N451*'FIFA '!N451)*703</f>
        <v>21.561921296296298</v>
      </c>
      <c r="Q451" s="19">
        <f t="shared" si="13"/>
        <v>6</v>
      </c>
    </row>
    <row r="452" spans="1:17" ht="14.25" customHeight="1" x14ac:dyDescent="0.3">
      <c r="A452" s="3">
        <v>444</v>
      </c>
      <c r="B452" s="3" t="s">
        <v>685</v>
      </c>
      <c r="C452" s="3">
        <v>23</v>
      </c>
      <c r="D452" s="3" t="s">
        <v>71</v>
      </c>
      <c r="E452" s="3">
        <v>80</v>
      </c>
      <c r="F452" s="3">
        <v>85</v>
      </c>
      <c r="G452" s="3" t="s">
        <v>235</v>
      </c>
      <c r="H452" s="14">
        <v>33000</v>
      </c>
      <c r="I452" s="3" t="s">
        <v>53</v>
      </c>
      <c r="J452" s="3" t="s">
        <v>73</v>
      </c>
      <c r="K452" s="3" t="s">
        <v>156</v>
      </c>
      <c r="L452" s="3" t="s">
        <v>85</v>
      </c>
      <c r="M452" s="15">
        <v>146</v>
      </c>
      <c r="N452" s="16">
        <f t="shared" si="12"/>
        <v>68</v>
      </c>
      <c r="O452" s="17">
        <f>'FIFA '!M452/('FIFA '!N452*'FIFA '!N452)*703</f>
        <v>22.196799307958475</v>
      </c>
      <c r="Q452" s="19">
        <f t="shared" si="13"/>
        <v>5.666666666666667</v>
      </c>
    </row>
    <row r="453" spans="1:17" ht="14.25" customHeight="1" x14ac:dyDescent="0.3">
      <c r="A453" s="3">
        <v>445</v>
      </c>
      <c r="B453" s="3" t="s">
        <v>686</v>
      </c>
      <c r="C453" s="3">
        <v>24</v>
      </c>
      <c r="D453" s="3" t="s">
        <v>58</v>
      </c>
      <c r="E453" s="3">
        <v>80</v>
      </c>
      <c r="F453" s="3">
        <v>85</v>
      </c>
      <c r="G453" s="3" t="s">
        <v>356</v>
      </c>
      <c r="H453" s="14">
        <v>130000</v>
      </c>
      <c r="I453" s="3" t="s">
        <v>60</v>
      </c>
      <c r="J453" s="3" t="s">
        <v>79</v>
      </c>
      <c r="K453" s="3" t="s">
        <v>109</v>
      </c>
      <c r="L453" s="3" t="s">
        <v>63</v>
      </c>
      <c r="M453" s="15">
        <v>185</v>
      </c>
      <c r="N453" s="16">
        <f t="shared" si="12"/>
        <v>74</v>
      </c>
      <c r="O453" s="17">
        <f>'FIFA '!M453/('FIFA '!N453*'FIFA '!N453)*703</f>
        <v>23.75</v>
      </c>
      <c r="Q453" s="19">
        <f t="shared" si="13"/>
        <v>6.166666666666667</v>
      </c>
    </row>
    <row r="454" spans="1:17" ht="14.25" customHeight="1" x14ac:dyDescent="0.3">
      <c r="A454" s="3">
        <v>446</v>
      </c>
      <c r="B454" s="3" t="s">
        <v>687</v>
      </c>
      <c r="C454" s="3">
        <v>25</v>
      </c>
      <c r="D454" s="3" t="s">
        <v>51</v>
      </c>
      <c r="E454" s="3">
        <v>80</v>
      </c>
      <c r="F454" s="3">
        <v>82</v>
      </c>
      <c r="G454" s="3" t="s">
        <v>345</v>
      </c>
      <c r="H454" s="14">
        <v>20000</v>
      </c>
      <c r="I454" s="3" t="s">
        <v>53</v>
      </c>
      <c r="J454" s="3" t="s">
        <v>79</v>
      </c>
      <c r="K454" s="3" t="s">
        <v>156</v>
      </c>
      <c r="L454" s="3" t="s">
        <v>56</v>
      </c>
      <c r="M454" s="15">
        <v>143</v>
      </c>
      <c r="N454" s="16">
        <f t="shared" si="12"/>
        <v>67</v>
      </c>
      <c r="O454" s="17">
        <f>'FIFA '!M454/('FIFA '!N454*'FIFA '!N454)*703</f>
        <v>22.394519937625308</v>
      </c>
      <c r="Q454" s="19">
        <f t="shared" si="13"/>
        <v>5.583333333333333</v>
      </c>
    </row>
    <row r="455" spans="1:17" ht="14.25" customHeight="1" x14ac:dyDescent="0.3">
      <c r="A455" s="3">
        <v>447</v>
      </c>
      <c r="B455" s="3" t="s">
        <v>688</v>
      </c>
      <c r="C455" s="3">
        <v>23</v>
      </c>
      <c r="D455" s="3" t="s">
        <v>108</v>
      </c>
      <c r="E455" s="3">
        <v>80</v>
      </c>
      <c r="F455" s="3">
        <v>85</v>
      </c>
      <c r="G455" s="3" t="s">
        <v>278</v>
      </c>
      <c r="H455" s="14">
        <v>47000</v>
      </c>
      <c r="I455" s="3" t="s">
        <v>60</v>
      </c>
      <c r="J455" s="3" t="s">
        <v>79</v>
      </c>
      <c r="K455" s="3" t="s">
        <v>171</v>
      </c>
      <c r="L455" s="3" t="s">
        <v>81</v>
      </c>
      <c r="M455" s="15">
        <v>161</v>
      </c>
      <c r="N455" s="16">
        <f t="shared" si="12"/>
        <v>71</v>
      </c>
      <c r="O455" s="17">
        <f>'FIFA '!M455/('FIFA '!N455*'FIFA '!N455)*703</f>
        <v>22.452489585399725</v>
      </c>
      <c r="Q455" s="19">
        <f t="shared" si="13"/>
        <v>5.916666666666667</v>
      </c>
    </row>
    <row r="456" spans="1:17" ht="14.25" customHeight="1" x14ac:dyDescent="0.3">
      <c r="A456" s="3">
        <v>448</v>
      </c>
      <c r="B456" s="3" t="s">
        <v>689</v>
      </c>
      <c r="C456" s="3">
        <v>26</v>
      </c>
      <c r="D456" s="3" t="s">
        <v>71</v>
      </c>
      <c r="E456" s="3">
        <v>80</v>
      </c>
      <c r="F456" s="3">
        <v>83</v>
      </c>
      <c r="G456" s="3" t="s">
        <v>690</v>
      </c>
      <c r="H456" s="14">
        <v>23000</v>
      </c>
      <c r="I456" s="3" t="s">
        <v>53</v>
      </c>
      <c r="J456" s="3" t="s">
        <v>79</v>
      </c>
      <c r="K456" s="3" t="s">
        <v>74</v>
      </c>
      <c r="L456" s="3" t="s">
        <v>126</v>
      </c>
      <c r="M456" s="15">
        <v>179</v>
      </c>
      <c r="N456" s="16">
        <f t="shared" si="12"/>
        <v>73</v>
      </c>
      <c r="O456" s="17">
        <f>'FIFA '!M456/('FIFA '!N456*'FIFA '!N456)*703</f>
        <v>23.613623569149933</v>
      </c>
      <c r="Q456" s="19">
        <f t="shared" si="13"/>
        <v>6.083333333333333</v>
      </c>
    </row>
    <row r="457" spans="1:17" ht="14.25" customHeight="1" x14ac:dyDescent="0.3">
      <c r="A457" s="3">
        <v>449</v>
      </c>
      <c r="B457" s="3" t="s">
        <v>691</v>
      </c>
      <c r="C457" s="3">
        <v>24</v>
      </c>
      <c r="D457" s="3" t="s">
        <v>102</v>
      </c>
      <c r="E457" s="3">
        <v>80</v>
      </c>
      <c r="F457" s="3">
        <v>85</v>
      </c>
      <c r="G457" s="3" t="s">
        <v>59</v>
      </c>
      <c r="H457" s="14">
        <v>91000</v>
      </c>
      <c r="I457" s="3" t="s">
        <v>60</v>
      </c>
      <c r="J457" s="3" t="s">
        <v>79</v>
      </c>
      <c r="K457" s="3" t="s">
        <v>200</v>
      </c>
      <c r="L457" s="3" t="s">
        <v>92</v>
      </c>
      <c r="M457" s="15">
        <v>181</v>
      </c>
      <c r="N457" s="16">
        <f t="shared" si="12"/>
        <v>72</v>
      </c>
      <c r="O457" s="17">
        <f>'FIFA '!M457/('FIFA '!N457*'FIFA '!N457)*703</f>
        <v>24.545331790123459</v>
      </c>
      <c r="Q457" s="19">
        <f t="shared" si="13"/>
        <v>6</v>
      </c>
    </row>
    <row r="458" spans="1:17" ht="14.25" customHeight="1" x14ac:dyDescent="0.3">
      <c r="A458" s="3">
        <v>450</v>
      </c>
      <c r="B458" s="3" t="s">
        <v>692</v>
      </c>
      <c r="C458" s="3">
        <v>24</v>
      </c>
      <c r="D458" s="3" t="s">
        <v>610</v>
      </c>
      <c r="E458" s="3">
        <v>80</v>
      </c>
      <c r="F458" s="3">
        <v>84</v>
      </c>
      <c r="G458" s="3" t="s">
        <v>161</v>
      </c>
      <c r="H458" s="14">
        <v>89000</v>
      </c>
      <c r="I458" s="3" t="s">
        <v>60</v>
      </c>
      <c r="J458" s="3" t="s">
        <v>79</v>
      </c>
      <c r="K458" s="3" t="s">
        <v>117</v>
      </c>
      <c r="L458" s="3" t="s">
        <v>112</v>
      </c>
      <c r="M458" s="15">
        <v>168</v>
      </c>
      <c r="N458" s="16">
        <f t="shared" ref="N458:N521" si="14">CONVERT(Q458,"ft","in")</f>
        <v>70</v>
      </c>
      <c r="O458" s="17">
        <f>'FIFA '!M458/('FIFA '!N458*'FIFA '!N458)*703</f>
        <v>24.102857142857143</v>
      </c>
      <c r="Q458" s="19">
        <f t="shared" ref="Q458:Q521" si="15">IFERROR(--LEFT(L458,FIND("'",L458)-1),0)+IFERROR(--SUBSTITUTE(IFERROR(MID(L458,FIND("'",L458)+1,2),L458),CHAR(34),""),0)/12</f>
        <v>5.833333333333333</v>
      </c>
    </row>
    <row r="459" spans="1:17" ht="14.25" customHeight="1" x14ac:dyDescent="0.3">
      <c r="A459" s="3">
        <v>451</v>
      </c>
      <c r="B459" s="3" t="s">
        <v>693</v>
      </c>
      <c r="C459" s="3">
        <v>24</v>
      </c>
      <c r="D459" s="3" t="s">
        <v>102</v>
      </c>
      <c r="E459" s="3">
        <v>80</v>
      </c>
      <c r="F459" s="3">
        <v>82</v>
      </c>
      <c r="G459" s="3" t="s">
        <v>401</v>
      </c>
      <c r="H459" s="14">
        <v>28000</v>
      </c>
      <c r="I459" s="3" t="s">
        <v>60</v>
      </c>
      <c r="J459" s="3" t="s">
        <v>79</v>
      </c>
      <c r="K459" s="3" t="s">
        <v>694</v>
      </c>
      <c r="L459" s="3" t="s">
        <v>63</v>
      </c>
      <c r="M459" s="15">
        <v>183</v>
      </c>
      <c r="N459" s="16">
        <f t="shared" si="14"/>
        <v>74</v>
      </c>
      <c r="O459" s="17">
        <f>'FIFA '!M459/('FIFA '!N459*'FIFA '!N459)*703</f>
        <v>23.493243243243242</v>
      </c>
      <c r="Q459" s="19">
        <f t="shared" si="15"/>
        <v>6.166666666666667</v>
      </c>
    </row>
    <row r="460" spans="1:17" ht="14.25" customHeight="1" x14ac:dyDescent="0.3">
      <c r="A460" s="3">
        <v>452</v>
      </c>
      <c r="B460" s="3" t="s">
        <v>695</v>
      </c>
      <c r="C460" s="3">
        <v>25</v>
      </c>
      <c r="D460" s="3" t="s">
        <v>114</v>
      </c>
      <c r="E460" s="3">
        <v>80</v>
      </c>
      <c r="F460" s="3">
        <v>83</v>
      </c>
      <c r="G460" s="3" t="s">
        <v>356</v>
      </c>
      <c r="H460" s="14">
        <v>88000</v>
      </c>
      <c r="I460" s="3" t="s">
        <v>60</v>
      </c>
      <c r="J460" s="3" t="s">
        <v>79</v>
      </c>
      <c r="K460" s="3" t="s">
        <v>94</v>
      </c>
      <c r="L460" s="3" t="s">
        <v>154</v>
      </c>
      <c r="M460" s="15">
        <v>181</v>
      </c>
      <c r="N460" s="16">
        <f t="shared" si="14"/>
        <v>75</v>
      </c>
      <c r="O460" s="17">
        <f>'FIFA '!M460/('FIFA '!N460*'FIFA '!N460)*703</f>
        <v>22.620977777777778</v>
      </c>
      <c r="Q460" s="19">
        <f t="shared" si="15"/>
        <v>6.25</v>
      </c>
    </row>
    <row r="461" spans="1:17" ht="14.25" customHeight="1" x14ac:dyDescent="0.3">
      <c r="A461" s="3">
        <v>453</v>
      </c>
      <c r="B461" s="3" t="s">
        <v>696</v>
      </c>
      <c r="C461" s="3">
        <v>28</v>
      </c>
      <c r="D461" s="3" t="s">
        <v>496</v>
      </c>
      <c r="E461" s="3">
        <v>80</v>
      </c>
      <c r="F461" s="3">
        <v>80</v>
      </c>
      <c r="G461" s="3" t="s">
        <v>493</v>
      </c>
      <c r="H461" s="14">
        <v>1000</v>
      </c>
      <c r="I461" s="3" t="s">
        <v>53</v>
      </c>
      <c r="J461" s="3" t="s">
        <v>79</v>
      </c>
      <c r="K461" s="3" t="s">
        <v>171</v>
      </c>
      <c r="L461" s="3" t="s">
        <v>81</v>
      </c>
      <c r="M461" s="15">
        <v>168</v>
      </c>
      <c r="N461" s="16">
        <f t="shared" si="14"/>
        <v>71</v>
      </c>
      <c r="O461" s="17">
        <f>'FIFA '!M461/('FIFA '!N461*'FIFA '!N461)*703</f>
        <v>23.428684784764929</v>
      </c>
      <c r="Q461" s="19">
        <f t="shared" si="15"/>
        <v>5.916666666666667</v>
      </c>
    </row>
    <row r="462" spans="1:17" ht="14.25" customHeight="1" x14ac:dyDescent="0.3">
      <c r="A462" s="3">
        <v>454</v>
      </c>
      <c r="B462" s="3" t="s">
        <v>697</v>
      </c>
      <c r="C462" s="3">
        <v>22</v>
      </c>
      <c r="D462" s="3" t="s">
        <v>114</v>
      </c>
      <c r="E462" s="3">
        <v>80</v>
      </c>
      <c r="F462" s="3">
        <v>85</v>
      </c>
      <c r="G462" s="3" t="s">
        <v>72</v>
      </c>
      <c r="H462" s="14">
        <v>96000</v>
      </c>
      <c r="I462" s="3" t="s">
        <v>53</v>
      </c>
      <c r="J462" s="3" t="s">
        <v>129</v>
      </c>
      <c r="K462" s="3" t="s">
        <v>156</v>
      </c>
      <c r="L462" s="3" t="s">
        <v>81</v>
      </c>
      <c r="M462" s="15">
        <v>165</v>
      </c>
      <c r="N462" s="16">
        <f t="shared" si="14"/>
        <v>71</v>
      </c>
      <c r="O462" s="17">
        <f>'FIFA '!M462/('FIFA '!N462*'FIFA '!N462)*703</f>
        <v>23.01031541360841</v>
      </c>
      <c r="Q462" s="19">
        <f t="shared" si="15"/>
        <v>5.916666666666667</v>
      </c>
    </row>
    <row r="463" spans="1:17" ht="14.25" customHeight="1" x14ac:dyDescent="0.3">
      <c r="A463" s="3">
        <v>455</v>
      </c>
      <c r="B463" s="3" t="s">
        <v>698</v>
      </c>
      <c r="C463" s="3">
        <v>28</v>
      </c>
      <c r="D463" s="3" t="s">
        <v>210</v>
      </c>
      <c r="E463" s="3">
        <v>80</v>
      </c>
      <c r="F463" s="3">
        <v>80</v>
      </c>
      <c r="G463" s="3" t="s">
        <v>275</v>
      </c>
      <c r="H463" s="14">
        <v>29000</v>
      </c>
      <c r="I463" s="3" t="s">
        <v>53</v>
      </c>
      <c r="J463" s="3" t="s">
        <v>73</v>
      </c>
      <c r="K463" s="3" t="s">
        <v>105</v>
      </c>
      <c r="L463" s="3" t="s">
        <v>154</v>
      </c>
      <c r="M463" s="15">
        <v>183</v>
      </c>
      <c r="N463" s="16">
        <f t="shared" si="14"/>
        <v>75</v>
      </c>
      <c r="O463" s="17">
        <f>'FIFA '!M463/('FIFA '!N463*'FIFA '!N463)*703</f>
        <v>22.87093333333333</v>
      </c>
      <c r="Q463" s="19">
        <f t="shared" si="15"/>
        <v>6.25</v>
      </c>
    </row>
    <row r="464" spans="1:17" ht="14.25" customHeight="1" x14ac:dyDescent="0.3">
      <c r="A464" s="3">
        <v>456</v>
      </c>
      <c r="B464" s="3" t="s">
        <v>699</v>
      </c>
      <c r="C464" s="3">
        <v>24</v>
      </c>
      <c r="D464" s="3" t="s">
        <v>108</v>
      </c>
      <c r="E464" s="3">
        <v>80</v>
      </c>
      <c r="F464" s="3">
        <v>83</v>
      </c>
      <c r="G464" s="3" t="s">
        <v>700</v>
      </c>
      <c r="H464" s="14">
        <v>41000</v>
      </c>
      <c r="I464" s="3" t="s">
        <v>60</v>
      </c>
      <c r="J464" s="3" t="s">
        <v>79</v>
      </c>
      <c r="K464" s="3" t="s">
        <v>91</v>
      </c>
      <c r="L464" s="3" t="s">
        <v>154</v>
      </c>
      <c r="M464" s="15">
        <v>201</v>
      </c>
      <c r="N464" s="16">
        <f t="shared" si="14"/>
        <v>75</v>
      </c>
      <c r="O464" s="17">
        <f>'FIFA '!M464/('FIFA '!N464*'FIFA '!N464)*703</f>
        <v>25.120533333333334</v>
      </c>
      <c r="Q464" s="19">
        <f t="shared" si="15"/>
        <v>6.25</v>
      </c>
    </row>
    <row r="465" spans="1:17" ht="14.25" customHeight="1" x14ac:dyDescent="0.3">
      <c r="A465" s="3">
        <v>457</v>
      </c>
      <c r="B465" s="3" t="s">
        <v>701</v>
      </c>
      <c r="C465" s="3">
        <v>25</v>
      </c>
      <c r="D465" s="3" t="s">
        <v>65</v>
      </c>
      <c r="E465" s="3">
        <v>80</v>
      </c>
      <c r="F465" s="3">
        <v>81</v>
      </c>
      <c r="G465" s="3" t="s">
        <v>356</v>
      </c>
      <c r="H465" s="14">
        <v>97000</v>
      </c>
      <c r="I465" s="3" t="s">
        <v>60</v>
      </c>
      <c r="J465" s="3" t="s">
        <v>73</v>
      </c>
      <c r="K465" s="3" t="s">
        <v>152</v>
      </c>
      <c r="L465" s="3" t="s">
        <v>195</v>
      </c>
      <c r="M465" s="15">
        <v>132</v>
      </c>
      <c r="N465" s="16">
        <f t="shared" si="14"/>
        <v>65</v>
      </c>
      <c r="O465" s="17">
        <f>'FIFA '!M465/('FIFA '!N465*'FIFA '!N465)*703</f>
        <v>21.963550295857988</v>
      </c>
      <c r="Q465" s="19">
        <f t="shared" si="15"/>
        <v>5.416666666666667</v>
      </c>
    </row>
    <row r="466" spans="1:17" ht="14.25" customHeight="1" x14ac:dyDescent="0.3">
      <c r="A466" s="3">
        <v>458</v>
      </c>
      <c r="B466" s="3" t="s">
        <v>702</v>
      </c>
      <c r="C466" s="3">
        <v>30</v>
      </c>
      <c r="D466" s="3" t="s">
        <v>605</v>
      </c>
      <c r="E466" s="3">
        <v>80</v>
      </c>
      <c r="F466" s="3">
        <v>80</v>
      </c>
      <c r="G466" s="3" t="s">
        <v>275</v>
      </c>
      <c r="H466" s="14">
        <v>30000</v>
      </c>
      <c r="I466" s="3" t="s">
        <v>60</v>
      </c>
      <c r="J466" s="3" t="s">
        <v>73</v>
      </c>
      <c r="K466" s="3" t="s">
        <v>152</v>
      </c>
      <c r="L466" s="3" t="s">
        <v>56</v>
      </c>
      <c r="M466" s="15">
        <v>139</v>
      </c>
      <c r="N466" s="16">
        <f t="shared" si="14"/>
        <v>67</v>
      </c>
      <c r="O466" s="17">
        <f>'FIFA '!M466/('FIFA '!N466*'FIFA '!N466)*703</f>
        <v>21.768099799509915</v>
      </c>
      <c r="Q466" s="19">
        <f t="shared" si="15"/>
        <v>5.583333333333333</v>
      </c>
    </row>
    <row r="467" spans="1:17" ht="14.25" customHeight="1" x14ac:dyDescent="0.3">
      <c r="A467" s="3">
        <v>459</v>
      </c>
      <c r="B467" s="3" t="s">
        <v>703</v>
      </c>
      <c r="C467" s="3">
        <v>26</v>
      </c>
      <c r="D467" s="3" t="s">
        <v>71</v>
      </c>
      <c r="E467" s="3">
        <v>80</v>
      </c>
      <c r="F467" s="3">
        <v>81</v>
      </c>
      <c r="G467" s="3" t="s">
        <v>704</v>
      </c>
      <c r="H467" s="14">
        <v>37000</v>
      </c>
      <c r="I467" s="3" t="s">
        <v>60</v>
      </c>
      <c r="J467" s="3" t="s">
        <v>79</v>
      </c>
      <c r="K467" s="3" t="s">
        <v>134</v>
      </c>
      <c r="L467" s="3" t="s">
        <v>112</v>
      </c>
      <c r="M467" s="15">
        <v>154</v>
      </c>
      <c r="N467" s="16">
        <f t="shared" si="14"/>
        <v>70</v>
      </c>
      <c r="O467" s="17">
        <f>'FIFA '!M467/('FIFA '!N467*'FIFA '!N467)*703</f>
        <v>22.094285714285714</v>
      </c>
      <c r="Q467" s="19">
        <f t="shared" si="15"/>
        <v>5.833333333333333</v>
      </c>
    </row>
    <row r="468" spans="1:17" ht="14.25" customHeight="1" x14ac:dyDescent="0.3">
      <c r="A468" s="3">
        <v>460</v>
      </c>
      <c r="B468" s="3" t="s">
        <v>705</v>
      </c>
      <c r="C468" s="3">
        <v>24</v>
      </c>
      <c r="D468" s="3" t="s">
        <v>77</v>
      </c>
      <c r="E468" s="3">
        <v>80</v>
      </c>
      <c r="F468" s="3">
        <v>84</v>
      </c>
      <c r="G468" s="3" t="s">
        <v>235</v>
      </c>
      <c r="H468" s="14">
        <v>105000</v>
      </c>
      <c r="I468" s="3" t="s">
        <v>60</v>
      </c>
      <c r="J468" s="3" t="s">
        <v>79</v>
      </c>
      <c r="K468" s="3" t="s">
        <v>62</v>
      </c>
      <c r="L468" s="3" t="s">
        <v>126</v>
      </c>
      <c r="M468" s="15">
        <v>172</v>
      </c>
      <c r="N468" s="16">
        <f t="shared" si="14"/>
        <v>73</v>
      </c>
      <c r="O468" s="17">
        <f>'FIFA '!M468/('FIFA '!N468*'FIFA '!N468)*703</f>
        <v>22.690185775942954</v>
      </c>
      <c r="Q468" s="19">
        <f t="shared" si="15"/>
        <v>6.083333333333333</v>
      </c>
    </row>
    <row r="469" spans="1:17" ht="14.25" customHeight="1" x14ac:dyDescent="0.3">
      <c r="A469" s="3">
        <v>461</v>
      </c>
      <c r="B469" s="3" t="s">
        <v>706</v>
      </c>
      <c r="C469" s="3">
        <v>30</v>
      </c>
      <c r="D469" s="3" t="s">
        <v>707</v>
      </c>
      <c r="E469" s="3">
        <v>80</v>
      </c>
      <c r="F469" s="3">
        <v>80</v>
      </c>
      <c r="G469" s="3" t="s">
        <v>708</v>
      </c>
      <c r="H469" s="14">
        <v>24000</v>
      </c>
      <c r="I469" s="3" t="s">
        <v>60</v>
      </c>
      <c r="J469" s="3" t="s">
        <v>79</v>
      </c>
      <c r="K469" s="3" t="s">
        <v>125</v>
      </c>
      <c r="L469" s="3" t="s">
        <v>92</v>
      </c>
      <c r="M469" s="15">
        <v>157</v>
      </c>
      <c r="N469" s="16">
        <f t="shared" si="14"/>
        <v>72</v>
      </c>
      <c r="O469" s="17">
        <f>'FIFA '!M469/('FIFA '!N469*'FIFA '!N469)*703</f>
        <v>21.290702160493826</v>
      </c>
      <c r="Q469" s="19">
        <f t="shared" si="15"/>
        <v>6</v>
      </c>
    </row>
    <row r="470" spans="1:17" ht="14.25" customHeight="1" x14ac:dyDescent="0.3">
      <c r="A470" s="3">
        <v>462</v>
      </c>
      <c r="B470" s="3" t="s">
        <v>709</v>
      </c>
      <c r="C470" s="3">
        <v>29</v>
      </c>
      <c r="D470" s="3" t="s">
        <v>415</v>
      </c>
      <c r="E470" s="3">
        <v>80</v>
      </c>
      <c r="F470" s="3">
        <v>81</v>
      </c>
      <c r="G470" s="3" t="s">
        <v>306</v>
      </c>
      <c r="H470" s="14">
        <v>17000</v>
      </c>
      <c r="I470" s="3" t="s">
        <v>60</v>
      </c>
      <c r="J470" s="3" t="s">
        <v>79</v>
      </c>
      <c r="K470" s="3" t="s">
        <v>74</v>
      </c>
      <c r="L470" s="3" t="s">
        <v>63</v>
      </c>
      <c r="M470" s="15">
        <v>187</v>
      </c>
      <c r="N470" s="16">
        <f t="shared" si="14"/>
        <v>74</v>
      </c>
      <c r="O470" s="17">
        <f>'FIFA '!M470/('FIFA '!N470*'FIFA '!N470)*703</f>
        <v>24.006756756756758</v>
      </c>
      <c r="Q470" s="19">
        <f t="shared" si="15"/>
        <v>6.166666666666667</v>
      </c>
    </row>
    <row r="471" spans="1:17" ht="14.25" customHeight="1" x14ac:dyDescent="0.3">
      <c r="A471" s="3">
        <v>463</v>
      </c>
      <c r="B471" s="3" t="s">
        <v>710</v>
      </c>
      <c r="C471" s="3">
        <v>26</v>
      </c>
      <c r="D471" s="3" t="s">
        <v>114</v>
      </c>
      <c r="E471" s="3">
        <v>80</v>
      </c>
      <c r="F471" s="3">
        <v>83</v>
      </c>
      <c r="G471" s="3" t="s">
        <v>711</v>
      </c>
      <c r="H471" s="14">
        <v>48000</v>
      </c>
      <c r="I471" s="3" t="s">
        <v>60</v>
      </c>
      <c r="J471" s="3" t="s">
        <v>73</v>
      </c>
      <c r="K471" s="3" t="s">
        <v>74</v>
      </c>
      <c r="L471" s="3" t="s">
        <v>712</v>
      </c>
      <c r="M471" s="15">
        <v>168</v>
      </c>
      <c r="N471" s="16">
        <f t="shared" si="14"/>
        <v>79</v>
      </c>
      <c r="O471" s="17">
        <f>'FIFA '!M471/('FIFA '!N471*'FIFA '!N471)*703</f>
        <v>18.923890402179136</v>
      </c>
      <c r="Q471" s="19">
        <f t="shared" si="15"/>
        <v>6.583333333333333</v>
      </c>
    </row>
    <row r="472" spans="1:17" ht="14.25" customHeight="1" x14ac:dyDescent="0.3">
      <c r="A472" s="3">
        <v>464</v>
      </c>
      <c r="B472" s="3" t="s">
        <v>713</v>
      </c>
      <c r="C472" s="3">
        <v>23</v>
      </c>
      <c r="D472" s="3" t="s">
        <v>71</v>
      </c>
      <c r="E472" s="3">
        <v>80</v>
      </c>
      <c r="F472" s="3">
        <v>85</v>
      </c>
      <c r="G472" s="3" t="s">
        <v>151</v>
      </c>
      <c r="H472" s="14">
        <v>85000</v>
      </c>
      <c r="I472" s="3" t="s">
        <v>60</v>
      </c>
      <c r="J472" s="3" t="s">
        <v>73</v>
      </c>
      <c r="K472" s="3" t="s">
        <v>204</v>
      </c>
      <c r="L472" s="3" t="s">
        <v>112</v>
      </c>
      <c r="M472" s="15">
        <v>163</v>
      </c>
      <c r="N472" s="16">
        <f t="shared" si="14"/>
        <v>70</v>
      </c>
      <c r="O472" s="17">
        <f>'FIFA '!M472/('FIFA '!N472*'FIFA '!N472)*703</f>
        <v>23.385510204081633</v>
      </c>
      <c r="Q472" s="19">
        <f t="shared" si="15"/>
        <v>5.833333333333333</v>
      </c>
    </row>
    <row r="473" spans="1:17" ht="14.25" customHeight="1" x14ac:dyDescent="0.3">
      <c r="A473" s="3">
        <v>465</v>
      </c>
      <c r="B473" s="3" t="s">
        <v>714</v>
      </c>
      <c r="C473" s="3">
        <v>26</v>
      </c>
      <c r="D473" s="3" t="s">
        <v>415</v>
      </c>
      <c r="E473" s="3">
        <v>80</v>
      </c>
      <c r="F473" s="3">
        <v>81</v>
      </c>
      <c r="G473" s="3" t="s">
        <v>377</v>
      </c>
      <c r="H473" s="14">
        <v>39000</v>
      </c>
      <c r="I473" s="3" t="s">
        <v>60</v>
      </c>
      <c r="J473" s="3" t="s">
        <v>79</v>
      </c>
      <c r="K473" s="3" t="s">
        <v>694</v>
      </c>
      <c r="L473" s="3" t="s">
        <v>92</v>
      </c>
      <c r="M473" s="15">
        <v>179</v>
      </c>
      <c r="N473" s="16">
        <f t="shared" si="14"/>
        <v>72</v>
      </c>
      <c r="O473" s="17">
        <f>'FIFA '!M473/('FIFA '!N473*'FIFA '!N473)*703</f>
        <v>24.274112654320987</v>
      </c>
      <c r="Q473" s="19">
        <f t="shared" si="15"/>
        <v>6</v>
      </c>
    </row>
    <row r="474" spans="1:17" ht="14.25" customHeight="1" x14ac:dyDescent="0.3">
      <c r="A474" s="3">
        <v>466</v>
      </c>
      <c r="B474" s="3" t="s">
        <v>715</v>
      </c>
      <c r="C474" s="3">
        <v>25</v>
      </c>
      <c r="D474" s="3" t="s">
        <v>114</v>
      </c>
      <c r="E474" s="3">
        <v>80</v>
      </c>
      <c r="F474" s="3">
        <v>85</v>
      </c>
      <c r="G474" s="3" t="s">
        <v>716</v>
      </c>
      <c r="H474" s="14">
        <v>39000</v>
      </c>
      <c r="I474" s="3" t="s">
        <v>60</v>
      </c>
      <c r="J474" s="3" t="s">
        <v>79</v>
      </c>
      <c r="K474" s="3" t="s">
        <v>74</v>
      </c>
      <c r="L474" s="3" t="s">
        <v>239</v>
      </c>
      <c r="M474" s="15">
        <v>209</v>
      </c>
      <c r="N474" s="16">
        <f t="shared" si="14"/>
        <v>77</v>
      </c>
      <c r="O474" s="17">
        <f>'FIFA '!M474/('FIFA '!N474*'FIFA '!N474)*703</f>
        <v>24.781076066790352</v>
      </c>
      <c r="Q474" s="19">
        <f t="shared" si="15"/>
        <v>6.416666666666667</v>
      </c>
    </row>
    <row r="475" spans="1:17" ht="14.25" customHeight="1" x14ac:dyDescent="0.3">
      <c r="A475" s="3">
        <v>467</v>
      </c>
      <c r="B475" s="3" t="s">
        <v>717</v>
      </c>
      <c r="C475" s="3">
        <v>25</v>
      </c>
      <c r="D475" s="3" t="s">
        <v>147</v>
      </c>
      <c r="E475" s="3">
        <v>80</v>
      </c>
      <c r="F475" s="3">
        <v>81</v>
      </c>
      <c r="G475" s="3" t="s">
        <v>718</v>
      </c>
      <c r="H475" s="14">
        <v>51000</v>
      </c>
      <c r="I475" s="3" t="s">
        <v>60</v>
      </c>
      <c r="J475" s="3" t="s">
        <v>79</v>
      </c>
      <c r="K475" s="3" t="s">
        <v>105</v>
      </c>
      <c r="L475" s="3" t="s">
        <v>121</v>
      </c>
      <c r="M475" s="15">
        <v>216</v>
      </c>
      <c r="N475" s="16">
        <f t="shared" si="14"/>
        <v>78</v>
      </c>
      <c r="O475" s="17">
        <f>'FIFA '!M475/('FIFA '!N475*'FIFA '!N475)*703</f>
        <v>24.958579881656807</v>
      </c>
      <c r="Q475" s="19">
        <f t="shared" si="15"/>
        <v>6.5</v>
      </c>
    </row>
    <row r="476" spans="1:17" ht="14.25" customHeight="1" x14ac:dyDescent="0.3">
      <c r="A476" s="3">
        <v>468</v>
      </c>
      <c r="B476" s="3" t="s">
        <v>719</v>
      </c>
      <c r="C476" s="3">
        <v>25</v>
      </c>
      <c r="D476" s="3" t="s">
        <v>114</v>
      </c>
      <c r="E476" s="3">
        <v>80</v>
      </c>
      <c r="F476" s="3">
        <v>83</v>
      </c>
      <c r="G476" s="3" t="s">
        <v>711</v>
      </c>
      <c r="H476" s="14">
        <v>56000</v>
      </c>
      <c r="I476" s="3" t="s">
        <v>60</v>
      </c>
      <c r="J476" s="3" t="s">
        <v>79</v>
      </c>
      <c r="K476" s="3" t="s">
        <v>94</v>
      </c>
      <c r="L476" s="3" t="s">
        <v>75</v>
      </c>
      <c r="M476" s="15">
        <v>179</v>
      </c>
      <c r="N476" s="16">
        <f t="shared" si="14"/>
        <v>76</v>
      </c>
      <c r="O476" s="17">
        <f>'FIFA '!M476/('FIFA '!N476*'FIFA '!N476)*703</f>
        <v>21.786184210526315</v>
      </c>
      <c r="Q476" s="19">
        <f t="shared" si="15"/>
        <v>6.333333333333333</v>
      </c>
    </row>
    <row r="477" spans="1:17" ht="14.25" customHeight="1" x14ac:dyDescent="0.3">
      <c r="A477" s="3">
        <v>469</v>
      </c>
      <c r="B477" s="3" t="s">
        <v>720</v>
      </c>
      <c r="C477" s="3">
        <v>24</v>
      </c>
      <c r="D477" s="3" t="s">
        <v>71</v>
      </c>
      <c r="E477" s="3">
        <v>80</v>
      </c>
      <c r="F477" s="3">
        <v>82</v>
      </c>
      <c r="G477" s="3" t="s">
        <v>565</v>
      </c>
      <c r="H477" s="14">
        <v>56000</v>
      </c>
      <c r="I477" s="3" t="s">
        <v>60</v>
      </c>
      <c r="J477" s="3" t="s">
        <v>79</v>
      </c>
      <c r="K477" s="3" t="s">
        <v>91</v>
      </c>
      <c r="L477" s="3" t="s">
        <v>112</v>
      </c>
      <c r="M477" s="15">
        <v>161</v>
      </c>
      <c r="N477" s="16">
        <f t="shared" si="14"/>
        <v>70</v>
      </c>
      <c r="O477" s="17">
        <f>'FIFA '!M477/('FIFA '!N477*'FIFA '!N477)*703</f>
        <v>23.098571428571429</v>
      </c>
      <c r="Q477" s="19">
        <f t="shared" si="15"/>
        <v>5.833333333333333</v>
      </c>
    </row>
    <row r="478" spans="1:17" ht="14.25" customHeight="1" x14ac:dyDescent="0.3">
      <c r="A478" s="3">
        <v>470</v>
      </c>
      <c r="B478" s="3" t="s">
        <v>721</v>
      </c>
      <c r="C478" s="3">
        <v>24</v>
      </c>
      <c r="D478" s="3" t="s">
        <v>114</v>
      </c>
      <c r="E478" s="3">
        <v>80</v>
      </c>
      <c r="F478" s="3">
        <v>84</v>
      </c>
      <c r="G478" s="3" t="s">
        <v>115</v>
      </c>
      <c r="H478" s="14">
        <v>73000</v>
      </c>
      <c r="I478" s="3" t="s">
        <v>60</v>
      </c>
      <c r="J478" s="3" t="s">
        <v>79</v>
      </c>
      <c r="K478" s="3" t="s">
        <v>123</v>
      </c>
      <c r="L478" s="3" t="s">
        <v>63</v>
      </c>
      <c r="M478" s="15">
        <v>198</v>
      </c>
      <c r="N478" s="16">
        <f t="shared" si="14"/>
        <v>74</v>
      </c>
      <c r="O478" s="17">
        <f>'FIFA '!M478/('FIFA '!N478*'FIFA '!N478)*703</f>
        <v>25.418918918918919</v>
      </c>
      <c r="Q478" s="19">
        <f t="shared" si="15"/>
        <v>6.166666666666667</v>
      </c>
    </row>
    <row r="479" spans="1:17" ht="14.25" customHeight="1" x14ac:dyDescent="0.3">
      <c r="A479" s="3">
        <v>471</v>
      </c>
      <c r="B479" s="3" t="s">
        <v>722</v>
      </c>
      <c r="C479" s="3">
        <v>26</v>
      </c>
      <c r="D479" s="3" t="s">
        <v>140</v>
      </c>
      <c r="E479" s="3">
        <v>80</v>
      </c>
      <c r="F479" s="3">
        <v>84</v>
      </c>
      <c r="G479" s="3" t="s">
        <v>235</v>
      </c>
      <c r="H479" s="14">
        <v>38000</v>
      </c>
      <c r="I479" s="3" t="s">
        <v>60</v>
      </c>
      <c r="J479" s="3" t="s">
        <v>79</v>
      </c>
      <c r="K479" s="3" t="s">
        <v>132</v>
      </c>
      <c r="L479" s="3" t="s">
        <v>92</v>
      </c>
      <c r="M479" s="15">
        <v>172</v>
      </c>
      <c r="N479" s="16">
        <f t="shared" si="14"/>
        <v>72</v>
      </c>
      <c r="O479" s="17">
        <f>'FIFA '!M479/('FIFA '!N479*'FIFA '!N479)*703</f>
        <v>23.324845679012348</v>
      </c>
      <c r="Q479" s="19">
        <f t="shared" si="15"/>
        <v>6</v>
      </c>
    </row>
    <row r="480" spans="1:17" ht="14.25" customHeight="1" x14ac:dyDescent="0.3">
      <c r="A480" s="3">
        <v>472</v>
      </c>
      <c r="B480" s="3" t="s">
        <v>723</v>
      </c>
      <c r="C480" s="3">
        <v>29</v>
      </c>
      <c r="D480" s="3" t="s">
        <v>87</v>
      </c>
      <c r="E480" s="3">
        <v>80</v>
      </c>
      <c r="F480" s="3">
        <v>80</v>
      </c>
      <c r="G480" s="3" t="s">
        <v>176</v>
      </c>
      <c r="H480" s="14">
        <v>53000</v>
      </c>
      <c r="I480" s="3" t="s">
        <v>60</v>
      </c>
      <c r="J480" s="3" t="s">
        <v>73</v>
      </c>
      <c r="K480" s="3" t="s">
        <v>123</v>
      </c>
      <c r="L480" s="3" t="s">
        <v>126</v>
      </c>
      <c r="M480" s="15">
        <v>176</v>
      </c>
      <c r="N480" s="16">
        <f t="shared" si="14"/>
        <v>73</v>
      </c>
      <c r="O480" s="17">
        <f>'FIFA '!M480/('FIFA '!N480*'FIFA '!N480)*703</f>
        <v>23.217864514918368</v>
      </c>
      <c r="Q480" s="19">
        <f t="shared" si="15"/>
        <v>6.083333333333333</v>
      </c>
    </row>
    <row r="481" spans="1:17" ht="14.25" customHeight="1" x14ac:dyDescent="0.3">
      <c r="A481" s="3">
        <v>473</v>
      </c>
      <c r="B481" s="3" t="s">
        <v>724</v>
      </c>
      <c r="C481" s="3">
        <v>28</v>
      </c>
      <c r="D481" s="3" t="s">
        <v>65</v>
      </c>
      <c r="E481" s="3">
        <v>80</v>
      </c>
      <c r="F481" s="3">
        <v>80</v>
      </c>
      <c r="G481" s="3" t="s">
        <v>493</v>
      </c>
      <c r="H481" s="14">
        <v>1000</v>
      </c>
      <c r="I481" s="3" t="s">
        <v>53</v>
      </c>
      <c r="J481" s="3" t="s">
        <v>129</v>
      </c>
      <c r="K481" s="3" t="s">
        <v>156</v>
      </c>
      <c r="L481" s="3" t="s">
        <v>112</v>
      </c>
      <c r="M481" s="15">
        <v>181</v>
      </c>
      <c r="N481" s="16">
        <f t="shared" si="14"/>
        <v>70</v>
      </c>
      <c r="O481" s="17">
        <f>'FIFA '!M481/('FIFA '!N481*'FIFA '!N481)*703</f>
        <v>25.967959183673468</v>
      </c>
      <c r="Q481" s="19">
        <f t="shared" si="15"/>
        <v>5.833333333333333</v>
      </c>
    </row>
    <row r="482" spans="1:17" ht="14.25" customHeight="1" x14ac:dyDescent="0.3">
      <c r="A482" s="3">
        <v>474</v>
      </c>
      <c r="B482" s="3" t="s">
        <v>725</v>
      </c>
      <c r="C482" s="3">
        <v>25</v>
      </c>
      <c r="D482" s="3" t="s">
        <v>102</v>
      </c>
      <c r="E482" s="3">
        <v>80</v>
      </c>
      <c r="F482" s="3">
        <v>81</v>
      </c>
      <c r="G482" s="3" t="s">
        <v>377</v>
      </c>
      <c r="H482" s="14">
        <v>37000</v>
      </c>
      <c r="I482" s="3" t="s">
        <v>53</v>
      </c>
      <c r="J482" s="3" t="s">
        <v>79</v>
      </c>
      <c r="K482" s="3" t="s">
        <v>726</v>
      </c>
      <c r="L482" s="3" t="s">
        <v>81</v>
      </c>
      <c r="M482" s="15">
        <v>172</v>
      </c>
      <c r="N482" s="16">
        <f t="shared" si="14"/>
        <v>71</v>
      </c>
      <c r="O482" s="17">
        <f>'FIFA '!M482/('FIFA '!N482*'FIFA '!N482)*703</f>
        <v>23.986510612973618</v>
      </c>
      <c r="Q482" s="19">
        <f t="shared" si="15"/>
        <v>5.916666666666667</v>
      </c>
    </row>
    <row r="483" spans="1:17" ht="14.25" customHeight="1" x14ac:dyDescent="0.3">
      <c r="A483" s="3">
        <v>475</v>
      </c>
      <c r="B483" s="3" t="s">
        <v>727</v>
      </c>
      <c r="C483" s="3">
        <v>24</v>
      </c>
      <c r="D483" s="3" t="s">
        <v>108</v>
      </c>
      <c r="E483" s="3">
        <v>80</v>
      </c>
      <c r="F483" s="3">
        <v>84</v>
      </c>
      <c r="G483" s="3" t="s">
        <v>356</v>
      </c>
      <c r="H483" s="14">
        <v>79000</v>
      </c>
      <c r="I483" s="3" t="s">
        <v>53</v>
      </c>
      <c r="J483" s="3" t="s">
        <v>73</v>
      </c>
      <c r="K483" s="3" t="s">
        <v>156</v>
      </c>
      <c r="L483" s="3" t="s">
        <v>112</v>
      </c>
      <c r="M483" s="15">
        <v>163</v>
      </c>
      <c r="N483" s="16">
        <f t="shared" si="14"/>
        <v>70</v>
      </c>
      <c r="O483" s="17">
        <f>'FIFA '!M483/('FIFA '!N483*'FIFA '!N483)*703</f>
        <v>23.385510204081633</v>
      </c>
      <c r="Q483" s="19">
        <f t="shared" si="15"/>
        <v>5.833333333333333</v>
      </c>
    </row>
    <row r="484" spans="1:17" ht="14.25" customHeight="1" x14ac:dyDescent="0.3">
      <c r="A484" s="3">
        <v>476</v>
      </c>
      <c r="B484" s="3" t="s">
        <v>728</v>
      </c>
      <c r="C484" s="3">
        <v>26</v>
      </c>
      <c r="D484" s="3" t="s">
        <v>102</v>
      </c>
      <c r="E484" s="3">
        <v>80</v>
      </c>
      <c r="F484" s="3">
        <v>81</v>
      </c>
      <c r="G484" s="3" t="s">
        <v>252</v>
      </c>
      <c r="H484" s="14">
        <v>42000</v>
      </c>
      <c r="I484" s="3" t="s">
        <v>53</v>
      </c>
      <c r="J484" s="3" t="s">
        <v>73</v>
      </c>
      <c r="K484" s="3" t="s">
        <v>62</v>
      </c>
      <c r="L484" s="3" t="s">
        <v>126</v>
      </c>
      <c r="M484" s="15">
        <v>159</v>
      </c>
      <c r="N484" s="16">
        <f t="shared" si="14"/>
        <v>73</v>
      </c>
      <c r="O484" s="17">
        <f>'FIFA '!M484/('FIFA '!N484*'FIFA '!N484)*703</f>
        <v>20.975229874272845</v>
      </c>
      <c r="Q484" s="19">
        <f t="shared" si="15"/>
        <v>6.083333333333333</v>
      </c>
    </row>
    <row r="485" spans="1:17" ht="14.25" customHeight="1" x14ac:dyDescent="0.3">
      <c r="A485" s="3">
        <v>477</v>
      </c>
      <c r="B485" s="3" t="s">
        <v>729</v>
      </c>
      <c r="C485" s="3">
        <v>26</v>
      </c>
      <c r="D485" s="3" t="s">
        <v>71</v>
      </c>
      <c r="E485" s="3">
        <v>80</v>
      </c>
      <c r="F485" s="3">
        <v>80</v>
      </c>
      <c r="G485" s="3" t="s">
        <v>275</v>
      </c>
      <c r="H485" s="14">
        <v>30000</v>
      </c>
      <c r="I485" s="3" t="s">
        <v>60</v>
      </c>
      <c r="J485" s="3" t="s">
        <v>73</v>
      </c>
      <c r="K485" s="3" t="s">
        <v>152</v>
      </c>
      <c r="L485" s="3" t="s">
        <v>112</v>
      </c>
      <c r="M485" s="15">
        <v>143</v>
      </c>
      <c r="N485" s="16">
        <f t="shared" si="14"/>
        <v>70</v>
      </c>
      <c r="O485" s="17">
        <f>'FIFA '!M485/('FIFA '!N485*'FIFA '!N485)*703</f>
        <v>20.516122448979591</v>
      </c>
      <c r="Q485" s="19">
        <f t="shared" si="15"/>
        <v>5.833333333333333</v>
      </c>
    </row>
    <row r="486" spans="1:17" ht="14.25" customHeight="1" x14ac:dyDescent="0.3">
      <c r="A486" s="3">
        <v>478</v>
      </c>
      <c r="B486" s="3" t="s">
        <v>730</v>
      </c>
      <c r="C486" s="3">
        <v>29</v>
      </c>
      <c r="D486" s="3" t="s">
        <v>87</v>
      </c>
      <c r="E486" s="3">
        <v>80</v>
      </c>
      <c r="F486" s="3">
        <v>80</v>
      </c>
      <c r="G486" s="3" t="s">
        <v>259</v>
      </c>
      <c r="H486" s="14">
        <v>55000</v>
      </c>
      <c r="I486" s="3" t="s">
        <v>60</v>
      </c>
      <c r="J486" s="3" t="s">
        <v>73</v>
      </c>
      <c r="K486" s="3" t="s">
        <v>132</v>
      </c>
      <c r="L486" s="3" t="s">
        <v>92</v>
      </c>
      <c r="M486" s="15">
        <v>168</v>
      </c>
      <c r="N486" s="16">
        <f t="shared" si="14"/>
        <v>72</v>
      </c>
      <c r="O486" s="17">
        <f>'FIFA '!M486/('FIFA '!N486*'FIFA '!N486)*703</f>
        <v>22.782407407407405</v>
      </c>
      <c r="Q486" s="19">
        <f t="shared" si="15"/>
        <v>6</v>
      </c>
    </row>
    <row r="487" spans="1:17" ht="14.25" customHeight="1" x14ac:dyDescent="0.3">
      <c r="A487" s="3">
        <v>479</v>
      </c>
      <c r="B487" s="3" t="s">
        <v>731</v>
      </c>
      <c r="C487" s="3">
        <v>27</v>
      </c>
      <c r="D487" s="3" t="s">
        <v>140</v>
      </c>
      <c r="E487" s="3">
        <v>80</v>
      </c>
      <c r="F487" s="3">
        <v>81</v>
      </c>
      <c r="G487" s="3" t="s">
        <v>306</v>
      </c>
      <c r="H487" s="14">
        <v>24000</v>
      </c>
      <c r="I487" s="3" t="s">
        <v>60</v>
      </c>
      <c r="J487" s="3" t="s">
        <v>129</v>
      </c>
      <c r="K487" s="3" t="s">
        <v>62</v>
      </c>
      <c r="L487" s="3" t="s">
        <v>112</v>
      </c>
      <c r="M487" s="15">
        <v>174</v>
      </c>
      <c r="N487" s="16">
        <f t="shared" si="14"/>
        <v>70</v>
      </c>
      <c r="O487" s="17">
        <f>'FIFA '!M487/('FIFA '!N487*'FIFA '!N487)*703</f>
        <v>24.963673469387757</v>
      </c>
      <c r="Q487" s="19">
        <f t="shared" si="15"/>
        <v>5.833333333333333</v>
      </c>
    </row>
    <row r="488" spans="1:17" ht="14.25" customHeight="1" x14ac:dyDescent="0.3">
      <c r="A488" s="3">
        <v>480</v>
      </c>
      <c r="B488" s="3" t="s">
        <v>732</v>
      </c>
      <c r="C488" s="3">
        <v>26</v>
      </c>
      <c r="D488" s="3" t="s">
        <v>665</v>
      </c>
      <c r="E488" s="3">
        <v>80</v>
      </c>
      <c r="F488" s="3">
        <v>82</v>
      </c>
      <c r="G488" s="3" t="s">
        <v>243</v>
      </c>
      <c r="H488" s="14">
        <v>19000</v>
      </c>
      <c r="I488" s="3" t="s">
        <v>60</v>
      </c>
      <c r="J488" s="3" t="s">
        <v>79</v>
      </c>
      <c r="K488" s="3" t="s">
        <v>62</v>
      </c>
      <c r="L488" s="3" t="s">
        <v>92</v>
      </c>
      <c r="M488" s="15">
        <v>181</v>
      </c>
      <c r="N488" s="16">
        <f t="shared" si="14"/>
        <v>72</v>
      </c>
      <c r="O488" s="17">
        <f>'FIFA '!M488/('FIFA '!N488*'FIFA '!N488)*703</f>
        <v>24.545331790123459</v>
      </c>
      <c r="Q488" s="19">
        <f t="shared" si="15"/>
        <v>6</v>
      </c>
    </row>
    <row r="489" spans="1:17" ht="14.25" customHeight="1" x14ac:dyDescent="0.3">
      <c r="A489" s="3">
        <v>481</v>
      </c>
      <c r="B489" s="3" t="s">
        <v>733</v>
      </c>
      <c r="C489" s="3">
        <v>24</v>
      </c>
      <c r="D489" s="3" t="s">
        <v>114</v>
      </c>
      <c r="E489" s="3">
        <v>80</v>
      </c>
      <c r="F489" s="3">
        <v>85</v>
      </c>
      <c r="G489" s="3" t="s">
        <v>137</v>
      </c>
      <c r="H489" s="14">
        <v>94000</v>
      </c>
      <c r="I489" s="3" t="s">
        <v>60</v>
      </c>
      <c r="J489" s="3" t="s">
        <v>129</v>
      </c>
      <c r="K489" s="3" t="s">
        <v>200</v>
      </c>
      <c r="L489" s="3" t="s">
        <v>69</v>
      </c>
      <c r="M489" s="15">
        <v>154</v>
      </c>
      <c r="N489" s="16">
        <f t="shared" si="14"/>
        <v>69</v>
      </c>
      <c r="O489" s="17">
        <f>'FIFA '!M489/('FIFA '!N489*'FIFA '!N489)*703</f>
        <v>22.739340474690191</v>
      </c>
      <c r="Q489" s="19">
        <f t="shared" si="15"/>
        <v>5.75</v>
      </c>
    </row>
    <row r="490" spans="1:17" ht="14.25" customHeight="1" x14ac:dyDescent="0.3">
      <c r="A490" s="3">
        <v>482</v>
      </c>
      <c r="B490" s="3" t="s">
        <v>734</v>
      </c>
      <c r="C490" s="3">
        <v>25</v>
      </c>
      <c r="D490" s="3" t="s">
        <v>471</v>
      </c>
      <c r="E490" s="3">
        <v>80</v>
      </c>
      <c r="F490" s="3">
        <v>83</v>
      </c>
      <c r="G490" s="3" t="s">
        <v>115</v>
      </c>
      <c r="H490" s="14">
        <v>82000</v>
      </c>
      <c r="I490" s="3" t="s">
        <v>60</v>
      </c>
      <c r="J490" s="3" t="s">
        <v>79</v>
      </c>
      <c r="K490" s="3" t="s">
        <v>204</v>
      </c>
      <c r="L490" s="3" t="s">
        <v>69</v>
      </c>
      <c r="M490" s="15">
        <v>168</v>
      </c>
      <c r="N490" s="16">
        <f t="shared" si="14"/>
        <v>69</v>
      </c>
      <c r="O490" s="17">
        <f>'FIFA '!M490/('FIFA '!N490*'FIFA '!N490)*703</f>
        <v>24.806553245116572</v>
      </c>
      <c r="Q490" s="19">
        <f t="shared" si="15"/>
        <v>5.75</v>
      </c>
    </row>
    <row r="491" spans="1:17" ht="14.25" customHeight="1" x14ac:dyDescent="0.3">
      <c r="A491" s="3">
        <v>483</v>
      </c>
      <c r="B491" s="3" t="s">
        <v>735</v>
      </c>
      <c r="C491" s="3">
        <v>26</v>
      </c>
      <c r="D491" s="3" t="s">
        <v>665</v>
      </c>
      <c r="E491" s="3">
        <v>80</v>
      </c>
      <c r="F491" s="3">
        <v>82</v>
      </c>
      <c r="G491" s="3" t="s">
        <v>137</v>
      </c>
      <c r="H491" s="14">
        <v>99000</v>
      </c>
      <c r="I491" s="3" t="s">
        <v>60</v>
      </c>
      <c r="J491" s="3" t="s">
        <v>73</v>
      </c>
      <c r="K491" s="3" t="s">
        <v>105</v>
      </c>
      <c r="L491" s="3" t="s">
        <v>75</v>
      </c>
      <c r="M491" s="15">
        <v>198</v>
      </c>
      <c r="N491" s="16">
        <f t="shared" si="14"/>
        <v>76</v>
      </c>
      <c r="O491" s="17">
        <f>'FIFA '!M491/('FIFA '!N491*'FIFA '!N491)*703</f>
        <v>24.098684210526315</v>
      </c>
      <c r="Q491" s="19">
        <f t="shared" si="15"/>
        <v>6.333333333333333</v>
      </c>
    </row>
    <row r="492" spans="1:17" ht="14.25" customHeight="1" x14ac:dyDescent="0.3">
      <c r="A492" s="3">
        <v>484</v>
      </c>
      <c r="B492" s="3" t="s">
        <v>736</v>
      </c>
      <c r="C492" s="3">
        <v>28</v>
      </c>
      <c r="D492" s="3" t="s">
        <v>496</v>
      </c>
      <c r="E492" s="3">
        <v>80</v>
      </c>
      <c r="F492" s="3">
        <v>80</v>
      </c>
      <c r="G492" s="3" t="s">
        <v>493</v>
      </c>
      <c r="H492" s="14">
        <v>1000</v>
      </c>
      <c r="I492" s="3" t="s">
        <v>53</v>
      </c>
      <c r="J492" s="3" t="s">
        <v>79</v>
      </c>
      <c r="K492" s="3" t="s">
        <v>132</v>
      </c>
      <c r="L492" s="3" t="s">
        <v>126</v>
      </c>
      <c r="M492" s="15">
        <v>183</v>
      </c>
      <c r="N492" s="16">
        <f t="shared" si="14"/>
        <v>73</v>
      </c>
      <c r="O492" s="17">
        <f>'FIFA '!M492/('FIFA '!N492*'FIFA '!N492)*703</f>
        <v>24.141302308125354</v>
      </c>
      <c r="Q492" s="19">
        <f t="shared" si="15"/>
        <v>6.083333333333333</v>
      </c>
    </row>
    <row r="493" spans="1:17" ht="14.25" customHeight="1" x14ac:dyDescent="0.3">
      <c r="A493" s="3">
        <v>485</v>
      </c>
      <c r="B493" s="3" t="s">
        <v>737</v>
      </c>
      <c r="C493" s="3">
        <v>28</v>
      </c>
      <c r="D493" s="3" t="s">
        <v>71</v>
      </c>
      <c r="E493" s="3">
        <v>80</v>
      </c>
      <c r="F493" s="3">
        <v>80</v>
      </c>
      <c r="G493" s="3" t="s">
        <v>620</v>
      </c>
      <c r="H493" s="14">
        <v>34000</v>
      </c>
      <c r="I493" s="3" t="s">
        <v>60</v>
      </c>
      <c r="J493" s="3" t="s">
        <v>129</v>
      </c>
      <c r="K493" s="3" t="s">
        <v>91</v>
      </c>
      <c r="L493" s="3" t="s">
        <v>81</v>
      </c>
      <c r="M493" s="15">
        <v>170</v>
      </c>
      <c r="N493" s="16">
        <f t="shared" si="14"/>
        <v>71</v>
      </c>
      <c r="O493" s="17">
        <f>'FIFA '!M493/('FIFA '!N493*'FIFA '!N493)*703</f>
        <v>23.707597698869272</v>
      </c>
      <c r="Q493" s="19">
        <f t="shared" si="15"/>
        <v>5.916666666666667</v>
      </c>
    </row>
    <row r="494" spans="1:17" ht="14.25" customHeight="1" x14ac:dyDescent="0.3">
      <c r="A494" s="3">
        <v>486</v>
      </c>
      <c r="B494" s="3" t="s">
        <v>738</v>
      </c>
      <c r="C494" s="3">
        <v>28</v>
      </c>
      <c r="D494" s="3" t="s">
        <v>496</v>
      </c>
      <c r="E494" s="3">
        <v>80</v>
      </c>
      <c r="F494" s="3">
        <v>80</v>
      </c>
      <c r="G494" s="3" t="s">
        <v>363</v>
      </c>
      <c r="H494" s="14">
        <v>92000</v>
      </c>
      <c r="I494" s="3" t="s">
        <v>53</v>
      </c>
      <c r="J494" s="3" t="s">
        <v>73</v>
      </c>
      <c r="K494" s="3" t="s">
        <v>134</v>
      </c>
      <c r="L494" s="3" t="s">
        <v>154</v>
      </c>
      <c r="M494" s="15">
        <v>183</v>
      </c>
      <c r="N494" s="16">
        <f t="shared" si="14"/>
        <v>75</v>
      </c>
      <c r="O494" s="17">
        <f>'FIFA '!M494/('FIFA '!N494*'FIFA '!N494)*703</f>
        <v>22.87093333333333</v>
      </c>
      <c r="Q494" s="19">
        <f t="shared" si="15"/>
        <v>6.25</v>
      </c>
    </row>
    <row r="495" spans="1:17" ht="14.25" customHeight="1" x14ac:dyDescent="0.3">
      <c r="A495" s="3">
        <v>487</v>
      </c>
      <c r="B495" s="3" t="s">
        <v>739</v>
      </c>
      <c r="C495" s="3">
        <v>27</v>
      </c>
      <c r="D495" s="3" t="s">
        <v>71</v>
      </c>
      <c r="E495" s="3">
        <v>80</v>
      </c>
      <c r="F495" s="3">
        <v>81</v>
      </c>
      <c r="G495" s="3" t="s">
        <v>289</v>
      </c>
      <c r="H495" s="14">
        <v>27000</v>
      </c>
      <c r="I495" s="3" t="s">
        <v>60</v>
      </c>
      <c r="J495" s="3" t="s">
        <v>79</v>
      </c>
      <c r="K495" s="3" t="s">
        <v>204</v>
      </c>
      <c r="L495" s="3" t="s">
        <v>69</v>
      </c>
      <c r="M495" s="15">
        <v>159</v>
      </c>
      <c r="N495" s="16">
        <f t="shared" si="14"/>
        <v>69</v>
      </c>
      <c r="O495" s="17">
        <f>'FIFA '!M495/('FIFA '!N495*'FIFA '!N495)*703</f>
        <v>23.477630749842472</v>
      </c>
      <c r="Q495" s="19">
        <f t="shared" si="15"/>
        <v>5.75</v>
      </c>
    </row>
    <row r="496" spans="1:17" ht="14.25" customHeight="1" x14ac:dyDescent="0.3">
      <c r="A496" s="3">
        <v>488</v>
      </c>
      <c r="B496" s="3" t="s">
        <v>740</v>
      </c>
      <c r="C496" s="3">
        <v>27</v>
      </c>
      <c r="D496" s="3" t="s">
        <v>58</v>
      </c>
      <c r="E496" s="3">
        <v>80</v>
      </c>
      <c r="F496" s="3">
        <v>80</v>
      </c>
      <c r="G496" s="3" t="s">
        <v>310</v>
      </c>
      <c r="H496" s="14">
        <v>15000</v>
      </c>
      <c r="I496" s="3" t="s">
        <v>60</v>
      </c>
      <c r="J496" s="3" t="s">
        <v>79</v>
      </c>
      <c r="K496" s="3" t="s">
        <v>204</v>
      </c>
      <c r="L496" s="3" t="s">
        <v>126</v>
      </c>
      <c r="M496" s="15">
        <v>176</v>
      </c>
      <c r="N496" s="16">
        <f t="shared" si="14"/>
        <v>73</v>
      </c>
      <c r="O496" s="17">
        <f>'FIFA '!M496/('FIFA '!N496*'FIFA '!N496)*703</f>
        <v>23.217864514918368</v>
      </c>
      <c r="Q496" s="19">
        <f t="shared" si="15"/>
        <v>6.083333333333333</v>
      </c>
    </row>
    <row r="497" spans="1:17" ht="14.25" customHeight="1" x14ac:dyDescent="0.3">
      <c r="A497" s="3">
        <v>489</v>
      </c>
      <c r="B497" s="3" t="s">
        <v>741</v>
      </c>
      <c r="C497" s="3">
        <v>28</v>
      </c>
      <c r="D497" s="3" t="s">
        <v>102</v>
      </c>
      <c r="E497" s="3">
        <v>80</v>
      </c>
      <c r="F497" s="3">
        <v>80</v>
      </c>
      <c r="G497" s="3" t="s">
        <v>661</v>
      </c>
      <c r="H497" s="14">
        <v>44000</v>
      </c>
      <c r="I497" s="3" t="s">
        <v>53</v>
      </c>
      <c r="J497" s="3" t="s">
        <v>79</v>
      </c>
      <c r="K497" s="3" t="s">
        <v>117</v>
      </c>
      <c r="L497" s="3" t="s">
        <v>81</v>
      </c>
      <c r="M497" s="15">
        <v>170</v>
      </c>
      <c r="N497" s="16">
        <f t="shared" si="14"/>
        <v>71</v>
      </c>
      <c r="O497" s="17">
        <f>'FIFA '!M497/('FIFA '!N497*'FIFA '!N497)*703</f>
        <v>23.707597698869272</v>
      </c>
      <c r="Q497" s="19">
        <f t="shared" si="15"/>
        <v>5.916666666666667</v>
      </c>
    </row>
    <row r="498" spans="1:17" ht="14.25" customHeight="1" x14ac:dyDescent="0.3">
      <c r="A498" s="3">
        <v>490</v>
      </c>
      <c r="B498" s="3" t="s">
        <v>742</v>
      </c>
      <c r="C498" s="3">
        <v>25</v>
      </c>
      <c r="D498" s="3" t="s">
        <v>400</v>
      </c>
      <c r="E498" s="3">
        <v>80</v>
      </c>
      <c r="F498" s="3">
        <v>83</v>
      </c>
      <c r="G498" s="3" t="s">
        <v>161</v>
      </c>
      <c r="H498" s="14">
        <v>81000</v>
      </c>
      <c r="I498" s="3" t="s">
        <v>53</v>
      </c>
      <c r="J498" s="3" t="s">
        <v>79</v>
      </c>
      <c r="K498" s="3" t="s">
        <v>156</v>
      </c>
      <c r="L498" s="3" t="s">
        <v>81</v>
      </c>
      <c r="M498" s="15">
        <v>170</v>
      </c>
      <c r="N498" s="16">
        <f t="shared" si="14"/>
        <v>71</v>
      </c>
      <c r="O498" s="17">
        <f>'FIFA '!M498/('FIFA '!N498*'FIFA '!N498)*703</f>
        <v>23.707597698869272</v>
      </c>
      <c r="Q498" s="19">
        <f t="shared" si="15"/>
        <v>5.916666666666667</v>
      </c>
    </row>
    <row r="499" spans="1:17" ht="14.25" customHeight="1" x14ac:dyDescent="0.3">
      <c r="A499" s="3">
        <v>491</v>
      </c>
      <c r="B499" s="3" t="s">
        <v>743</v>
      </c>
      <c r="C499" s="3">
        <v>27</v>
      </c>
      <c r="D499" s="3" t="s">
        <v>51</v>
      </c>
      <c r="E499" s="3">
        <v>80</v>
      </c>
      <c r="F499" s="3">
        <v>80</v>
      </c>
      <c r="G499" s="3" t="s">
        <v>565</v>
      </c>
      <c r="H499" s="14">
        <v>65000</v>
      </c>
      <c r="I499" s="3" t="s">
        <v>60</v>
      </c>
      <c r="J499" s="3" t="s">
        <v>73</v>
      </c>
      <c r="K499" s="3" t="s">
        <v>152</v>
      </c>
      <c r="L499" s="3" t="s">
        <v>92</v>
      </c>
      <c r="M499" s="15">
        <v>170</v>
      </c>
      <c r="N499" s="16">
        <f t="shared" si="14"/>
        <v>72</v>
      </c>
      <c r="O499" s="17">
        <f>'FIFA '!M499/('FIFA '!N499*'FIFA '!N499)*703</f>
        <v>23.053626543209877</v>
      </c>
      <c r="Q499" s="19">
        <f t="shared" si="15"/>
        <v>6</v>
      </c>
    </row>
    <row r="500" spans="1:17" ht="14.25" customHeight="1" x14ac:dyDescent="0.3">
      <c r="A500" s="3">
        <v>492</v>
      </c>
      <c r="B500" s="3" t="s">
        <v>744</v>
      </c>
      <c r="C500" s="3">
        <v>27</v>
      </c>
      <c r="D500" s="3" t="s">
        <v>71</v>
      </c>
      <c r="E500" s="3">
        <v>80</v>
      </c>
      <c r="F500" s="3">
        <v>80</v>
      </c>
      <c r="G500" s="3" t="s">
        <v>304</v>
      </c>
      <c r="H500" s="14">
        <v>35000</v>
      </c>
      <c r="I500" s="3" t="s">
        <v>60</v>
      </c>
      <c r="J500" s="3" t="s">
        <v>79</v>
      </c>
      <c r="K500" s="3" t="s">
        <v>204</v>
      </c>
      <c r="L500" s="3" t="s">
        <v>92</v>
      </c>
      <c r="M500" s="15">
        <v>163</v>
      </c>
      <c r="N500" s="16">
        <f t="shared" si="14"/>
        <v>72</v>
      </c>
      <c r="O500" s="17">
        <f>'FIFA '!M500/('FIFA '!N500*'FIFA '!N500)*703</f>
        <v>22.104359567901234</v>
      </c>
      <c r="Q500" s="19">
        <f t="shared" si="15"/>
        <v>6</v>
      </c>
    </row>
    <row r="501" spans="1:17" ht="14.25" customHeight="1" x14ac:dyDescent="0.3">
      <c r="A501" s="3">
        <v>493</v>
      </c>
      <c r="B501" s="3" t="s">
        <v>745</v>
      </c>
      <c r="C501" s="3">
        <v>29</v>
      </c>
      <c r="D501" s="3" t="s">
        <v>65</v>
      </c>
      <c r="E501" s="3">
        <v>80</v>
      </c>
      <c r="F501" s="3">
        <v>80</v>
      </c>
      <c r="G501" s="3" t="s">
        <v>613</v>
      </c>
      <c r="H501" s="14">
        <v>63000</v>
      </c>
      <c r="I501" s="3" t="s">
        <v>60</v>
      </c>
      <c r="J501" s="3" t="s">
        <v>79</v>
      </c>
      <c r="K501" s="3" t="s">
        <v>105</v>
      </c>
      <c r="L501" s="3" t="s">
        <v>154</v>
      </c>
      <c r="M501" s="15">
        <v>196</v>
      </c>
      <c r="N501" s="16">
        <f t="shared" si="14"/>
        <v>75</v>
      </c>
      <c r="O501" s="17">
        <f>'FIFA '!M501/('FIFA '!N501*'FIFA '!N501)*703</f>
        <v>24.495644444444444</v>
      </c>
      <c r="Q501" s="19">
        <f t="shared" si="15"/>
        <v>6.25</v>
      </c>
    </row>
    <row r="502" spans="1:17" ht="14.25" customHeight="1" x14ac:dyDescent="0.3">
      <c r="A502" s="3">
        <v>494</v>
      </c>
      <c r="B502" s="3" t="s">
        <v>746</v>
      </c>
      <c r="C502" s="3">
        <v>28</v>
      </c>
      <c r="D502" s="3" t="s">
        <v>190</v>
      </c>
      <c r="E502" s="3">
        <v>80</v>
      </c>
      <c r="F502" s="3">
        <v>80</v>
      </c>
      <c r="G502" s="3" t="s">
        <v>345</v>
      </c>
      <c r="H502" s="14">
        <v>22000</v>
      </c>
      <c r="I502" s="3" t="s">
        <v>53</v>
      </c>
      <c r="J502" s="3" t="s">
        <v>79</v>
      </c>
      <c r="K502" s="3" t="s">
        <v>156</v>
      </c>
      <c r="L502" s="3" t="s">
        <v>81</v>
      </c>
      <c r="M502" s="15">
        <v>159</v>
      </c>
      <c r="N502" s="16">
        <f t="shared" si="14"/>
        <v>71</v>
      </c>
      <c r="O502" s="17">
        <f>'FIFA '!M502/('FIFA '!N502*'FIFA '!N502)*703</f>
        <v>22.173576671295379</v>
      </c>
      <c r="Q502" s="19">
        <f t="shared" si="15"/>
        <v>5.916666666666667</v>
      </c>
    </row>
    <row r="503" spans="1:17" ht="14.25" customHeight="1" x14ac:dyDescent="0.3">
      <c r="A503" s="3">
        <v>495</v>
      </c>
      <c r="B503" s="3" t="s">
        <v>747</v>
      </c>
      <c r="C503" s="3">
        <v>27</v>
      </c>
      <c r="D503" s="3" t="s">
        <v>190</v>
      </c>
      <c r="E503" s="3">
        <v>80</v>
      </c>
      <c r="F503" s="3">
        <v>83</v>
      </c>
      <c r="G503" s="3" t="s">
        <v>546</v>
      </c>
      <c r="H503" s="14">
        <v>16000</v>
      </c>
      <c r="I503" s="3" t="s">
        <v>60</v>
      </c>
      <c r="J503" s="3" t="s">
        <v>79</v>
      </c>
      <c r="K503" s="3" t="s">
        <v>74</v>
      </c>
      <c r="L503" s="3" t="s">
        <v>63</v>
      </c>
      <c r="M503" s="15">
        <v>194</v>
      </c>
      <c r="N503" s="16">
        <f t="shared" si="14"/>
        <v>74</v>
      </c>
      <c r="O503" s="17">
        <f>'FIFA '!M503/('FIFA '!N503*'FIFA '!N503)*703</f>
        <v>24.905405405405407</v>
      </c>
      <c r="Q503" s="19">
        <f t="shared" si="15"/>
        <v>6.166666666666667</v>
      </c>
    </row>
    <row r="504" spans="1:17" ht="14.25" customHeight="1" x14ac:dyDescent="0.3">
      <c r="A504" s="3">
        <v>496</v>
      </c>
      <c r="B504" s="3" t="s">
        <v>748</v>
      </c>
      <c r="C504" s="3">
        <v>26</v>
      </c>
      <c r="D504" s="3" t="s">
        <v>217</v>
      </c>
      <c r="E504" s="3">
        <v>80</v>
      </c>
      <c r="F504" s="3">
        <v>81</v>
      </c>
      <c r="G504" s="3" t="s">
        <v>259</v>
      </c>
      <c r="H504" s="14">
        <v>52000</v>
      </c>
      <c r="I504" s="3" t="s">
        <v>60</v>
      </c>
      <c r="J504" s="3" t="s">
        <v>73</v>
      </c>
      <c r="K504" s="3" t="s">
        <v>117</v>
      </c>
      <c r="L504" s="3" t="s">
        <v>92</v>
      </c>
      <c r="M504" s="15">
        <v>163</v>
      </c>
      <c r="N504" s="16">
        <f t="shared" si="14"/>
        <v>72</v>
      </c>
      <c r="O504" s="17">
        <f>'FIFA '!M504/('FIFA '!N504*'FIFA '!N504)*703</f>
        <v>22.104359567901234</v>
      </c>
      <c r="Q504" s="19">
        <f t="shared" si="15"/>
        <v>6</v>
      </c>
    </row>
    <row r="505" spans="1:17" ht="14.25" customHeight="1" x14ac:dyDescent="0.3">
      <c r="A505" s="3">
        <v>497</v>
      </c>
      <c r="B505" s="3" t="s">
        <v>749</v>
      </c>
      <c r="C505" s="3">
        <v>27</v>
      </c>
      <c r="D505" s="3" t="s">
        <v>71</v>
      </c>
      <c r="E505" s="3">
        <v>80</v>
      </c>
      <c r="F505" s="3">
        <v>80</v>
      </c>
      <c r="G505" s="3" t="s">
        <v>275</v>
      </c>
      <c r="H505" s="14">
        <v>30000</v>
      </c>
      <c r="I505" s="3" t="s">
        <v>53</v>
      </c>
      <c r="J505" s="3" t="s">
        <v>73</v>
      </c>
      <c r="K505" s="3" t="s">
        <v>80</v>
      </c>
      <c r="L505" s="3" t="s">
        <v>81</v>
      </c>
      <c r="M505" s="15">
        <v>163</v>
      </c>
      <c r="N505" s="16">
        <f t="shared" si="14"/>
        <v>71</v>
      </c>
      <c r="O505" s="17">
        <f>'FIFA '!M505/('FIFA '!N505*'FIFA '!N505)*703</f>
        <v>22.731402499504068</v>
      </c>
      <c r="Q505" s="19">
        <f t="shared" si="15"/>
        <v>5.916666666666667</v>
      </c>
    </row>
    <row r="506" spans="1:17" ht="14.25" customHeight="1" x14ac:dyDescent="0.3">
      <c r="A506" s="3">
        <v>498</v>
      </c>
      <c r="B506" s="3" t="s">
        <v>750</v>
      </c>
      <c r="C506" s="3">
        <v>28</v>
      </c>
      <c r="D506" s="3" t="s">
        <v>71</v>
      </c>
      <c r="E506" s="3">
        <v>80</v>
      </c>
      <c r="F506" s="3">
        <v>80</v>
      </c>
      <c r="G506" s="3" t="s">
        <v>448</v>
      </c>
      <c r="H506" s="14">
        <v>59000</v>
      </c>
      <c r="I506" s="3" t="s">
        <v>53</v>
      </c>
      <c r="J506" s="3" t="s">
        <v>79</v>
      </c>
      <c r="K506" s="3" t="s">
        <v>186</v>
      </c>
      <c r="L506" s="3" t="s">
        <v>69</v>
      </c>
      <c r="M506" s="15">
        <v>152</v>
      </c>
      <c r="N506" s="16">
        <f t="shared" si="14"/>
        <v>69</v>
      </c>
      <c r="O506" s="17">
        <f>'FIFA '!M506/('FIFA '!N506*'FIFA '!N506)*703</f>
        <v>22.444024364629279</v>
      </c>
      <c r="Q506" s="19">
        <f t="shared" si="15"/>
        <v>5.75</v>
      </c>
    </row>
    <row r="507" spans="1:17" ht="14.25" customHeight="1" x14ac:dyDescent="0.3">
      <c r="A507" s="3">
        <v>499</v>
      </c>
      <c r="B507" s="3" t="s">
        <v>751</v>
      </c>
      <c r="C507" s="3">
        <v>27</v>
      </c>
      <c r="D507" s="3" t="s">
        <v>190</v>
      </c>
      <c r="E507" s="3">
        <v>80</v>
      </c>
      <c r="F507" s="3">
        <v>80</v>
      </c>
      <c r="G507" s="3" t="s">
        <v>546</v>
      </c>
      <c r="H507" s="14">
        <v>23000</v>
      </c>
      <c r="I507" s="3" t="s">
        <v>60</v>
      </c>
      <c r="J507" s="3" t="s">
        <v>79</v>
      </c>
      <c r="K507" s="3" t="s">
        <v>62</v>
      </c>
      <c r="L507" s="3" t="s">
        <v>63</v>
      </c>
      <c r="M507" s="15">
        <v>190</v>
      </c>
      <c r="N507" s="16">
        <f t="shared" si="14"/>
        <v>74</v>
      </c>
      <c r="O507" s="17">
        <f>'FIFA '!M507/('FIFA '!N507*'FIFA '!N507)*703</f>
        <v>24.391891891891891</v>
      </c>
      <c r="Q507" s="19">
        <f t="shared" si="15"/>
        <v>6.166666666666667</v>
      </c>
    </row>
    <row r="508" spans="1:17" ht="14.25" customHeight="1" x14ac:dyDescent="0.3">
      <c r="A508" s="3">
        <v>500</v>
      </c>
      <c r="B508" s="3" t="s">
        <v>752</v>
      </c>
      <c r="C508" s="3">
        <v>31</v>
      </c>
      <c r="D508" s="3" t="s">
        <v>71</v>
      </c>
      <c r="E508" s="3">
        <v>80</v>
      </c>
      <c r="F508" s="3">
        <v>80</v>
      </c>
      <c r="G508" s="3" t="s">
        <v>472</v>
      </c>
      <c r="H508" s="14">
        <v>48000</v>
      </c>
      <c r="I508" s="3" t="s">
        <v>60</v>
      </c>
      <c r="J508" s="3" t="s">
        <v>79</v>
      </c>
      <c r="K508" s="3" t="s">
        <v>74</v>
      </c>
      <c r="L508" s="3" t="s">
        <v>154</v>
      </c>
      <c r="M508" s="15">
        <v>176</v>
      </c>
      <c r="N508" s="16">
        <f t="shared" si="14"/>
        <v>75</v>
      </c>
      <c r="O508" s="17">
        <f>'FIFA '!M508/('FIFA '!N508*'FIFA '!N508)*703</f>
        <v>21.996088888888888</v>
      </c>
      <c r="Q508" s="19">
        <f t="shared" si="15"/>
        <v>6.25</v>
      </c>
    </row>
    <row r="509" spans="1:17" ht="14.25" customHeight="1" x14ac:dyDescent="0.3">
      <c r="A509" s="3">
        <v>501</v>
      </c>
      <c r="B509" s="3" t="s">
        <v>753</v>
      </c>
      <c r="C509" s="3">
        <v>25</v>
      </c>
      <c r="D509" s="3" t="s">
        <v>71</v>
      </c>
      <c r="E509" s="3">
        <v>80</v>
      </c>
      <c r="F509" s="3">
        <v>83</v>
      </c>
      <c r="G509" s="3" t="s">
        <v>436</v>
      </c>
      <c r="H509" s="14">
        <v>31000</v>
      </c>
      <c r="I509" s="3" t="s">
        <v>60</v>
      </c>
      <c r="J509" s="3" t="s">
        <v>79</v>
      </c>
      <c r="K509" s="3" t="s">
        <v>117</v>
      </c>
      <c r="L509" s="3" t="s">
        <v>56</v>
      </c>
      <c r="M509" s="15">
        <v>139</v>
      </c>
      <c r="N509" s="16">
        <f t="shared" si="14"/>
        <v>67</v>
      </c>
      <c r="O509" s="17">
        <f>'FIFA '!M509/('FIFA '!N509*'FIFA '!N509)*703</f>
        <v>21.768099799509915</v>
      </c>
      <c r="Q509" s="19">
        <f t="shared" si="15"/>
        <v>5.583333333333333</v>
      </c>
    </row>
    <row r="510" spans="1:17" ht="14.25" customHeight="1" x14ac:dyDescent="0.3">
      <c r="A510" s="3">
        <v>502</v>
      </c>
      <c r="B510" s="3" t="s">
        <v>754</v>
      </c>
      <c r="C510" s="3">
        <v>30</v>
      </c>
      <c r="D510" s="3" t="s">
        <v>71</v>
      </c>
      <c r="E510" s="3">
        <v>80</v>
      </c>
      <c r="F510" s="3">
        <v>80</v>
      </c>
      <c r="G510" s="3" t="s">
        <v>436</v>
      </c>
      <c r="H510" s="14">
        <v>33000</v>
      </c>
      <c r="I510" s="3" t="s">
        <v>60</v>
      </c>
      <c r="J510" s="3" t="s">
        <v>73</v>
      </c>
      <c r="K510" s="3" t="s">
        <v>186</v>
      </c>
      <c r="L510" s="3" t="s">
        <v>112</v>
      </c>
      <c r="M510" s="15">
        <v>150</v>
      </c>
      <c r="N510" s="16">
        <f t="shared" si="14"/>
        <v>70</v>
      </c>
      <c r="O510" s="17">
        <f>'FIFA '!M510/('FIFA '!N510*'FIFA '!N510)*703</f>
        <v>21.520408163265305</v>
      </c>
      <c r="Q510" s="19">
        <f t="shared" si="15"/>
        <v>5.833333333333333</v>
      </c>
    </row>
    <row r="511" spans="1:17" ht="14.25" customHeight="1" x14ac:dyDescent="0.3">
      <c r="A511" s="3">
        <v>503</v>
      </c>
      <c r="B511" s="3" t="s">
        <v>755</v>
      </c>
      <c r="C511" s="3">
        <v>28</v>
      </c>
      <c r="D511" s="3" t="s">
        <v>102</v>
      </c>
      <c r="E511" s="3">
        <v>80</v>
      </c>
      <c r="F511" s="3">
        <v>80</v>
      </c>
      <c r="G511" s="3" t="s">
        <v>252</v>
      </c>
      <c r="H511" s="14">
        <v>37000</v>
      </c>
      <c r="I511" s="3" t="s">
        <v>60</v>
      </c>
      <c r="J511" s="3" t="s">
        <v>73</v>
      </c>
      <c r="K511" s="3" t="s">
        <v>123</v>
      </c>
      <c r="L511" s="3" t="s">
        <v>112</v>
      </c>
      <c r="M511" s="15">
        <v>163</v>
      </c>
      <c r="N511" s="16">
        <f t="shared" si="14"/>
        <v>70</v>
      </c>
      <c r="O511" s="17">
        <f>'FIFA '!M511/('FIFA '!N511*'FIFA '!N511)*703</f>
        <v>23.385510204081633</v>
      </c>
      <c r="Q511" s="19">
        <f t="shared" si="15"/>
        <v>5.833333333333333</v>
      </c>
    </row>
    <row r="512" spans="1:17" ht="14.25" customHeight="1" x14ac:dyDescent="0.3">
      <c r="A512" s="3">
        <v>504</v>
      </c>
      <c r="B512" s="3" t="s">
        <v>756</v>
      </c>
      <c r="C512" s="3">
        <v>27</v>
      </c>
      <c r="D512" s="3" t="s">
        <v>102</v>
      </c>
      <c r="E512" s="3">
        <v>80</v>
      </c>
      <c r="F512" s="3">
        <v>81</v>
      </c>
      <c r="G512" s="3" t="s">
        <v>700</v>
      </c>
      <c r="H512" s="14">
        <v>61000</v>
      </c>
      <c r="I512" s="3" t="s">
        <v>60</v>
      </c>
      <c r="J512" s="3" t="s">
        <v>79</v>
      </c>
      <c r="K512" s="3" t="s">
        <v>74</v>
      </c>
      <c r="L512" s="3" t="s">
        <v>63</v>
      </c>
      <c r="M512" s="15">
        <v>190</v>
      </c>
      <c r="N512" s="16">
        <f t="shared" si="14"/>
        <v>74</v>
      </c>
      <c r="O512" s="17">
        <f>'FIFA '!M512/('FIFA '!N512*'FIFA '!N512)*703</f>
        <v>24.391891891891891</v>
      </c>
      <c r="Q512" s="19">
        <f t="shared" si="15"/>
        <v>6.166666666666667</v>
      </c>
    </row>
    <row r="513" spans="1:17" ht="14.25" customHeight="1" x14ac:dyDescent="0.3">
      <c r="A513" s="3">
        <v>505</v>
      </c>
      <c r="B513" s="3" t="s">
        <v>757</v>
      </c>
      <c r="C513" s="3">
        <v>27</v>
      </c>
      <c r="D513" s="3" t="s">
        <v>758</v>
      </c>
      <c r="E513" s="3">
        <v>80</v>
      </c>
      <c r="F513" s="3">
        <v>82</v>
      </c>
      <c r="G513" s="3" t="s">
        <v>115</v>
      </c>
      <c r="H513" s="14">
        <v>86000</v>
      </c>
      <c r="I513" s="3" t="s">
        <v>60</v>
      </c>
      <c r="J513" s="3" t="s">
        <v>79</v>
      </c>
      <c r="K513" s="3" t="s">
        <v>123</v>
      </c>
      <c r="L513" s="3" t="s">
        <v>92</v>
      </c>
      <c r="M513" s="15">
        <v>192</v>
      </c>
      <c r="N513" s="16">
        <f t="shared" si="14"/>
        <v>72</v>
      </c>
      <c r="O513" s="17">
        <f>'FIFA '!M513/('FIFA '!N513*'FIFA '!N513)*703</f>
        <v>26.037037037037035</v>
      </c>
      <c r="Q513" s="19">
        <f t="shared" si="15"/>
        <v>6</v>
      </c>
    </row>
    <row r="514" spans="1:17" ht="14.25" customHeight="1" x14ac:dyDescent="0.3">
      <c r="A514" s="3">
        <v>506</v>
      </c>
      <c r="B514" s="3" t="s">
        <v>759</v>
      </c>
      <c r="C514" s="3">
        <v>28</v>
      </c>
      <c r="D514" s="3" t="s">
        <v>665</v>
      </c>
      <c r="E514" s="3">
        <v>80</v>
      </c>
      <c r="F514" s="3">
        <v>80</v>
      </c>
      <c r="G514" s="3" t="s">
        <v>448</v>
      </c>
      <c r="H514" s="14">
        <v>50000</v>
      </c>
      <c r="I514" s="3" t="s">
        <v>60</v>
      </c>
      <c r="J514" s="3" t="s">
        <v>73</v>
      </c>
      <c r="K514" s="3" t="s">
        <v>105</v>
      </c>
      <c r="L514" s="3" t="s">
        <v>92</v>
      </c>
      <c r="M514" s="15">
        <v>170</v>
      </c>
      <c r="N514" s="16">
        <f t="shared" si="14"/>
        <v>72</v>
      </c>
      <c r="O514" s="17">
        <f>'FIFA '!M514/('FIFA '!N514*'FIFA '!N514)*703</f>
        <v>23.053626543209877</v>
      </c>
      <c r="Q514" s="19">
        <f t="shared" si="15"/>
        <v>6</v>
      </c>
    </row>
    <row r="515" spans="1:17" ht="14.25" customHeight="1" x14ac:dyDescent="0.3">
      <c r="A515" s="3">
        <v>507</v>
      </c>
      <c r="B515" s="3" t="s">
        <v>760</v>
      </c>
      <c r="C515" s="3">
        <v>28</v>
      </c>
      <c r="D515" s="3" t="s">
        <v>225</v>
      </c>
      <c r="E515" s="3">
        <v>80</v>
      </c>
      <c r="F515" s="3">
        <v>80</v>
      </c>
      <c r="G515" s="3" t="s">
        <v>275</v>
      </c>
      <c r="H515" s="14">
        <v>31000</v>
      </c>
      <c r="I515" s="3" t="s">
        <v>53</v>
      </c>
      <c r="J515" s="3" t="s">
        <v>73</v>
      </c>
      <c r="K515" s="3" t="s">
        <v>117</v>
      </c>
      <c r="L515" s="3" t="s">
        <v>112</v>
      </c>
      <c r="M515" s="15">
        <v>163</v>
      </c>
      <c r="N515" s="16">
        <f t="shared" si="14"/>
        <v>70</v>
      </c>
      <c r="O515" s="17">
        <f>'FIFA '!M515/('FIFA '!N515*'FIFA '!N515)*703</f>
        <v>23.385510204081633</v>
      </c>
      <c r="Q515" s="19">
        <f t="shared" si="15"/>
        <v>5.833333333333333</v>
      </c>
    </row>
    <row r="516" spans="1:17" ht="14.25" customHeight="1" x14ac:dyDescent="0.3">
      <c r="A516" s="3">
        <v>508</v>
      </c>
      <c r="B516" s="3" t="s">
        <v>761</v>
      </c>
      <c r="C516" s="3">
        <v>28</v>
      </c>
      <c r="D516" s="3" t="s">
        <v>71</v>
      </c>
      <c r="E516" s="3">
        <v>80</v>
      </c>
      <c r="F516" s="3">
        <v>81</v>
      </c>
      <c r="G516" s="3" t="s">
        <v>485</v>
      </c>
      <c r="H516" s="14">
        <v>51000</v>
      </c>
      <c r="I516" s="3" t="s">
        <v>60</v>
      </c>
      <c r="J516" s="3" t="s">
        <v>73</v>
      </c>
      <c r="K516" s="3" t="s">
        <v>123</v>
      </c>
      <c r="L516" s="3" t="s">
        <v>92</v>
      </c>
      <c r="M516" s="15">
        <v>165</v>
      </c>
      <c r="N516" s="16">
        <f t="shared" si="14"/>
        <v>72</v>
      </c>
      <c r="O516" s="17">
        <f>'FIFA '!M516/('FIFA '!N516*'FIFA '!N516)*703</f>
        <v>22.375578703703706</v>
      </c>
      <c r="Q516" s="19">
        <f t="shared" si="15"/>
        <v>6</v>
      </c>
    </row>
    <row r="517" spans="1:17" ht="14.25" customHeight="1" x14ac:dyDescent="0.3">
      <c r="A517" s="3">
        <v>509</v>
      </c>
      <c r="B517" s="3" t="s">
        <v>762</v>
      </c>
      <c r="C517" s="3">
        <v>29</v>
      </c>
      <c r="D517" s="3" t="s">
        <v>102</v>
      </c>
      <c r="E517" s="3">
        <v>80</v>
      </c>
      <c r="F517" s="3">
        <v>80</v>
      </c>
      <c r="G517" s="3" t="s">
        <v>100</v>
      </c>
      <c r="H517" s="14">
        <v>61000</v>
      </c>
      <c r="I517" s="3" t="s">
        <v>60</v>
      </c>
      <c r="J517" s="3" t="s">
        <v>73</v>
      </c>
      <c r="K517" s="3" t="s">
        <v>74</v>
      </c>
      <c r="L517" s="3" t="s">
        <v>75</v>
      </c>
      <c r="M517" s="15">
        <v>185</v>
      </c>
      <c r="N517" s="16">
        <f t="shared" si="14"/>
        <v>76</v>
      </c>
      <c r="O517" s="17">
        <f>'FIFA '!M517/('FIFA '!N517*'FIFA '!N517)*703</f>
        <v>22.516447368421051</v>
      </c>
      <c r="Q517" s="19">
        <f t="shared" si="15"/>
        <v>6.333333333333333</v>
      </c>
    </row>
    <row r="518" spans="1:17" ht="14.25" customHeight="1" x14ac:dyDescent="0.3">
      <c r="A518" s="3">
        <v>510</v>
      </c>
      <c r="B518" s="3" t="s">
        <v>763</v>
      </c>
      <c r="C518" s="3">
        <v>27</v>
      </c>
      <c r="D518" s="3" t="s">
        <v>51</v>
      </c>
      <c r="E518" s="3">
        <v>80</v>
      </c>
      <c r="F518" s="3">
        <v>80</v>
      </c>
      <c r="G518" s="3" t="s">
        <v>161</v>
      </c>
      <c r="H518" s="14">
        <v>85000</v>
      </c>
      <c r="I518" s="3" t="s">
        <v>60</v>
      </c>
      <c r="J518" s="3" t="s">
        <v>79</v>
      </c>
      <c r="K518" s="3" t="s">
        <v>94</v>
      </c>
      <c r="L518" s="3" t="s">
        <v>81</v>
      </c>
      <c r="M518" s="15">
        <v>161</v>
      </c>
      <c r="N518" s="16">
        <f t="shared" si="14"/>
        <v>71</v>
      </c>
      <c r="O518" s="17">
        <f>'FIFA '!M518/('FIFA '!N518*'FIFA '!N518)*703</f>
        <v>22.452489585399725</v>
      </c>
      <c r="Q518" s="19">
        <f t="shared" si="15"/>
        <v>5.916666666666667</v>
      </c>
    </row>
    <row r="519" spans="1:17" ht="14.25" customHeight="1" x14ac:dyDescent="0.3">
      <c r="A519" s="3">
        <v>511</v>
      </c>
      <c r="B519" s="3" t="s">
        <v>764</v>
      </c>
      <c r="C519" s="3">
        <v>31</v>
      </c>
      <c r="D519" s="3" t="s">
        <v>90</v>
      </c>
      <c r="E519" s="3">
        <v>80</v>
      </c>
      <c r="F519" s="3">
        <v>80</v>
      </c>
      <c r="G519" s="3" t="s">
        <v>704</v>
      </c>
      <c r="H519" s="14">
        <v>41000</v>
      </c>
      <c r="I519" s="3" t="s">
        <v>60</v>
      </c>
      <c r="J519" s="3" t="s">
        <v>73</v>
      </c>
      <c r="K519" s="3" t="s">
        <v>62</v>
      </c>
      <c r="L519" s="3" t="s">
        <v>126</v>
      </c>
      <c r="M519" s="15">
        <v>159</v>
      </c>
      <c r="N519" s="16">
        <f t="shared" si="14"/>
        <v>73</v>
      </c>
      <c r="O519" s="17">
        <f>'FIFA '!M519/('FIFA '!N519*'FIFA '!N519)*703</f>
        <v>20.975229874272845</v>
      </c>
      <c r="Q519" s="19">
        <f t="shared" si="15"/>
        <v>6.083333333333333</v>
      </c>
    </row>
    <row r="520" spans="1:17" ht="14.25" customHeight="1" x14ac:dyDescent="0.3">
      <c r="A520" s="3">
        <v>512</v>
      </c>
      <c r="B520" s="3" t="s">
        <v>765</v>
      </c>
      <c r="C520" s="3">
        <v>28</v>
      </c>
      <c r="D520" s="3" t="s">
        <v>766</v>
      </c>
      <c r="E520" s="3">
        <v>80</v>
      </c>
      <c r="F520" s="3">
        <v>80</v>
      </c>
      <c r="G520" s="3" t="s">
        <v>340</v>
      </c>
      <c r="H520" s="14">
        <v>45000</v>
      </c>
      <c r="I520" s="3" t="s">
        <v>60</v>
      </c>
      <c r="J520" s="3" t="s">
        <v>79</v>
      </c>
      <c r="K520" s="3" t="s">
        <v>74</v>
      </c>
      <c r="L520" s="3" t="s">
        <v>75</v>
      </c>
      <c r="M520" s="15">
        <v>190</v>
      </c>
      <c r="N520" s="16">
        <f t="shared" si="14"/>
        <v>76</v>
      </c>
      <c r="O520" s="17">
        <f>'FIFA '!M520/('FIFA '!N520*'FIFA '!N520)*703</f>
        <v>23.125</v>
      </c>
      <c r="Q520" s="19">
        <f t="shared" si="15"/>
        <v>6.333333333333333</v>
      </c>
    </row>
    <row r="521" spans="1:17" ht="14.25" customHeight="1" x14ac:dyDescent="0.3">
      <c r="A521" s="3">
        <v>513</v>
      </c>
      <c r="B521" s="3" t="s">
        <v>767</v>
      </c>
      <c r="C521" s="3">
        <v>34</v>
      </c>
      <c r="D521" s="3" t="s">
        <v>71</v>
      </c>
      <c r="E521" s="3">
        <v>80</v>
      </c>
      <c r="F521" s="3">
        <v>80</v>
      </c>
      <c r="G521" s="3" t="s">
        <v>304</v>
      </c>
      <c r="H521" s="14">
        <v>39000</v>
      </c>
      <c r="I521" s="3" t="s">
        <v>53</v>
      </c>
      <c r="J521" s="3" t="s">
        <v>79</v>
      </c>
      <c r="K521" s="3" t="s">
        <v>200</v>
      </c>
      <c r="L521" s="3" t="s">
        <v>92</v>
      </c>
      <c r="M521" s="15">
        <v>161</v>
      </c>
      <c r="N521" s="16">
        <f t="shared" si="14"/>
        <v>72</v>
      </c>
      <c r="O521" s="17">
        <f>'FIFA '!M521/('FIFA '!N521*'FIFA '!N521)*703</f>
        <v>21.833140432098766</v>
      </c>
      <c r="Q521" s="19">
        <f t="shared" si="15"/>
        <v>6</v>
      </c>
    </row>
    <row r="522" spans="1:17" ht="14.25" customHeight="1" x14ac:dyDescent="0.3">
      <c r="A522" s="3">
        <v>514</v>
      </c>
      <c r="B522" s="3" t="s">
        <v>768</v>
      </c>
      <c r="C522" s="3">
        <v>28</v>
      </c>
      <c r="D522" s="3" t="s">
        <v>114</v>
      </c>
      <c r="E522" s="3">
        <v>80</v>
      </c>
      <c r="F522" s="3">
        <v>80</v>
      </c>
      <c r="G522" s="3" t="s">
        <v>78</v>
      </c>
      <c r="H522" s="14">
        <v>120000</v>
      </c>
      <c r="I522" s="3" t="s">
        <v>53</v>
      </c>
      <c r="J522" s="3" t="s">
        <v>73</v>
      </c>
      <c r="K522" s="3" t="s">
        <v>156</v>
      </c>
      <c r="L522" s="3" t="s">
        <v>69</v>
      </c>
      <c r="M522" s="15">
        <v>172</v>
      </c>
      <c r="N522" s="16">
        <f t="shared" ref="N522:N585" si="16">CONVERT(Q522,"ft","in")</f>
        <v>69</v>
      </c>
      <c r="O522" s="17">
        <f>'FIFA '!M522/('FIFA '!N522*'FIFA '!N522)*703</f>
        <v>25.397185465238394</v>
      </c>
      <c r="Q522" s="19">
        <f t="shared" ref="Q522:Q585" si="17">IFERROR(--LEFT(L522,FIND("'",L522)-1),0)+IFERROR(--SUBSTITUTE(IFERROR(MID(L522,FIND("'",L522)+1,2),L522),CHAR(34),""),0)/12</f>
        <v>5.75</v>
      </c>
    </row>
    <row r="523" spans="1:17" ht="14.25" customHeight="1" x14ac:dyDescent="0.3">
      <c r="A523" s="3">
        <v>515</v>
      </c>
      <c r="B523" s="3" t="s">
        <v>769</v>
      </c>
      <c r="C523" s="3">
        <v>30</v>
      </c>
      <c r="D523" s="3" t="s">
        <v>114</v>
      </c>
      <c r="E523" s="3">
        <v>80</v>
      </c>
      <c r="F523" s="3">
        <v>80</v>
      </c>
      <c r="G523" s="3" t="s">
        <v>137</v>
      </c>
      <c r="H523" s="14">
        <v>110000</v>
      </c>
      <c r="I523" s="3" t="s">
        <v>60</v>
      </c>
      <c r="J523" s="3" t="s">
        <v>73</v>
      </c>
      <c r="K523" s="3" t="s">
        <v>200</v>
      </c>
      <c r="L523" s="3" t="s">
        <v>112</v>
      </c>
      <c r="M523" s="15">
        <v>161</v>
      </c>
      <c r="N523" s="16">
        <f t="shared" si="16"/>
        <v>70</v>
      </c>
      <c r="O523" s="17">
        <f>'FIFA '!M523/('FIFA '!N523*'FIFA '!N523)*703</f>
        <v>23.098571428571429</v>
      </c>
      <c r="Q523" s="19">
        <f t="shared" si="17"/>
        <v>5.833333333333333</v>
      </c>
    </row>
    <row r="524" spans="1:17" ht="14.25" customHeight="1" x14ac:dyDescent="0.3">
      <c r="A524" s="3">
        <v>516</v>
      </c>
      <c r="B524" s="3" t="s">
        <v>155</v>
      </c>
      <c r="C524" s="3">
        <v>31</v>
      </c>
      <c r="D524" s="3" t="s">
        <v>65</v>
      </c>
      <c r="E524" s="3">
        <v>80</v>
      </c>
      <c r="F524" s="3">
        <v>80</v>
      </c>
      <c r="G524" s="3" t="s">
        <v>220</v>
      </c>
      <c r="H524" s="14">
        <v>64000</v>
      </c>
      <c r="I524" s="3" t="s">
        <v>60</v>
      </c>
      <c r="J524" s="3" t="s">
        <v>79</v>
      </c>
      <c r="K524" s="3" t="s">
        <v>94</v>
      </c>
      <c r="L524" s="3" t="s">
        <v>154</v>
      </c>
      <c r="M524" s="15">
        <v>187</v>
      </c>
      <c r="N524" s="16">
        <f t="shared" si="16"/>
        <v>75</v>
      </c>
      <c r="O524" s="17">
        <f>'FIFA '!M524/('FIFA '!N524*'FIFA '!N524)*703</f>
        <v>23.370844444444444</v>
      </c>
      <c r="Q524" s="19">
        <f t="shared" si="17"/>
        <v>6.25</v>
      </c>
    </row>
    <row r="525" spans="1:17" ht="14.25" customHeight="1" x14ac:dyDescent="0.3">
      <c r="A525" s="3">
        <v>517</v>
      </c>
      <c r="B525" s="3" t="s">
        <v>770</v>
      </c>
      <c r="C525" s="3">
        <v>29</v>
      </c>
      <c r="D525" s="3" t="s">
        <v>771</v>
      </c>
      <c r="E525" s="3">
        <v>80</v>
      </c>
      <c r="F525" s="3">
        <v>80</v>
      </c>
      <c r="G525" s="3" t="s">
        <v>356</v>
      </c>
      <c r="H525" s="14">
        <v>97000</v>
      </c>
      <c r="I525" s="3" t="s">
        <v>60</v>
      </c>
      <c r="J525" s="3" t="s">
        <v>79</v>
      </c>
      <c r="K525" s="3" t="s">
        <v>694</v>
      </c>
      <c r="L525" s="3" t="s">
        <v>112</v>
      </c>
      <c r="M525" s="15">
        <v>148</v>
      </c>
      <c r="N525" s="16">
        <f t="shared" si="16"/>
        <v>70</v>
      </c>
      <c r="O525" s="17">
        <f>'FIFA '!M525/('FIFA '!N525*'FIFA '!N525)*703</f>
        <v>21.233469387755104</v>
      </c>
      <c r="Q525" s="19">
        <f t="shared" si="17"/>
        <v>5.833333333333333</v>
      </c>
    </row>
    <row r="526" spans="1:17" ht="14.25" customHeight="1" x14ac:dyDescent="0.3">
      <c r="A526" s="3">
        <v>518</v>
      </c>
      <c r="B526" s="3" t="s">
        <v>772</v>
      </c>
      <c r="C526" s="3">
        <v>28</v>
      </c>
      <c r="D526" s="3" t="s">
        <v>65</v>
      </c>
      <c r="E526" s="3">
        <v>80</v>
      </c>
      <c r="F526" s="3">
        <v>80</v>
      </c>
      <c r="G526" s="3" t="s">
        <v>773</v>
      </c>
      <c r="H526" s="14">
        <v>35000</v>
      </c>
      <c r="I526" s="3" t="s">
        <v>60</v>
      </c>
      <c r="J526" s="3" t="s">
        <v>79</v>
      </c>
      <c r="K526" s="3" t="s">
        <v>62</v>
      </c>
      <c r="L526" s="3" t="s">
        <v>81</v>
      </c>
      <c r="M526" s="15">
        <v>179</v>
      </c>
      <c r="N526" s="16">
        <f t="shared" si="16"/>
        <v>71</v>
      </c>
      <c r="O526" s="17">
        <f>'FIFA '!M526/('FIFA '!N526*'FIFA '!N526)*703</f>
        <v>24.962705812338822</v>
      </c>
      <c r="Q526" s="19">
        <f t="shared" si="17"/>
        <v>5.916666666666667</v>
      </c>
    </row>
    <row r="527" spans="1:17" ht="14.25" customHeight="1" x14ac:dyDescent="0.3">
      <c r="A527" s="3">
        <v>519</v>
      </c>
      <c r="B527" s="3" t="s">
        <v>774</v>
      </c>
      <c r="C527" s="3">
        <v>31</v>
      </c>
      <c r="D527" s="3" t="s">
        <v>58</v>
      </c>
      <c r="E527" s="3">
        <v>80</v>
      </c>
      <c r="F527" s="3">
        <v>80</v>
      </c>
      <c r="G527" s="3" t="s">
        <v>775</v>
      </c>
      <c r="H527" s="14">
        <v>27000</v>
      </c>
      <c r="I527" s="3" t="s">
        <v>53</v>
      </c>
      <c r="J527" s="3" t="s">
        <v>79</v>
      </c>
      <c r="K527" s="3" t="s">
        <v>156</v>
      </c>
      <c r="L527" s="3" t="s">
        <v>69</v>
      </c>
      <c r="M527" s="15">
        <v>152</v>
      </c>
      <c r="N527" s="16">
        <f t="shared" si="16"/>
        <v>69</v>
      </c>
      <c r="O527" s="17">
        <f>'FIFA '!M527/('FIFA '!N527*'FIFA '!N527)*703</f>
        <v>22.444024364629279</v>
      </c>
      <c r="Q527" s="19">
        <f t="shared" si="17"/>
        <v>5.75</v>
      </c>
    </row>
    <row r="528" spans="1:17" ht="14.25" customHeight="1" x14ac:dyDescent="0.3">
      <c r="A528" s="3">
        <v>520</v>
      </c>
      <c r="B528" s="3" t="s">
        <v>776</v>
      </c>
      <c r="C528" s="3">
        <v>32</v>
      </c>
      <c r="D528" s="3" t="s">
        <v>71</v>
      </c>
      <c r="E528" s="3">
        <v>80</v>
      </c>
      <c r="F528" s="3">
        <v>80</v>
      </c>
      <c r="G528" s="3" t="s">
        <v>151</v>
      </c>
      <c r="H528" s="14">
        <v>99000</v>
      </c>
      <c r="I528" s="3" t="s">
        <v>53</v>
      </c>
      <c r="J528" s="3" t="s">
        <v>73</v>
      </c>
      <c r="K528" s="3" t="s">
        <v>156</v>
      </c>
      <c r="L528" s="3" t="s">
        <v>112</v>
      </c>
      <c r="M528" s="15">
        <v>159</v>
      </c>
      <c r="N528" s="16">
        <f t="shared" si="16"/>
        <v>70</v>
      </c>
      <c r="O528" s="17">
        <f>'FIFA '!M528/('FIFA '!N528*'FIFA '!N528)*703</f>
        <v>22.811632653061224</v>
      </c>
      <c r="Q528" s="19">
        <f t="shared" si="17"/>
        <v>5.833333333333333</v>
      </c>
    </row>
    <row r="529" spans="1:17" ht="14.25" customHeight="1" x14ac:dyDescent="0.3">
      <c r="A529" s="3">
        <v>521</v>
      </c>
      <c r="B529" s="3" t="s">
        <v>777</v>
      </c>
      <c r="C529" s="3">
        <v>31</v>
      </c>
      <c r="D529" s="3" t="s">
        <v>71</v>
      </c>
      <c r="E529" s="3">
        <v>80</v>
      </c>
      <c r="F529" s="3">
        <v>80</v>
      </c>
      <c r="G529" s="3" t="s">
        <v>436</v>
      </c>
      <c r="H529" s="14">
        <v>30000</v>
      </c>
      <c r="I529" s="3" t="s">
        <v>60</v>
      </c>
      <c r="J529" s="3" t="s">
        <v>79</v>
      </c>
      <c r="K529" s="3" t="s">
        <v>103</v>
      </c>
      <c r="L529" s="3" t="s">
        <v>112</v>
      </c>
      <c r="M529" s="15">
        <v>168</v>
      </c>
      <c r="N529" s="16">
        <f t="shared" si="16"/>
        <v>70</v>
      </c>
      <c r="O529" s="17">
        <f>'FIFA '!M529/('FIFA '!N529*'FIFA '!N529)*703</f>
        <v>24.102857142857143</v>
      </c>
      <c r="Q529" s="19">
        <f t="shared" si="17"/>
        <v>5.833333333333333</v>
      </c>
    </row>
    <row r="530" spans="1:17" ht="14.25" customHeight="1" x14ac:dyDescent="0.3">
      <c r="A530" s="3">
        <v>522</v>
      </c>
      <c r="B530" s="3" t="s">
        <v>778</v>
      </c>
      <c r="C530" s="3">
        <v>32</v>
      </c>
      <c r="D530" s="3" t="s">
        <v>51</v>
      </c>
      <c r="E530" s="3">
        <v>80</v>
      </c>
      <c r="F530" s="3">
        <v>80</v>
      </c>
      <c r="G530" s="3" t="s">
        <v>779</v>
      </c>
      <c r="H530" s="14">
        <v>20000</v>
      </c>
      <c r="I530" s="3" t="s">
        <v>60</v>
      </c>
      <c r="J530" s="3" t="s">
        <v>73</v>
      </c>
      <c r="K530" s="3" t="s">
        <v>109</v>
      </c>
      <c r="L530" s="3" t="s">
        <v>112</v>
      </c>
      <c r="M530" s="15">
        <v>161</v>
      </c>
      <c r="N530" s="16">
        <f t="shared" si="16"/>
        <v>70</v>
      </c>
      <c r="O530" s="17">
        <f>'FIFA '!M530/('FIFA '!N530*'FIFA '!N530)*703</f>
        <v>23.098571428571429</v>
      </c>
      <c r="Q530" s="19">
        <f t="shared" si="17"/>
        <v>5.833333333333333</v>
      </c>
    </row>
    <row r="531" spans="1:17" ht="14.25" customHeight="1" x14ac:dyDescent="0.3">
      <c r="A531" s="3">
        <v>523</v>
      </c>
      <c r="B531" s="3" t="s">
        <v>780</v>
      </c>
      <c r="C531" s="3">
        <v>31</v>
      </c>
      <c r="D531" s="3" t="s">
        <v>108</v>
      </c>
      <c r="E531" s="3">
        <v>80</v>
      </c>
      <c r="F531" s="3">
        <v>80</v>
      </c>
      <c r="G531" s="3" t="s">
        <v>235</v>
      </c>
      <c r="H531" s="14">
        <v>45000</v>
      </c>
      <c r="I531" s="3" t="s">
        <v>60</v>
      </c>
      <c r="J531" s="3" t="s">
        <v>79</v>
      </c>
      <c r="K531" s="3" t="s">
        <v>62</v>
      </c>
      <c r="L531" s="3" t="s">
        <v>85</v>
      </c>
      <c r="M531" s="15">
        <v>154</v>
      </c>
      <c r="N531" s="16">
        <f t="shared" si="16"/>
        <v>68</v>
      </c>
      <c r="O531" s="17">
        <f>'FIFA '!M531/('FIFA '!N531*'FIFA '!N531)*703</f>
        <v>23.413062283737023</v>
      </c>
      <c r="Q531" s="19">
        <f t="shared" si="17"/>
        <v>5.666666666666667</v>
      </c>
    </row>
    <row r="532" spans="1:17" ht="14.25" customHeight="1" x14ac:dyDescent="0.3">
      <c r="A532" s="3">
        <v>524</v>
      </c>
      <c r="B532" s="3" t="s">
        <v>781</v>
      </c>
      <c r="C532" s="3">
        <v>33</v>
      </c>
      <c r="D532" s="3" t="s">
        <v>51</v>
      </c>
      <c r="E532" s="3">
        <v>80</v>
      </c>
      <c r="F532" s="3">
        <v>80</v>
      </c>
      <c r="G532" s="3" t="s">
        <v>782</v>
      </c>
      <c r="H532" s="14">
        <v>13000</v>
      </c>
      <c r="I532" s="3" t="s">
        <v>60</v>
      </c>
      <c r="J532" s="3" t="s">
        <v>73</v>
      </c>
      <c r="K532" s="3" t="s">
        <v>68</v>
      </c>
      <c r="L532" s="3" t="s">
        <v>81</v>
      </c>
      <c r="M532" s="15">
        <v>168</v>
      </c>
      <c r="N532" s="16">
        <f t="shared" si="16"/>
        <v>71</v>
      </c>
      <c r="O532" s="17">
        <f>'FIFA '!M532/('FIFA '!N532*'FIFA '!N532)*703</f>
        <v>23.428684784764929</v>
      </c>
      <c r="Q532" s="19">
        <f t="shared" si="17"/>
        <v>5.916666666666667</v>
      </c>
    </row>
    <row r="533" spans="1:17" ht="14.25" customHeight="1" x14ac:dyDescent="0.3">
      <c r="A533" s="3">
        <v>525</v>
      </c>
      <c r="B533" s="3" t="s">
        <v>783</v>
      </c>
      <c r="C533" s="3">
        <v>31</v>
      </c>
      <c r="D533" s="3" t="s">
        <v>96</v>
      </c>
      <c r="E533" s="3">
        <v>80</v>
      </c>
      <c r="F533" s="3">
        <v>80</v>
      </c>
      <c r="G533" s="3" t="s">
        <v>784</v>
      </c>
      <c r="H533" s="14">
        <v>23000</v>
      </c>
      <c r="I533" s="3" t="s">
        <v>53</v>
      </c>
      <c r="J533" s="3" t="s">
        <v>79</v>
      </c>
      <c r="K533" s="3" t="s">
        <v>117</v>
      </c>
      <c r="L533" s="3" t="s">
        <v>92</v>
      </c>
      <c r="M533" s="15">
        <v>179</v>
      </c>
      <c r="N533" s="16">
        <f t="shared" si="16"/>
        <v>72</v>
      </c>
      <c r="O533" s="17">
        <f>'FIFA '!M533/('FIFA '!N533*'FIFA '!N533)*703</f>
        <v>24.274112654320987</v>
      </c>
      <c r="Q533" s="19">
        <f t="shared" si="17"/>
        <v>6</v>
      </c>
    </row>
    <row r="534" spans="1:17" ht="14.25" customHeight="1" x14ac:dyDescent="0.3">
      <c r="A534" s="3">
        <v>526</v>
      </c>
      <c r="B534" s="3" t="s">
        <v>785</v>
      </c>
      <c r="C534" s="3">
        <v>31</v>
      </c>
      <c r="D534" s="3" t="s">
        <v>51</v>
      </c>
      <c r="E534" s="3">
        <v>80</v>
      </c>
      <c r="F534" s="3">
        <v>80</v>
      </c>
      <c r="G534" s="3" t="s">
        <v>72</v>
      </c>
      <c r="H534" s="14">
        <v>91000</v>
      </c>
      <c r="I534" s="3" t="s">
        <v>60</v>
      </c>
      <c r="J534" s="3" t="s">
        <v>79</v>
      </c>
      <c r="K534" s="3" t="s">
        <v>74</v>
      </c>
      <c r="L534" s="3" t="s">
        <v>75</v>
      </c>
      <c r="M534" s="15">
        <v>192</v>
      </c>
      <c r="N534" s="16">
        <f t="shared" si="16"/>
        <v>76</v>
      </c>
      <c r="O534" s="17">
        <f>'FIFA '!M534/('FIFA '!N534*'FIFA '!N534)*703</f>
        <v>23.368421052631579</v>
      </c>
      <c r="Q534" s="19">
        <f t="shared" si="17"/>
        <v>6.333333333333333</v>
      </c>
    </row>
    <row r="535" spans="1:17" ht="14.25" customHeight="1" x14ac:dyDescent="0.3">
      <c r="A535" s="3">
        <v>527</v>
      </c>
      <c r="B535" s="3" t="s">
        <v>786</v>
      </c>
      <c r="C535" s="3">
        <v>31</v>
      </c>
      <c r="D535" s="3" t="s">
        <v>131</v>
      </c>
      <c r="E535" s="3">
        <v>80</v>
      </c>
      <c r="F535" s="3">
        <v>80</v>
      </c>
      <c r="G535" s="3" t="s">
        <v>787</v>
      </c>
      <c r="H535" s="14">
        <v>21000</v>
      </c>
      <c r="I535" s="3" t="s">
        <v>53</v>
      </c>
      <c r="J535" s="3" t="s">
        <v>79</v>
      </c>
      <c r="K535" s="3" t="s">
        <v>132</v>
      </c>
      <c r="L535" s="3" t="s">
        <v>92</v>
      </c>
      <c r="M535" s="15">
        <v>165</v>
      </c>
      <c r="N535" s="16">
        <f t="shared" si="16"/>
        <v>72</v>
      </c>
      <c r="O535" s="17">
        <f>'FIFA '!M535/('FIFA '!N535*'FIFA '!N535)*703</f>
        <v>22.375578703703706</v>
      </c>
      <c r="Q535" s="19">
        <f t="shared" si="17"/>
        <v>6</v>
      </c>
    </row>
    <row r="536" spans="1:17" ht="14.25" customHeight="1" x14ac:dyDescent="0.3">
      <c r="A536" s="3">
        <v>528</v>
      </c>
      <c r="B536" s="3" t="s">
        <v>788</v>
      </c>
      <c r="C536" s="3">
        <v>32</v>
      </c>
      <c r="D536" s="3" t="s">
        <v>51</v>
      </c>
      <c r="E536" s="3">
        <v>80</v>
      </c>
      <c r="F536" s="3">
        <v>80</v>
      </c>
      <c r="G536" s="3" t="s">
        <v>789</v>
      </c>
      <c r="H536" s="14">
        <v>12000</v>
      </c>
      <c r="I536" s="3" t="s">
        <v>60</v>
      </c>
      <c r="J536" s="3" t="s">
        <v>73</v>
      </c>
      <c r="K536" s="3" t="s">
        <v>55</v>
      </c>
      <c r="L536" s="3" t="s">
        <v>112</v>
      </c>
      <c r="M536" s="15">
        <v>165</v>
      </c>
      <c r="N536" s="16">
        <f t="shared" si="16"/>
        <v>70</v>
      </c>
      <c r="O536" s="17">
        <f>'FIFA '!M536/('FIFA '!N536*'FIFA '!N536)*703</f>
        <v>23.672448979591838</v>
      </c>
      <c r="Q536" s="19">
        <f t="shared" si="17"/>
        <v>5.833333333333333</v>
      </c>
    </row>
    <row r="537" spans="1:17" ht="14.25" customHeight="1" x14ac:dyDescent="0.3">
      <c r="A537" s="3">
        <v>529</v>
      </c>
      <c r="B537" s="3" t="s">
        <v>790</v>
      </c>
      <c r="C537" s="3">
        <v>28</v>
      </c>
      <c r="D537" s="3" t="s">
        <v>114</v>
      </c>
      <c r="E537" s="3">
        <v>80</v>
      </c>
      <c r="F537" s="3">
        <v>80</v>
      </c>
      <c r="G537" s="3" t="s">
        <v>137</v>
      </c>
      <c r="H537" s="14">
        <v>125000</v>
      </c>
      <c r="I537" s="3" t="s">
        <v>53</v>
      </c>
      <c r="J537" s="3" t="s">
        <v>79</v>
      </c>
      <c r="K537" s="3" t="s">
        <v>62</v>
      </c>
      <c r="L537" s="3" t="s">
        <v>81</v>
      </c>
      <c r="M537" s="15">
        <v>168</v>
      </c>
      <c r="N537" s="16">
        <f t="shared" si="16"/>
        <v>71</v>
      </c>
      <c r="O537" s="17">
        <f>'FIFA '!M537/('FIFA '!N537*'FIFA '!N537)*703</f>
        <v>23.428684784764929</v>
      </c>
      <c r="Q537" s="19">
        <f t="shared" si="17"/>
        <v>5.916666666666667</v>
      </c>
    </row>
    <row r="538" spans="1:17" ht="14.25" customHeight="1" x14ac:dyDescent="0.3">
      <c r="A538" s="3">
        <v>530</v>
      </c>
      <c r="B538" s="3" t="s">
        <v>791</v>
      </c>
      <c r="C538" s="3">
        <v>31</v>
      </c>
      <c r="D538" s="3" t="s">
        <v>71</v>
      </c>
      <c r="E538" s="3">
        <v>80</v>
      </c>
      <c r="F538" s="3">
        <v>80</v>
      </c>
      <c r="G538" s="3" t="s">
        <v>436</v>
      </c>
      <c r="H538" s="14">
        <v>30000</v>
      </c>
      <c r="I538" s="3" t="s">
        <v>60</v>
      </c>
      <c r="J538" s="3" t="s">
        <v>79</v>
      </c>
      <c r="K538" s="3" t="s">
        <v>117</v>
      </c>
      <c r="L538" s="3" t="s">
        <v>92</v>
      </c>
      <c r="M538" s="15">
        <v>185</v>
      </c>
      <c r="N538" s="16">
        <f t="shared" si="16"/>
        <v>72</v>
      </c>
      <c r="O538" s="17">
        <f>'FIFA '!M538/('FIFA '!N538*'FIFA '!N538)*703</f>
        <v>25.087770061728396</v>
      </c>
      <c r="Q538" s="19">
        <f t="shared" si="17"/>
        <v>6</v>
      </c>
    </row>
    <row r="539" spans="1:17" ht="14.25" customHeight="1" x14ac:dyDescent="0.3">
      <c r="A539" s="3">
        <v>531</v>
      </c>
      <c r="B539" s="3" t="s">
        <v>792</v>
      </c>
      <c r="C539" s="3">
        <v>30</v>
      </c>
      <c r="D539" s="3" t="s">
        <v>77</v>
      </c>
      <c r="E539" s="3">
        <v>80</v>
      </c>
      <c r="F539" s="3">
        <v>80</v>
      </c>
      <c r="G539" s="3" t="s">
        <v>711</v>
      </c>
      <c r="H539" s="14">
        <v>65000</v>
      </c>
      <c r="I539" s="3" t="s">
        <v>60</v>
      </c>
      <c r="J539" s="3" t="s">
        <v>79</v>
      </c>
      <c r="K539" s="3" t="s">
        <v>103</v>
      </c>
      <c r="L539" s="3" t="s">
        <v>69</v>
      </c>
      <c r="M539" s="15">
        <v>159</v>
      </c>
      <c r="N539" s="16">
        <f t="shared" si="16"/>
        <v>69</v>
      </c>
      <c r="O539" s="17">
        <f>'FIFA '!M539/('FIFA '!N539*'FIFA '!N539)*703</f>
        <v>23.477630749842472</v>
      </c>
      <c r="Q539" s="19">
        <f t="shared" si="17"/>
        <v>5.75</v>
      </c>
    </row>
    <row r="540" spans="1:17" ht="14.25" customHeight="1" x14ac:dyDescent="0.3">
      <c r="A540" s="3">
        <v>532</v>
      </c>
      <c r="B540" s="3" t="s">
        <v>793</v>
      </c>
      <c r="C540" s="3">
        <v>33</v>
      </c>
      <c r="D540" s="3" t="s">
        <v>181</v>
      </c>
      <c r="E540" s="3">
        <v>80</v>
      </c>
      <c r="F540" s="3">
        <v>80</v>
      </c>
      <c r="G540" s="3" t="s">
        <v>618</v>
      </c>
      <c r="H540" s="14">
        <v>68000</v>
      </c>
      <c r="I540" s="3" t="s">
        <v>60</v>
      </c>
      <c r="J540" s="3" t="s">
        <v>79</v>
      </c>
      <c r="K540" s="3" t="s">
        <v>132</v>
      </c>
      <c r="L540" s="3" t="s">
        <v>154</v>
      </c>
      <c r="M540" s="15">
        <v>179</v>
      </c>
      <c r="N540" s="16">
        <f t="shared" si="16"/>
        <v>75</v>
      </c>
      <c r="O540" s="17">
        <f>'FIFA '!M540/('FIFA '!N540*'FIFA '!N540)*703</f>
        <v>22.371022222222223</v>
      </c>
      <c r="Q540" s="19">
        <f t="shared" si="17"/>
        <v>6.25</v>
      </c>
    </row>
    <row r="541" spans="1:17" ht="14.25" customHeight="1" x14ac:dyDescent="0.3">
      <c r="A541" s="3">
        <v>533</v>
      </c>
      <c r="B541" s="3" t="s">
        <v>794</v>
      </c>
      <c r="C541" s="3">
        <v>31</v>
      </c>
      <c r="D541" s="3" t="s">
        <v>795</v>
      </c>
      <c r="E541" s="3">
        <v>80</v>
      </c>
      <c r="F541" s="3">
        <v>80</v>
      </c>
      <c r="G541" s="3" t="s">
        <v>176</v>
      </c>
      <c r="H541" s="14">
        <v>51000</v>
      </c>
      <c r="I541" s="3" t="s">
        <v>53</v>
      </c>
      <c r="J541" s="3" t="s">
        <v>79</v>
      </c>
      <c r="K541" s="3" t="s">
        <v>132</v>
      </c>
      <c r="L541" s="3" t="s">
        <v>92</v>
      </c>
      <c r="M541" s="15">
        <v>174</v>
      </c>
      <c r="N541" s="16">
        <f t="shared" si="16"/>
        <v>72</v>
      </c>
      <c r="O541" s="17">
        <f>'FIFA '!M541/('FIFA '!N541*'FIFA '!N541)*703</f>
        <v>23.596064814814817</v>
      </c>
      <c r="Q541" s="19">
        <f t="shared" si="17"/>
        <v>6</v>
      </c>
    </row>
    <row r="542" spans="1:17" ht="14.25" customHeight="1" x14ac:dyDescent="0.3">
      <c r="A542" s="3">
        <v>534</v>
      </c>
      <c r="B542" s="3" t="s">
        <v>796</v>
      </c>
      <c r="C542" s="3">
        <v>32</v>
      </c>
      <c r="D542" s="3" t="s">
        <v>114</v>
      </c>
      <c r="E542" s="3">
        <v>80</v>
      </c>
      <c r="F542" s="3">
        <v>80</v>
      </c>
      <c r="G542" s="3" t="s">
        <v>83</v>
      </c>
      <c r="H542" s="14">
        <v>99000</v>
      </c>
      <c r="I542" s="3" t="s">
        <v>60</v>
      </c>
      <c r="J542" s="3" t="s">
        <v>79</v>
      </c>
      <c r="K542" s="3" t="s">
        <v>105</v>
      </c>
      <c r="L542" s="3" t="s">
        <v>75</v>
      </c>
      <c r="M542" s="15">
        <v>194</v>
      </c>
      <c r="N542" s="16">
        <f t="shared" si="16"/>
        <v>76</v>
      </c>
      <c r="O542" s="17">
        <f>'FIFA '!M542/('FIFA '!N542*'FIFA '!N542)*703</f>
        <v>23.611842105263158</v>
      </c>
      <c r="Q542" s="19">
        <f t="shared" si="17"/>
        <v>6.333333333333333</v>
      </c>
    </row>
    <row r="543" spans="1:17" ht="14.25" customHeight="1" x14ac:dyDescent="0.3">
      <c r="A543" s="3">
        <v>535</v>
      </c>
      <c r="B543" s="3" t="s">
        <v>797</v>
      </c>
      <c r="C543" s="3">
        <v>33</v>
      </c>
      <c r="D543" s="3" t="s">
        <v>108</v>
      </c>
      <c r="E543" s="3">
        <v>80</v>
      </c>
      <c r="F543" s="3">
        <v>80</v>
      </c>
      <c r="G543" s="3" t="s">
        <v>66</v>
      </c>
      <c r="H543" s="14">
        <v>75000</v>
      </c>
      <c r="I543" s="3" t="s">
        <v>60</v>
      </c>
      <c r="J543" s="3" t="s">
        <v>79</v>
      </c>
      <c r="K543" s="3" t="s">
        <v>123</v>
      </c>
      <c r="L543" s="3" t="s">
        <v>69</v>
      </c>
      <c r="M543" s="15">
        <v>163</v>
      </c>
      <c r="N543" s="16">
        <f t="shared" si="16"/>
        <v>69</v>
      </c>
      <c r="O543" s="17">
        <f>'FIFA '!M543/('FIFA '!N543*'FIFA '!N543)*703</f>
        <v>24.068262969964294</v>
      </c>
      <c r="Q543" s="19">
        <f t="shared" si="17"/>
        <v>5.75</v>
      </c>
    </row>
    <row r="544" spans="1:17" ht="14.25" customHeight="1" x14ac:dyDescent="0.3">
      <c r="A544" s="3">
        <v>536</v>
      </c>
      <c r="B544" s="3" t="s">
        <v>798</v>
      </c>
      <c r="C544" s="3">
        <v>32</v>
      </c>
      <c r="D544" s="3" t="s">
        <v>108</v>
      </c>
      <c r="E544" s="3">
        <v>80</v>
      </c>
      <c r="F544" s="3">
        <v>80</v>
      </c>
      <c r="G544" s="3" t="s">
        <v>313</v>
      </c>
      <c r="H544" s="14">
        <v>37000</v>
      </c>
      <c r="I544" s="3" t="s">
        <v>60</v>
      </c>
      <c r="J544" s="3" t="s">
        <v>79</v>
      </c>
      <c r="K544" s="3" t="s">
        <v>94</v>
      </c>
      <c r="L544" s="3" t="s">
        <v>81</v>
      </c>
      <c r="M544" s="15">
        <v>176</v>
      </c>
      <c r="N544" s="16">
        <f t="shared" si="16"/>
        <v>71</v>
      </c>
      <c r="O544" s="17">
        <f>'FIFA '!M544/('FIFA '!N544*'FIFA '!N544)*703</f>
        <v>24.544336441182306</v>
      </c>
      <c r="Q544" s="19">
        <f t="shared" si="17"/>
        <v>5.916666666666667</v>
      </c>
    </row>
    <row r="545" spans="1:17" ht="14.25" customHeight="1" x14ac:dyDescent="0.3">
      <c r="A545" s="3">
        <v>537</v>
      </c>
      <c r="B545" s="3" t="s">
        <v>799</v>
      </c>
      <c r="C545" s="3">
        <v>34</v>
      </c>
      <c r="D545" s="3" t="s">
        <v>65</v>
      </c>
      <c r="E545" s="3">
        <v>80</v>
      </c>
      <c r="F545" s="3">
        <v>80</v>
      </c>
      <c r="G545" s="3" t="s">
        <v>389</v>
      </c>
      <c r="H545" s="14">
        <v>37000</v>
      </c>
      <c r="I545" s="3" t="s">
        <v>53</v>
      </c>
      <c r="J545" s="3" t="s">
        <v>79</v>
      </c>
      <c r="K545" s="3" t="s">
        <v>105</v>
      </c>
      <c r="L545" s="3" t="s">
        <v>63</v>
      </c>
      <c r="M545" s="15">
        <v>187</v>
      </c>
      <c r="N545" s="16">
        <f t="shared" si="16"/>
        <v>74</v>
      </c>
      <c r="O545" s="17">
        <f>'FIFA '!M545/('FIFA '!N545*'FIFA '!N545)*703</f>
        <v>24.006756756756758</v>
      </c>
      <c r="Q545" s="19">
        <f t="shared" si="17"/>
        <v>6.166666666666667</v>
      </c>
    </row>
    <row r="546" spans="1:17" ht="14.25" customHeight="1" x14ac:dyDescent="0.3">
      <c r="A546" s="3">
        <v>538</v>
      </c>
      <c r="B546" s="3" t="s">
        <v>800</v>
      </c>
      <c r="C546" s="3">
        <v>32</v>
      </c>
      <c r="D546" s="3" t="s">
        <v>108</v>
      </c>
      <c r="E546" s="3">
        <v>80</v>
      </c>
      <c r="F546" s="3">
        <v>80</v>
      </c>
      <c r="G546" s="3" t="s">
        <v>801</v>
      </c>
      <c r="H546" s="14">
        <v>70000</v>
      </c>
      <c r="I546" s="3" t="s">
        <v>60</v>
      </c>
      <c r="J546" s="3" t="s">
        <v>129</v>
      </c>
      <c r="K546" s="3" t="s">
        <v>62</v>
      </c>
      <c r="L546" s="3" t="s">
        <v>63</v>
      </c>
      <c r="M546" s="15">
        <v>201</v>
      </c>
      <c r="N546" s="16">
        <f t="shared" si="16"/>
        <v>74</v>
      </c>
      <c r="O546" s="17">
        <f>'FIFA '!M546/('FIFA '!N546*'FIFA '!N546)*703</f>
        <v>25.804054054054053</v>
      </c>
      <c r="Q546" s="19">
        <f t="shared" si="17"/>
        <v>6.166666666666667</v>
      </c>
    </row>
    <row r="547" spans="1:17" ht="14.25" customHeight="1" x14ac:dyDescent="0.3">
      <c r="A547" s="3">
        <v>539</v>
      </c>
      <c r="B547" s="3" t="s">
        <v>646</v>
      </c>
      <c r="C547" s="3">
        <v>32</v>
      </c>
      <c r="D547" s="3" t="s">
        <v>102</v>
      </c>
      <c r="E547" s="3">
        <v>80</v>
      </c>
      <c r="F547" s="3">
        <v>80</v>
      </c>
      <c r="G547" s="3" t="s">
        <v>661</v>
      </c>
      <c r="H547" s="14">
        <v>46000</v>
      </c>
      <c r="I547" s="3" t="s">
        <v>60</v>
      </c>
      <c r="J547" s="3" t="s">
        <v>79</v>
      </c>
      <c r="K547" s="3" t="s">
        <v>125</v>
      </c>
      <c r="L547" s="3" t="s">
        <v>63</v>
      </c>
      <c r="M547" s="15">
        <v>196</v>
      </c>
      <c r="N547" s="16">
        <f t="shared" si="16"/>
        <v>74</v>
      </c>
      <c r="O547" s="17">
        <f>'FIFA '!M547/('FIFA '!N547*'FIFA '!N547)*703</f>
        <v>25.162162162162161</v>
      </c>
      <c r="Q547" s="19">
        <f t="shared" si="17"/>
        <v>6.166666666666667</v>
      </c>
    </row>
    <row r="548" spans="1:17" ht="14.25" customHeight="1" x14ac:dyDescent="0.3">
      <c r="A548" s="3">
        <v>540</v>
      </c>
      <c r="B548" s="3" t="s">
        <v>802</v>
      </c>
      <c r="C548" s="3">
        <v>32</v>
      </c>
      <c r="D548" s="3" t="s">
        <v>480</v>
      </c>
      <c r="E548" s="3">
        <v>80</v>
      </c>
      <c r="F548" s="3">
        <v>80</v>
      </c>
      <c r="G548" s="3" t="s">
        <v>481</v>
      </c>
      <c r="H548" s="14">
        <v>1000</v>
      </c>
      <c r="I548" s="3" t="s">
        <v>60</v>
      </c>
      <c r="J548" s="3" t="s">
        <v>79</v>
      </c>
      <c r="K548" s="3" t="s">
        <v>74</v>
      </c>
      <c r="L548" s="3" t="s">
        <v>126</v>
      </c>
      <c r="M548" s="15">
        <v>172</v>
      </c>
      <c r="N548" s="16">
        <f t="shared" si="16"/>
        <v>73</v>
      </c>
      <c r="O548" s="17">
        <f>'FIFA '!M548/('FIFA '!N548*'FIFA '!N548)*703</f>
        <v>22.690185775942954</v>
      </c>
      <c r="Q548" s="19">
        <f t="shared" si="17"/>
        <v>6.083333333333333</v>
      </c>
    </row>
    <row r="549" spans="1:17" ht="14.25" customHeight="1" x14ac:dyDescent="0.3">
      <c r="A549" s="3">
        <v>541</v>
      </c>
      <c r="B549" s="3" t="s">
        <v>803</v>
      </c>
      <c r="C549" s="3">
        <v>34</v>
      </c>
      <c r="D549" s="3" t="s">
        <v>480</v>
      </c>
      <c r="E549" s="3">
        <v>80</v>
      </c>
      <c r="F549" s="3">
        <v>80</v>
      </c>
      <c r="G549" s="3" t="s">
        <v>512</v>
      </c>
      <c r="H549" s="14">
        <v>1000</v>
      </c>
      <c r="I549" s="3" t="s">
        <v>60</v>
      </c>
      <c r="J549" s="3" t="s">
        <v>79</v>
      </c>
      <c r="K549" s="3" t="s">
        <v>171</v>
      </c>
      <c r="L549" s="3" t="s">
        <v>69</v>
      </c>
      <c r="M549" s="15">
        <v>154</v>
      </c>
      <c r="N549" s="16">
        <f t="shared" si="16"/>
        <v>69</v>
      </c>
      <c r="O549" s="17">
        <f>'FIFA '!M549/('FIFA '!N549*'FIFA '!N549)*703</f>
        <v>22.739340474690191</v>
      </c>
      <c r="Q549" s="19">
        <f t="shared" si="17"/>
        <v>5.75</v>
      </c>
    </row>
    <row r="550" spans="1:17" ht="14.25" customHeight="1" x14ac:dyDescent="0.3">
      <c r="A550" s="3">
        <v>542</v>
      </c>
      <c r="B550" s="3" t="s">
        <v>804</v>
      </c>
      <c r="C550" s="3">
        <v>33</v>
      </c>
      <c r="D550" s="3" t="s">
        <v>71</v>
      </c>
      <c r="E550" s="3">
        <v>80</v>
      </c>
      <c r="F550" s="3">
        <v>80</v>
      </c>
      <c r="G550" s="3" t="s">
        <v>97</v>
      </c>
      <c r="H550" s="14">
        <v>53000</v>
      </c>
      <c r="I550" s="3" t="s">
        <v>60</v>
      </c>
      <c r="J550" s="3" t="s">
        <v>73</v>
      </c>
      <c r="K550" s="3" t="s">
        <v>204</v>
      </c>
      <c r="L550" s="3" t="s">
        <v>81</v>
      </c>
      <c r="M550" s="15">
        <v>157</v>
      </c>
      <c r="N550" s="16">
        <f t="shared" si="16"/>
        <v>71</v>
      </c>
      <c r="O550" s="17">
        <f>'FIFA '!M550/('FIFA '!N550*'FIFA '!N550)*703</f>
        <v>21.894663757191033</v>
      </c>
      <c r="Q550" s="19">
        <f t="shared" si="17"/>
        <v>5.916666666666667</v>
      </c>
    </row>
    <row r="551" spans="1:17" ht="14.25" customHeight="1" x14ac:dyDescent="0.3">
      <c r="A551" s="3">
        <v>543</v>
      </c>
      <c r="B551" s="3" t="s">
        <v>805</v>
      </c>
      <c r="C551" s="3">
        <v>36</v>
      </c>
      <c r="D551" s="3" t="s">
        <v>71</v>
      </c>
      <c r="E551" s="3">
        <v>80</v>
      </c>
      <c r="F551" s="3">
        <v>80</v>
      </c>
      <c r="G551" s="3" t="s">
        <v>806</v>
      </c>
      <c r="H551" s="14">
        <v>17000</v>
      </c>
      <c r="I551" s="3" t="s">
        <v>60</v>
      </c>
      <c r="J551" s="3" t="s">
        <v>73</v>
      </c>
      <c r="K551" s="3" t="s">
        <v>74</v>
      </c>
      <c r="L551" s="3" t="s">
        <v>239</v>
      </c>
      <c r="M551" s="15">
        <v>196</v>
      </c>
      <c r="N551" s="16">
        <f t="shared" si="16"/>
        <v>77</v>
      </c>
      <c r="O551" s="17">
        <f>'FIFA '!M551/('FIFA '!N551*'FIFA '!N551)*703</f>
        <v>23.239669421487605</v>
      </c>
      <c r="Q551" s="19">
        <f t="shared" si="17"/>
        <v>6.416666666666667</v>
      </c>
    </row>
    <row r="552" spans="1:17" ht="14.25" customHeight="1" x14ac:dyDescent="0.3">
      <c r="A552" s="3">
        <v>544</v>
      </c>
      <c r="B552" s="3" t="s">
        <v>807</v>
      </c>
      <c r="C552" s="3">
        <v>33</v>
      </c>
      <c r="D552" s="3" t="s">
        <v>71</v>
      </c>
      <c r="E552" s="3">
        <v>80</v>
      </c>
      <c r="F552" s="3">
        <v>80</v>
      </c>
      <c r="G552" s="3" t="s">
        <v>304</v>
      </c>
      <c r="H552" s="14">
        <v>39000</v>
      </c>
      <c r="I552" s="3" t="s">
        <v>60</v>
      </c>
      <c r="J552" s="3" t="s">
        <v>129</v>
      </c>
      <c r="K552" s="3" t="s">
        <v>103</v>
      </c>
      <c r="L552" s="3" t="s">
        <v>110</v>
      </c>
      <c r="M552" s="15">
        <v>146</v>
      </c>
      <c r="N552" s="16">
        <f t="shared" si="16"/>
        <v>66</v>
      </c>
      <c r="O552" s="17">
        <f>'FIFA '!M552/('FIFA '!N552*'FIFA '!N552)*703</f>
        <v>23.562442607897157</v>
      </c>
      <c r="Q552" s="19">
        <f t="shared" si="17"/>
        <v>5.5</v>
      </c>
    </row>
    <row r="553" spans="1:17" ht="14.25" customHeight="1" x14ac:dyDescent="0.3">
      <c r="A553" s="3">
        <v>545</v>
      </c>
      <c r="B553" s="3" t="s">
        <v>808</v>
      </c>
      <c r="C553" s="3">
        <v>32</v>
      </c>
      <c r="D553" s="3" t="s">
        <v>71</v>
      </c>
      <c r="E553" s="3">
        <v>80</v>
      </c>
      <c r="F553" s="3">
        <v>80</v>
      </c>
      <c r="G553" s="3" t="s">
        <v>306</v>
      </c>
      <c r="H553" s="14">
        <v>22000</v>
      </c>
      <c r="I553" s="3" t="s">
        <v>60</v>
      </c>
      <c r="J553" s="3" t="s">
        <v>73</v>
      </c>
      <c r="K553" s="3" t="s">
        <v>134</v>
      </c>
      <c r="L553" s="3" t="s">
        <v>56</v>
      </c>
      <c r="M553" s="15">
        <v>132</v>
      </c>
      <c r="N553" s="16">
        <f t="shared" si="16"/>
        <v>67</v>
      </c>
      <c r="O553" s="17">
        <f>'FIFA '!M553/('FIFA '!N553*'FIFA '!N553)*703</f>
        <v>20.671864557807975</v>
      </c>
      <c r="Q553" s="19">
        <f t="shared" si="17"/>
        <v>5.583333333333333</v>
      </c>
    </row>
    <row r="554" spans="1:17" ht="14.25" customHeight="1" x14ac:dyDescent="0.3">
      <c r="A554" s="3">
        <v>546</v>
      </c>
      <c r="B554" s="3" t="s">
        <v>809</v>
      </c>
      <c r="C554" s="3">
        <v>34</v>
      </c>
      <c r="D554" s="3" t="s">
        <v>51</v>
      </c>
      <c r="E554" s="3">
        <v>80</v>
      </c>
      <c r="F554" s="3">
        <v>80</v>
      </c>
      <c r="G554" s="3" t="s">
        <v>810</v>
      </c>
      <c r="H554" s="14">
        <v>20000</v>
      </c>
      <c r="I554" s="3" t="s">
        <v>60</v>
      </c>
      <c r="J554" s="3" t="s">
        <v>79</v>
      </c>
      <c r="K554" s="3" t="s">
        <v>109</v>
      </c>
      <c r="L554" s="3" t="s">
        <v>69</v>
      </c>
      <c r="M554" s="15">
        <v>161</v>
      </c>
      <c r="N554" s="16">
        <f t="shared" si="16"/>
        <v>69</v>
      </c>
      <c r="O554" s="17">
        <f>'FIFA '!M554/('FIFA '!N554*'FIFA '!N554)*703</f>
        <v>23.772946859903382</v>
      </c>
      <c r="Q554" s="19">
        <f t="shared" si="17"/>
        <v>5.75</v>
      </c>
    </row>
    <row r="555" spans="1:17" ht="14.25" customHeight="1" x14ac:dyDescent="0.3">
      <c r="A555" s="3">
        <v>547</v>
      </c>
      <c r="B555" s="3" t="s">
        <v>811</v>
      </c>
      <c r="C555" s="3">
        <v>34</v>
      </c>
      <c r="D555" s="3" t="s">
        <v>131</v>
      </c>
      <c r="E555" s="3">
        <v>80</v>
      </c>
      <c r="F555" s="3">
        <v>80</v>
      </c>
      <c r="G555" s="3" t="s">
        <v>232</v>
      </c>
      <c r="H555" s="14">
        <v>51000</v>
      </c>
      <c r="I555" s="3" t="s">
        <v>60</v>
      </c>
      <c r="J555" s="3" t="s">
        <v>73</v>
      </c>
      <c r="K555" s="3" t="s">
        <v>74</v>
      </c>
      <c r="L555" s="3" t="s">
        <v>75</v>
      </c>
      <c r="M555" s="15">
        <v>174</v>
      </c>
      <c r="N555" s="16">
        <f t="shared" si="16"/>
        <v>76</v>
      </c>
      <c r="O555" s="17">
        <f>'FIFA '!M555/('FIFA '!N555*'FIFA '!N555)*703</f>
        <v>21.17763157894737</v>
      </c>
      <c r="Q555" s="19">
        <f t="shared" si="17"/>
        <v>6.333333333333333</v>
      </c>
    </row>
    <row r="556" spans="1:17" ht="14.25" customHeight="1" x14ac:dyDescent="0.3">
      <c r="A556" s="3">
        <v>548</v>
      </c>
      <c r="B556" s="3" t="s">
        <v>812</v>
      </c>
      <c r="C556" s="3">
        <v>36</v>
      </c>
      <c r="D556" s="3" t="s">
        <v>87</v>
      </c>
      <c r="E556" s="3">
        <v>80</v>
      </c>
      <c r="F556" s="3">
        <v>80</v>
      </c>
      <c r="G556" s="3" t="s">
        <v>813</v>
      </c>
      <c r="H556" s="14">
        <v>27000</v>
      </c>
      <c r="I556" s="3" t="s">
        <v>60</v>
      </c>
      <c r="J556" s="3" t="s">
        <v>79</v>
      </c>
      <c r="K556" s="3" t="s">
        <v>204</v>
      </c>
      <c r="L556" s="3" t="s">
        <v>112</v>
      </c>
      <c r="M556" s="15">
        <v>172</v>
      </c>
      <c r="N556" s="16">
        <f t="shared" si="16"/>
        <v>70</v>
      </c>
      <c r="O556" s="17">
        <f>'FIFA '!M556/('FIFA '!N556*'FIFA '!N556)*703</f>
        <v>24.676734693877549</v>
      </c>
      <c r="Q556" s="19">
        <f t="shared" si="17"/>
        <v>5.833333333333333</v>
      </c>
    </row>
    <row r="557" spans="1:17" ht="14.25" customHeight="1" x14ac:dyDescent="0.3">
      <c r="A557" s="3">
        <v>549</v>
      </c>
      <c r="B557" s="3" t="s">
        <v>814</v>
      </c>
      <c r="C557" s="3">
        <v>33</v>
      </c>
      <c r="D557" s="3" t="s">
        <v>102</v>
      </c>
      <c r="E557" s="3">
        <v>80</v>
      </c>
      <c r="F557" s="3">
        <v>80</v>
      </c>
      <c r="G557" s="3" t="s">
        <v>815</v>
      </c>
      <c r="H557" s="14">
        <v>11000</v>
      </c>
      <c r="I557" s="3" t="s">
        <v>60</v>
      </c>
      <c r="J557" s="3" t="s">
        <v>79</v>
      </c>
      <c r="K557" s="3" t="s">
        <v>132</v>
      </c>
      <c r="L557" s="3" t="s">
        <v>92</v>
      </c>
      <c r="M557" s="15">
        <v>174</v>
      </c>
      <c r="N557" s="16">
        <f t="shared" si="16"/>
        <v>72</v>
      </c>
      <c r="O557" s="17">
        <f>'FIFA '!M557/('FIFA '!N557*'FIFA '!N557)*703</f>
        <v>23.596064814814817</v>
      </c>
      <c r="Q557" s="19">
        <f t="shared" si="17"/>
        <v>6</v>
      </c>
    </row>
    <row r="558" spans="1:17" ht="14.25" customHeight="1" x14ac:dyDescent="0.3">
      <c r="A558" s="3">
        <v>550</v>
      </c>
      <c r="B558" s="3" t="s">
        <v>816</v>
      </c>
      <c r="C558" s="3">
        <v>34</v>
      </c>
      <c r="D558" s="3" t="s">
        <v>71</v>
      </c>
      <c r="E558" s="3">
        <v>80</v>
      </c>
      <c r="F558" s="3">
        <v>80</v>
      </c>
      <c r="G558" s="3" t="s">
        <v>296</v>
      </c>
      <c r="H558" s="14">
        <v>26000</v>
      </c>
      <c r="I558" s="3" t="s">
        <v>60</v>
      </c>
      <c r="J558" s="3" t="s">
        <v>79</v>
      </c>
      <c r="K558" s="3" t="s">
        <v>74</v>
      </c>
      <c r="L558" s="3" t="s">
        <v>63</v>
      </c>
      <c r="M558" s="15">
        <v>183</v>
      </c>
      <c r="N558" s="16">
        <f t="shared" si="16"/>
        <v>74</v>
      </c>
      <c r="O558" s="17">
        <f>'FIFA '!M558/('FIFA '!N558*'FIFA '!N558)*703</f>
        <v>23.493243243243242</v>
      </c>
      <c r="Q558" s="19">
        <f t="shared" si="17"/>
        <v>6.166666666666667</v>
      </c>
    </row>
    <row r="559" spans="1:17" ht="14.25" customHeight="1" x14ac:dyDescent="0.3">
      <c r="A559" s="3">
        <v>551</v>
      </c>
      <c r="B559" s="3" t="s">
        <v>817</v>
      </c>
      <c r="C559" s="3">
        <v>32</v>
      </c>
      <c r="D559" s="3" t="s">
        <v>114</v>
      </c>
      <c r="E559" s="3">
        <v>80</v>
      </c>
      <c r="F559" s="3">
        <v>80</v>
      </c>
      <c r="G559" s="3" t="s">
        <v>818</v>
      </c>
      <c r="H559" s="14">
        <v>13000</v>
      </c>
      <c r="I559" s="3" t="s">
        <v>60</v>
      </c>
      <c r="J559" s="3" t="s">
        <v>129</v>
      </c>
      <c r="K559" s="3" t="s">
        <v>62</v>
      </c>
      <c r="L559" s="3" t="s">
        <v>69</v>
      </c>
      <c r="M559" s="15">
        <v>183</v>
      </c>
      <c r="N559" s="16">
        <f t="shared" si="16"/>
        <v>69</v>
      </c>
      <c r="O559" s="17">
        <f>'FIFA '!M559/('FIFA '!N559*'FIFA '!N559)*703</f>
        <v>27.021424070573406</v>
      </c>
      <c r="Q559" s="19">
        <f t="shared" si="17"/>
        <v>5.75</v>
      </c>
    </row>
    <row r="560" spans="1:17" ht="14.25" customHeight="1" x14ac:dyDescent="0.3">
      <c r="A560" s="3">
        <v>552</v>
      </c>
      <c r="B560" s="3" t="s">
        <v>819</v>
      </c>
      <c r="C560" s="3">
        <v>34</v>
      </c>
      <c r="D560" s="3" t="s">
        <v>71</v>
      </c>
      <c r="E560" s="3">
        <v>80</v>
      </c>
      <c r="F560" s="3">
        <v>80</v>
      </c>
      <c r="G560" s="3" t="s">
        <v>820</v>
      </c>
      <c r="H560" s="14">
        <v>10000</v>
      </c>
      <c r="I560" s="3" t="s">
        <v>60</v>
      </c>
      <c r="J560" s="3" t="s">
        <v>79</v>
      </c>
      <c r="K560" s="3" t="s">
        <v>125</v>
      </c>
      <c r="L560" s="3" t="s">
        <v>126</v>
      </c>
      <c r="M560" s="15">
        <v>174</v>
      </c>
      <c r="N560" s="16">
        <f t="shared" si="16"/>
        <v>73</v>
      </c>
      <c r="O560" s="17">
        <f>'FIFA '!M560/('FIFA '!N560*'FIFA '!N560)*703</f>
        <v>22.954025145430663</v>
      </c>
      <c r="Q560" s="19">
        <f t="shared" si="17"/>
        <v>6.083333333333333</v>
      </c>
    </row>
    <row r="561" spans="1:17" ht="14.25" customHeight="1" x14ac:dyDescent="0.3">
      <c r="A561" s="3">
        <v>553</v>
      </c>
      <c r="B561" s="3" t="s">
        <v>821</v>
      </c>
      <c r="C561" s="3">
        <v>39</v>
      </c>
      <c r="D561" s="3" t="s">
        <v>131</v>
      </c>
      <c r="E561" s="3">
        <v>80</v>
      </c>
      <c r="F561" s="3">
        <v>80</v>
      </c>
      <c r="G561" s="3" t="s">
        <v>784</v>
      </c>
      <c r="H561" s="14">
        <v>10000</v>
      </c>
      <c r="I561" s="3" t="s">
        <v>60</v>
      </c>
      <c r="J561" s="3" t="s">
        <v>79</v>
      </c>
      <c r="K561" s="3" t="s">
        <v>74</v>
      </c>
      <c r="L561" s="3" t="s">
        <v>126</v>
      </c>
      <c r="M561" s="15">
        <v>187</v>
      </c>
      <c r="N561" s="16">
        <f t="shared" si="16"/>
        <v>73</v>
      </c>
      <c r="O561" s="17">
        <f>'FIFA '!M561/('FIFA '!N561*'FIFA '!N561)*703</f>
        <v>24.668981047100768</v>
      </c>
      <c r="Q561" s="19">
        <f t="shared" si="17"/>
        <v>6.083333333333333</v>
      </c>
    </row>
    <row r="562" spans="1:17" ht="14.25" customHeight="1" x14ac:dyDescent="0.3">
      <c r="A562" s="3">
        <v>554</v>
      </c>
      <c r="B562" s="3" t="s">
        <v>822</v>
      </c>
      <c r="C562" s="3">
        <v>20</v>
      </c>
      <c r="D562" s="3" t="s">
        <v>496</v>
      </c>
      <c r="E562" s="3">
        <v>79</v>
      </c>
      <c r="F562" s="3">
        <v>86</v>
      </c>
      <c r="G562" s="3" t="s">
        <v>823</v>
      </c>
      <c r="H562" s="14">
        <v>1000</v>
      </c>
      <c r="I562" s="3" t="s">
        <v>53</v>
      </c>
      <c r="J562" s="3" t="s">
        <v>73</v>
      </c>
      <c r="K562" s="3" t="s">
        <v>134</v>
      </c>
      <c r="L562" s="3" t="s">
        <v>112</v>
      </c>
      <c r="M562" s="15">
        <v>152</v>
      </c>
      <c r="N562" s="16">
        <f t="shared" si="16"/>
        <v>70</v>
      </c>
      <c r="O562" s="17">
        <f>'FIFA '!M562/('FIFA '!N562*'FIFA '!N562)*703</f>
        <v>21.80734693877551</v>
      </c>
      <c r="Q562" s="19">
        <f t="shared" si="17"/>
        <v>5.833333333333333</v>
      </c>
    </row>
    <row r="563" spans="1:17" ht="14.25" customHeight="1" x14ac:dyDescent="0.3">
      <c r="A563" s="3">
        <v>555</v>
      </c>
      <c r="B563" s="3" t="s">
        <v>824</v>
      </c>
      <c r="C563" s="3">
        <v>21</v>
      </c>
      <c r="D563" s="3" t="s">
        <v>58</v>
      </c>
      <c r="E563" s="3">
        <v>79</v>
      </c>
      <c r="F563" s="3">
        <v>85</v>
      </c>
      <c r="G563" s="3" t="s">
        <v>310</v>
      </c>
      <c r="H563" s="14">
        <v>10000</v>
      </c>
      <c r="I563" s="3" t="s">
        <v>60</v>
      </c>
      <c r="J563" s="3" t="s">
        <v>129</v>
      </c>
      <c r="K563" s="3" t="s">
        <v>94</v>
      </c>
      <c r="L563" s="3" t="s">
        <v>126</v>
      </c>
      <c r="M563" s="15">
        <v>181</v>
      </c>
      <c r="N563" s="16">
        <f t="shared" si="16"/>
        <v>73</v>
      </c>
      <c r="O563" s="17">
        <f>'FIFA '!M563/('FIFA '!N563*'FIFA '!N563)*703</f>
        <v>23.877462938637642</v>
      </c>
      <c r="Q563" s="19">
        <f t="shared" si="17"/>
        <v>6.083333333333333</v>
      </c>
    </row>
    <row r="564" spans="1:17" ht="14.25" customHeight="1" x14ac:dyDescent="0.3">
      <c r="A564" s="3">
        <v>556</v>
      </c>
      <c r="B564" s="3" t="s">
        <v>825</v>
      </c>
      <c r="C564" s="3">
        <v>21</v>
      </c>
      <c r="D564" s="3" t="s">
        <v>65</v>
      </c>
      <c r="E564" s="3">
        <v>79</v>
      </c>
      <c r="F564" s="3">
        <v>86</v>
      </c>
      <c r="G564" s="3" t="s">
        <v>345</v>
      </c>
      <c r="H564" s="14">
        <v>18000</v>
      </c>
      <c r="I564" s="3" t="s">
        <v>53</v>
      </c>
      <c r="J564" s="3" t="s">
        <v>79</v>
      </c>
      <c r="K564" s="3" t="s">
        <v>186</v>
      </c>
      <c r="L564" s="3" t="s">
        <v>69</v>
      </c>
      <c r="M564" s="15">
        <v>146</v>
      </c>
      <c r="N564" s="16">
        <f t="shared" si="16"/>
        <v>69</v>
      </c>
      <c r="O564" s="17">
        <f>'FIFA '!M564/('FIFA '!N564*'FIFA '!N564)*703</f>
        <v>21.558076034446543</v>
      </c>
      <c r="Q564" s="19">
        <f t="shared" si="17"/>
        <v>5.75</v>
      </c>
    </row>
    <row r="565" spans="1:17" ht="14.25" customHeight="1" x14ac:dyDescent="0.3">
      <c r="A565" s="3">
        <v>557</v>
      </c>
      <c r="B565" s="3" t="s">
        <v>826</v>
      </c>
      <c r="C565" s="3">
        <v>21</v>
      </c>
      <c r="D565" s="3" t="s">
        <v>65</v>
      </c>
      <c r="E565" s="3">
        <v>79</v>
      </c>
      <c r="F565" s="3">
        <v>86</v>
      </c>
      <c r="G565" s="3" t="s">
        <v>268</v>
      </c>
      <c r="H565" s="14">
        <v>13000</v>
      </c>
      <c r="I565" s="3" t="s">
        <v>53</v>
      </c>
      <c r="J565" s="3" t="s">
        <v>73</v>
      </c>
      <c r="K565" s="3" t="s">
        <v>134</v>
      </c>
      <c r="L565" s="3" t="s">
        <v>69</v>
      </c>
      <c r="M565" s="15">
        <v>150</v>
      </c>
      <c r="N565" s="16">
        <f t="shared" si="16"/>
        <v>69</v>
      </c>
      <c r="O565" s="17">
        <f>'FIFA '!M565/('FIFA '!N565*'FIFA '!N565)*703</f>
        <v>22.148708254568366</v>
      </c>
      <c r="Q565" s="19">
        <f t="shared" si="17"/>
        <v>5.75</v>
      </c>
    </row>
    <row r="566" spans="1:17" ht="14.25" customHeight="1" x14ac:dyDescent="0.3">
      <c r="A566" s="3">
        <v>558</v>
      </c>
      <c r="B566" s="3" t="s">
        <v>827</v>
      </c>
      <c r="C566" s="3">
        <v>21</v>
      </c>
      <c r="D566" s="3" t="s">
        <v>210</v>
      </c>
      <c r="E566" s="3">
        <v>79</v>
      </c>
      <c r="F566" s="3">
        <v>86</v>
      </c>
      <c r="G566" s="3" t="s">
        <v>252</v>
      </c>
      <c r="H566" s="14">
        <v>27000</v>
      </c>
      <c r="I566" s="3" t="s">
        <v>60</v>
      </c>
      <c r="J566" s="3" t="s">
        <v>73</v>
      </c>
      <c r="K566" s="3" t="s">
        <v>103</v>
      </c>
      <c r="L566" s="3" t="s">
        <v>81</v>
      </c>
      <c r="M566" s="15">
        <v>148</v>
      </c>
      <c r="N566" s="16">
        <f t="shared" si="16"/>
        <v>71</v>
      </c>
      <c r="O566" s="17">
        <f>'FIFA '!M566/('FIFA '!N566*'FIFA '!N566)*703</f>
        <v>20.639555643721483</v>
      </c>
      <c r="Q566" s="19">
        <f t="shared" si="17"/>
        <v>5.916666666666667</v>
      </c>
    </row>
    <row r="567" spans="1:17" ht="14.25" customHeight="1" x14ac:dyDescent="0.3">
      <c r="A567" s="3">
        <v>559</v>
      </c>
      <c r="B567" s="3" t="s">
        <v>828</v>
      </c>
      <c r="C567" s="3">
        <v>21</v>
      </c>
      <c r="D567" s="3" t="s">
        <v>65</v>
      </c>
      <c r="E567" s="3">
        <v>79</v>
      </c>
      <c r="F567" s="3">
        <v>86</v>
      </c>
      <c r="G567" s="3" t="s">
        <v>356</v>
      </c>
      <c r="H567" s="14">
        <v>79000</v>
      </c>
      <c r="I567" s="3" t="s">
        <v>60</v>
      </c>
      <c r="J567" s="3" t="s">
        <v>79</v>
      </c>
      <c r="K567" s="3" t="s">
        <v>62</v>
      </c>
      <c r="L567" s="3" t="s">
        <v>81</v>
      </c>
      <c r="M567" s="15">
        <v>154</v>
      </c>
      <c r="N567" s="16">
        <f t="shared" si="16"/>
        <v>71</v>
      </c>
      <c r="O567" s="17">
        <f>'FIFA '!M567/('FIFA '!N567*'FIFA '!N567)*703</f>
        <v>21.476294386034517</v>
      </c>
      <c r="Q567" s="19">
        <f t="shared" si="17"/>
        <v>5.916666666666667</v>
      </c>
    </row>
    <row r="568" spans="1:17" ht="14.25" customHeight="1" x14ac:dyDescent="0.3">
      <c r="A568" s="3">
        <v>560</v>
      </c>
      <c r="B568" s="3" t="s">
        <v>829</v>
      </c>
      <c r="C568" s="3">
        <v>20</v>
      </c>
      <c r="D568" s="3" t="s">
        <v>51</v>
      </c>
      <c r="E568" s="3">
        <v>79</v>
      </c>
      <c r="F568" s="3">
        <v>86</v>
      </c>
      <c r="G568" s="3" t="s">
        <v>164</v>
      </c>
      <c r="H568" s="14">
        <v>54000</v>
      </c>
      <c r="I568" s="3" t="s">
        <v>60</v>
      </c>
      <c r="J568" s="3" t="s">
        <v>79</v>
      </c>
      <c r="K568" s="3" t="s">
        <v>62</v>
      </c>
      <c r="L568" s="3" t="s">
        <v>69</v>
      </c>
      <c r="M568" s="15">
        <v>174</v>
      </c>
      <c r="N568" s="16">
        <f t="shared" si="16"/>
        <v>69</v>
      </c>
      <c r="O568" s="17">
        <f>'FIFA '!M568/('FIFA '!N568*'FIFA '!N568)*703</f>
        <v>25.692501575299307</v>
      </c>
      <c r="Q568" s="19">
        <f t="shared" si="17"/>
        <v>5.75</v>
      </c>
    </row>
    <row r="569" spans="1:17" ht="14.25" customHeight="1" x14ac:dyDescent="0.3">
      <c r="A569" s="3">
        <v>561</v>
      </c>
      <c r="B569" s="3" t="s">
        <v>830</v>
      </c>
      <c r="C569" s="3">
        <v>21</v>
      </c>
      <c r="D569" s="3" t="s">
        <v>471</v>
      </c>
      <c r="E569" s="3">
        <v>79</v>
      </c>
      <c r="F569" s="3">
        <v>88</v>
      </c>
      <c r="G569" s="3" t="s">
        <v>161</v>
      </c>
      <c r="H569" s="14">
        <v>24000</v>
      </c>
      <c r="I569" s="3" t="s">
        <v>60</v>
      </c>
      <c r="J569" s="3" t="s">
        <v>79</v>
      </c>
      <c r="K569" s="3" t="s">
        <v>200</v>
      </c>
      <c r="L569" s="3" t="s">
        <v>92</v>
      </c>
      <c r="M569" s="15">
        <v>168</v>
      </c>
      <c r="N569" s="16">
        <f t="shared" si="16"/>
        <v>72</v>
      </c>
      <c r="O569" s="17">
        <f>'FIFA '!M569/('FIFA '!N569*'FIFA '!N569)*703</f>
        <v>22.782407407407405</v>
      </c>
      <c r="Q569" s="19">
        <f t="shared" si="17"/>
        <v>6</v>
      </c>
    </row>
    <row r="570" spans="1:17" ht="14.25" customHeight="1" x14ac:dyDescent="0.3">
      <c r="A570" s="3">
        <v>562</v>
      </c>
      <c r="B570" s="3" t="s">
        <v>831</v>
      </c>
      <c r="C570" s="3">
        <v>30</v>
      </c>
      <c r="D570" s="3" t="s">
        <v>65</v>
      </c>
      <c r="E570" s="3">
        <v>79</v>
      </c>
      <c r="F570" s="3">
        <v>79</v>
      </c>
      <c r="G570" s="3" t="s">
        <v>832</v>
      </c>
      <c r="H570" s="14">
        <v>26000</v>
      </c>
      <c r="I570" s="3" t="s">
        <v>60</v>
      </c>
      <c r="J570" s="3" t="s">
        <v>79</v>
      </c>
      <c r="K570" s="3" t="s">
        <v>62</v>
      </c>
      <c r="L570" s="3" t="s">
        <v>69</v>
      </c>
      <c r="M570" s="15">
        <v>161</v>
      </c>
      <c r="N570" s="16">
        <f t="shared" si="16"/>
        <v>69</v>
      </c>
      <c r="O570" s="17">
        <f>'FIFA '!M570/('FIFA '!N570*'FIFA '!N570)*703</f>
        <v>23.772946859903382</v>
      </c>
      <c r="Q570" s="19">
        <f t="shared" si="17"/>
        <v>5.75</v>
      </c>
    </row>
    <row r="571" spans="1:17" ht="14.25" customHeight="1" x14ac:dyDescent="0.3">
      <c r="A571" s="3">
        <v>563</v>
      </c>
      <c r="B571" s="3" t="s">
        <v>833</v>
      </c>
      <c r="C571" s="3">
        <v>26</v>
      </c>
      <c r="D571" s="3" t="s">
        <v>65</v>
      </c>
      <c r="E571" s="3">
        <v>79</v>
      </c>
      <c r="F571" s="3">
        <v>79</v>
      </c>
      <c r="G571" s="3" t="s">
        <v>834</v>
      </c>
      <c r="H571" s="14">
        <v>24000</v>
      </c>
      <c r="I571" s="3" t="s">
        <v>60</v>
      </c>
      <c r="J571" s="3" t="s">
        <v>79</v>
      </c>
      <c r="K571" s="3" t="s">
        <v>74</v>
      </c>
      <c r="L571" s="3" t="s">
        <v>126</v>
      </c>
      <c r="M571" s="15">
        <v>176</v>
      </c>
      <c r="N571" s="16">
        <f t="shared" si="16"/>
        <v>73</v>
      </c>
      <c r="O571" s="17">
        <f>'FIFA '!M571/('FIFA '!N571*'FIFA '!N571)*703</f>
        <v>23.217864514918368</v>
      </c>
      <c r="Q571" s="19">
        <f t="shared" si="17"/>
        <v>6.083333333333333</v>
      </c>
    </row>
    <row r="572" spans="1:17" ht="14.25" customHeight="1" x14ac:dyDescent="0.3">
      <c r="A572" s="3">
        <v>564</v>
      </c>
      <c r="B572" s="3" t="s">
        <v>835</v>
      </c>
      <c r="C572" s="3">
        <v>30</v>
      </c>
      <c r="D572" s="3" t="s">
        <v>65</v>
      </c>
      <c r="E572" s="3">
        <v>79</v>
      </c>
      <c r="F572" s="3">
        <v>79</v>
      </c>
      <c r="G572" s="3" t="s">
        <v>836</v>
      </c>
      <c r="H572" s="14">
        <v>20000</v>
      </c>
      <c r="I572" s="3" t="s">
        <v>60</v>
      </c>
      <c r="J572" s="3" t="s">
        <v>79</v>
      </c>
      <c r="K572" s="3" t="s">
        <v>103</v>
      </c>
      <c r="L572" s="3" t="s">
        <v>63</v>
      </c>
      <c r="M572" s="15">
        <v>194</v>
      </c>
      <c r="N572" s="16">
        <f t="shared" si="16"/>
        <v>74</v>
      </c>
      <c r="O572" s="17">
        <f>'FIFA '!M572/('FIFA '!N572*'FIFA '!N572)*703</f>
        <v>24.905405405405407</v>
      </c>
      <c r="Q572" s="19">
        <f t="shared" si="17"/>
        <v>6.166666666666667</v>
      </c>
    </row>
    <row r="573" spans="1:17" ht="14.25" customHeight="1" x14ac:dyDescent="0.3">
      <c r="A573" s="3">
        <v>565</v>
      </c>
      <c r="B573" s="3" t="s">
        <v>837</v>
      </c>
      <c r="C573" s="3">
        <v>30</v>
      </c>
      <c r="D573" s="3" t="s">
        <v>65</v>
      </c>
      <c r="E573" s="3">
        <v>79</v>
      </c>
      <c r="F573" s="3">
        <v>79</v>
      </c>
      <c r="G573" s="3" t="s">
        <v>834</v>
      </c>
      <c r="H573" s="14">
        <v>30000</v>
      </c>
      <c r="I573" s="3" t="s">
        <v>53</v>
      </c>
      <c r="J573" s="3" t="s">
        <v>79</v>
      </c>
      <c r="K573" s="3" t="s">
        <v>105</v>
      </c>
      <c r="L573" s="3" t="s">
        <v>92</v>
      </c>
      <c r="M573" s="15">
        <v>174</v>
      </c>
      <c r="N573" s="16">
        <f t="shared" si="16"/>
        <v>72</v>
      </c>
      <c r="O573" s="17">
        <f>'FIFA '!M573/('FIFA '!N573*'FIFA '!N573)*703</f>
        <v>23.596064814814817</v>
      </c>
      <c r="Q573" s="19">
        <f t="shared" si="17"/>
        <v>6</v>
      </c>
    </row>
    <row r="574" spans="1:17" ht="14.25" customHeight="1" x14ac:dyDescent="0.3">
      <c r="A574" s="3">
        <v>566</v>
      </c>
      <c r="B574" s="3" t="s">
        <v>838</v>
      </c>
      <c r="C574" s="3">
        <v>34</v>
      </c>
      <c r="D574" s="3" t="s">
        <v>65</v>
      </c>
      <c r="E574" s="3">
        <v>79</v>
      </c>
      <c r="F574" s="3">
        <v>79</v>
      </c>
      <c r="G574" s="3" t="s">
        <v>330</v>
      </c>
      <c r="H574" s="14">
        <v>38000</v>
      </c>
      <c r="I574" s="3" t="s">
        <v>60</v>
      </c>
      <c r="J574" s="3" t="s">
        <v>79</v>
      </c>
      <c r="K574" s="3" t="s">
        <v>204</v>
      </c>
      <c r="L574" s="3" t="s">
        <v>112</v>
      </c>
      <c r="M574" s="15">
        <v>165</v>
      </c>
      <c r="N574" s="16">
        <f t="shared" si="16"/>
        <v>70</v>
      </c>
      <c r="O574" s="17">
        <f>'FIFA '!M574/('FIFA '!N574*'FIFA '!N574)*703</f>
        <v>23.672448979591838</v>
      </c>
      <c r="Q574" s="19">
        <f t="shared" si="17"/>
        <v>5.833333333333333</v>
      </c>
    </row>
    <row r="575" spans="1:17" ht="14.25" customHeight="1" x14ac:dyDescent="0.3">
      <c r="A575" s="3">
        <v>567</v>
      </c>
      <c r="B575" s="3" t="s">
        <v>839</v>
      </c>
      <c r="C575" s="3">
        <v>22</v>
      </c>
      <c r="D575" s="3" t="s">
        <v>58</v>
      </c>
      <c r="E575" s="3">
        <v>79</v>
      </c>
      <c r="F575" s="3">
        <v>87</v>
      </c>
      <c r="G575" s="3" t="s">
        <v>306</v>
      </c>
      <c r="H575" s="14">
        <v>84000</v>
      </c>
      <c r="I575" s="3" t="s">
        <v>60</v>
      </c>
      <c r="J575" s="3" t="s">
        <v>79</v>
      </c>
      <c r="K575" s="3" t="s">
        <v>62</v>
      </c>
      <c r="L575" s="3" t="s">
        <v>126</v>
      </c>
      <c r="M575" s="15">
        <v>174</v>
      </c>
      <c r="N575" s="16">
        <f t="shared" si="16"/>
        <v>73</v>
      </c>
      <c r="O575" s="17">
        <f>'FIFA '!M575/('FIFA '!N575*'FIFA '!N575)*703</f>
        <v>22.954025145430663</v>
      </c>
      <c r="Q575" s="19">
        <f t="shared" si="17"/>
        <v>6.083333333333333</v>
      </c>
    </row>
    <row r="576" spans="1:17" ht="14.25" customHeight="1" x14ac:dyDescent="0.3">
      <c r="A576" s="3">
        <v>568</v>
      </c>
      <c r="B576" s="3" t="s">
        <v>840</v>
      </c>
      <c r="C576" s="3">
        <v>19</v>
      </c>
      <c r="D576" s="3" t="s">
        <v>841</v>
      </c>
      <c r="E576" s="3">
        <v>79</v>
      </c>
      <c r="F576" s="3">
        <v>87</v>
      </c>
      <c r="G576" s="3" t="s">
        <v>202</v>
      </c>
      <c r="H576" s="14">
        <v>26000</v>
      </c>
      <c r="I576" s="3" t="s">
        <v>60</v>
      </c>
      <c r="J576" s="3" t="s">
        <v>73</v>
      </c>
      <c r="K576" s="3" t="s">
        <v>134</v>
      </c>
      <c r="L576" s="3" t="s">
        <v>112</v>
      </c>
      <c r="M576" s="15">
        <v>152</v>
      </c>
      <c r="N576" s="16">
        <f t="shared" si="16"/>
        <v>70</v>
      </c>
      <c r="O576" s="17">
        <f>'FIFA '!M576/('FIFA '!N576*'FIFA '!N576)*703</f>
        <v>21.80734693877551</v>
      </c>
      <c r="Q576" s="19">
        <f t="shared" si="17"/>
        <v>5.833333333333333</v>
      </c>
    </row>
    <row r="577" spans="1:17" ht="14.25" customHeight="1" x14ac:dyDescent="0.3">
      <c r="A577" s="3">
        <v>569</v>
      </c>
      <c r="B577" s="3" t="s">
        <v>842</v>
      </c>
      <c r="C577" s="3">
        <v>26</v>
      </c>
      <c r="D577" s="3" t="s">
        <v>217</v>
      </c>
      <c r="E577" s="3">
        <v>79</v>
      </c>
      <c r="F577" s="3">
        <v>80</v>
      </c>
      <c r="G577" s="3" t="s">
        <v>620</v>
      </c>
      <c r="H577" s="14">
        <v>21000</v>
      </c>
      <c r="I577" s="3" t="s">
        <v>53</v>
      </c>
      <c r="J577" s="3" t="s">
        <v>79</v>
      </c>
      <c r="K577" s="3" t="s">
        <v>74</v>
      </c>
      <c r="L577" s="3" t="s">
        <v>75</v>
      </c>
      <c r="M577" s="15">
        <v>198</v>
      </c>
      <c r="N577" s="16">
        <f t="shared" si="16"/>
        <v>76</v>
      </c>
      <c r="O577" s="17">
        <f>'FIFA '!M577/('FIFA '!N577*'FIFA '!N577)*703</f>
        <v>24.098684210526315</v>
      </c>
      <c r="Q577" s="19">
        <f t="shared" si="17"/>
        <v>6.333333333333333</v>
      </c>
    </row>
    <row r="578" spans="1:17" ht="14.25" customHeight="1" x14ac:dyDescent="0.3">
      <c r="A578" s="3">
        <v>570</v>
      </c>
      <c r="B578" s="3" t="s">
        <v>843</v>
      </c>
      <c r="C578" s="3">
        <v>21</v>
      </c>
      <c r="D578" s="3" t="s">
        <v>108</v>
      </c>
      <c r="E578" s="3">
        <v>79</v>
      </c>
      <c r="F578" s="3">
        <v>84</v>
      </c>
      <c r="G578" s="3" t="s">
        <v>220</v>
      </c>
      <c r="H578" s="14">
        <v>43000</v>
      </c>
      <c r="I578" s="3" t="s">
        <v>60</v>
      </c>
      <c r="J578" s="3" t="s">
        <v>79</v>
      </c>
      <c r="K578" s="3" t="s">
        <v>171</v>
      </c>
      <c r="L578" s="3" t="s">
        <v>126</v>
      </c>
      <c r="M578" s="15">
        <v>183</v>
      </c>
      <c r="N578" s="16">
        <f t="shared" si="16"/>
        <v>73</v>
      </c>
      <c r="O578" s="17">
        <f>'FIFA '!M578/('FIFA '!N578*'FIFA '!N578)*703</f>
        <v>24.141302308125354</v>
      </c>
      <c r="Q578" s="19">
        <f t="shared" si="17"/>
        <v>6.083333333333333</v>
      </c>
    </row>
    <row r="579" spans="1:17" ht="14.25" customHeight="1" x14ac:dyDescent="0.3">
      <c r="A579" s="3">
        <v>571</v>
      </c>
      <c r="B579" s="3" t="s">
        <v>844</v>
      </c>
      <c r="C579" s="3">
        <v>23</v>
      </c>
      <c r="D579" s="3" t="s">
        <v>71</v>
      </c>
      <c r="E579" s="3">
        <v>79</v>
      </c>
      <c r="F579" s="3">
        <v>87</v>
      </c>
      <c r="G579" s="3" t="s">
        <v>88</v>
      </c>
      <c r="H579" s="14">
        <v>110000</v>
      </c>
      <c r="I579" s="3" t="s">
        <v>60</v>
      </c>
      <c r="J579" s="3" t="s">
        <v>73</v>
      </c>
      <c r="K579" s="3" t="s">
        <v>123</v>
      </c>
      <c r="L579" s="3" t="s">
        <v>92</v>
      </c>
      <c r="M579" s="15">
        <v>161</v>
      </c>
      <c r="N579" s="16">
        <f t="shared" si="16"/>
        <v>72</v>
      </c>
      <c r="O579" s="17">
        <f>'FIFA '!M579/('FIFA '!N579*'FIFA '!N579)*703</f>
        <v>21.833140432098766</v>
      </c>
      <c r="Q579" s="19">
        <f t="shared" si="17"/>
        <v>6</v>
      </c>
    </row>
    <row r="580" spans="1:17" ht="14.25" customHeight="1" x14ac:dyDescent="0.3">
      <c r="A580" s="3">
        <v>572</v>
      </c>
      <c r="B580" s="3" t="s">
        <v>845</v>
      </c>
      <c r="C580" s="3">
        <v>24</v>
      </c>
      <c r="D580" s="3" t="s">
        <v>96</v>
      </c>
      <c r="E580" s="3">
        <v>79</v>
      </c>
      <c r="F580" s="3">
        <v>81</v>
      </c>
      <c r="G580" s="3" t="s">
        <v>823</v>
      </c>
      <c r="H580" s="14">
        <v>1000</v>
      </c>
      <c r="I580" s="3" t="s">
        <v>60</v>
      </c>
      <c r="J580" s="3" t="s">
        <v>79</v>
      </c>
      <c r="K580" s="3" t="s">
        <v>152</v>
      </c>
      <c r="L580" s="3" t="s">
        <v>112</v>
      </c>
      <c r="M580" s="15">
        <v>154</v>
      </c>
      <c r="N580" s="16">
        <f t="shared" si="16"/>
        <v>70</v>
      </c>
      <c r="O580" s="17">
        <f>'FIFA '!M580/('FIFA '!N580*'FIFA '!N580)*703</f>
        <v>22.094285714285714</v>
      </c>
      <c r="Q580" s="19">
        <f t="shared" si="17"/>
        <v>5.833333333333333</v>
      </c>
    </row>
    <row r="581" spans="1:17" ht="14.25" customHeight="1" x14ac:dyDescent="0.3">
      <c r="A581" s="3">
        <v>573</v>
      </c>
      <c r="B581" s="3" t="s">
        <v>846</v>
      </c>
      <c r="C581" s="3">
        <v>20</v>
      </c>
      <c r="D581" s="3" t="s">
        <v>190</v>
      </c>
      <c r="E581" s="3">
        <v>79</v>
      </c>
      <c r="F581" s="3">
        <v>86</v>
      </c>
      <c r="G581" s="3" t="s">
        <v>546</v>
      </c>
      <c r="H581" s="14">
        <v>17000</v>
      </c>
      <c r="I581" s="3" t="s">
        <v>60</v>
      </c>
      <c r="J581" s="3" t="s">
        <v>129</v>
      </c>
      <c r="K581" s="3" t="s">
        <v>68</v>
      </c>
      <c r="L581" s="3" t="s">
        <v>112</v>
      </c>
      <c r="M581" s="15">
        <v>172</v>
      </c>
      <c r="N581" s="16">
        <f t="shared" si="16"/>
        <v>70</v>
      </c>
      <c r="O581" s="17">
        <f>'FIFA '!M581/('FIFA '!N581*'FIFA '!N581)*703</f>
        <v>24.676734693877549</v>
      </c>
      <c r="Q581" s="19">
        <f t="shared" si="17"/>
        <v>5.833333333333333</v>
      </c>
    </row>
    <row r="582" spans="1:17" ht="14.25" customHeight="1" x14ac:dyDescent="0.3">
      <c r="A582" s="3">
        <v>574</v>
      </c>
      <c r="B582" s="3" t="s">
        <v>847</v>
      </c>
      <c r="C582" s="3">
        <v>22</v>
      </c>
      <c r="D582" s="3" t="s">
        <v>108</v>
      </c>
      <c r="E582" s="3">
        <v>79</v>
      </c>
      <c r="F582" s="3">
        <v>86</v>
      </c>
      <c r="G582" s="3" t="s">
        <v>202</v>
      </c>
      <c r="H582" s="14">
        <v>43000</v>
      </c>
      <c r="I582" s="3" t="s">
        <v>53</v>
      </c>
      <c r="J582" s="3" t="s">
        <v>73</v>
      </c>
      <c r="K582" s="3" t="s">
        <v>132</v>
      </c>
      <c r="L582" s="3" t="s">
        <v>126</v>
      </c>
      <c r="M582" s="15">
        <v>174</v>
      </c>
      <c r="N582" s="16">
        <f t="shared" si="16"/>
        <v>73</v>
      </c>
      <c r="O582" s="17">
        <f>'FIFA '!M582/('FIFA '!N582*'FIFA '!N582)*703</f>
        <v>22.954025145430663</v>
      </c>
      <c r="Q582" s="19">
        <f t="shared" si="17"/>
        <v>6.083333333333333</v>
      </c>
    </row>
    <row r="583" spans="1:17" ht="14.25" customHeight="1" x14ac:dyDescent="0.3">
      <c r="A583" s="3">
        <v>575</v>
      </c>
      <c r="B583" s="3" t="s">
        <v>848</v>
      </c>
      <c r="C583" s="3">
        <v>22</v>
      </c>
      <c r="D583" s="3" t="s">
        <v>480</v>
      </c>
      <c r="E583" s="3">
        <v>79</v>
      </c>
      <c r="F583" s="3">
        <v>85</v>
      </c>
      <c r="G583" s="3" t="s">
        <v>315</v>
      </c>
      <c r="H583" s="14">
        <v>61000</v>
      </c>
      <c r="I583" s="3" t="s">
        <v>60</v>
      </c>
      <c r="J583" s="3" t="s">
        <v>73</v>
      </c>
      <c r="K583" s="3" t="s">
        <v>117</v>
      </c>
      <c r="L583" s="3" t="s">
        <v>81</v>
      </c>
      <c r="M583" s="15">
        <v>152</v>
      </c>
      <c r="N583" s="16">
        <f t="shared" si="16"/>
        <v>71</v>
      </c>
      <c r="O583" s="17">
        <f>'FIFA '!M583/('FIFA '!N583*'FIFA '!N583)*703</f>
        <v>21.197381471930175</v>
      </c>
      <c r="Q583" s="19">
        <f t="shared" si="17"/>
        <v>5.916666666666667</v>
      </c>
    </row>
    <row r="584" spans="1:17" ht="14.25" customHeight="1" x14ac:dyDescent="0.3">
      <c r="A584" s="3">
        <v>576</v>
      </c>
      <c r="B584" s="3" t="s">
        <v>849</v>
      </c>
      <c r="C584" s="3">
        <v>29</v>
      </c>
      <c r="D584" s="3" t="s">
        <v>90</v>
      </c>
      <c r="E584" s="3">
        <v>79</v>
      </c>
      <c r="F584" s="3">
        <v>80</v>
      </c>
      <c r="G584" s="3" t="s">
        <v>850</v>
      </c>
      <c r="H584" s="14">
        <v>21000</v>
      </c>
      <c r="I584" s="3" t="s">
        <v>60</v>
      </c>
      <c r="J584" s="3" t="s">
        <v>79</v>
      </c>
      <c r="K584" s="3" t="s">
        <v>74</v>
      </c>
      <c r="L584" s="3" t="s">
        <v>126</v>
      </c>
      <c r="M584" s="15">
        <v>165</v>
      </c>
      <c r="N584" s="16">
        <f t="shared" si="16"/>
        <v>73</v>
      </c>
      <c r="O584" s="17">
        <f>'FIFA '!M584/('FIFA '!N584*'FIFA '!N584)*703</f>
        <v>21.766747982735971</v>
      </c>
      <c r="Q584" s="19">
        <f t="shared" si="17"/>
        <v>6.083333333333333</v>
      </c>
    </row>
    <row r="585" spans="1:17" ht="14.25" customHeight="1" x14ac:dyDescent="0.3">
      <c r="A585" s="3">
        <v>577</v>
      </c>
      <c r="B585" s="3" t="s">
        <v>851</v>
      </c>
      <c r="C585" s="3">
        <v>22</v>
      </c>
      <c r="D585" s="3" t="s">
        <v>51</v>
      </c>
      <c r="E585" s="3">
        <v>79</v>
      </c>
      <c r="F585" s="3">
        <v>85</v>
      </c>
      <c r="G585" s="3" t="s">
        <v>852</v>
      </c>
      <c r="H585" s="14">
        <v>27000</v>
      </c>
      <c r="I585" s="3" t="s">
        <v>60</v>
      </c>
      <c r="J585" s="3" t="s">
        <v>79</v>
      </c>
      <c r="K585" s="3" t="s">
        <v>186</v>
      </c>
      <c r="L585" s="3" t="s">
        <v>69</v>
      </c>
      <c r="M585" s="15">
        <v>172</v>
      </c>
      <c r="N585" s="16">
        <f t="shared" si="16"/>
        <v>69</v>
      </c>
      <c r="O585" s="17">
        <f>'FIFA '!M585/('FIFA '!N585*'FIFA '!N585)*703</f>
        <v>25.397185465238394</v>
      </c>
      <c r="Q585" s="19">
        <f t="shared" si="17"/>
        <v>5.75</v>
      </c>
    </row>
    <row r="586" spans="1:17" ht="14.25" customHeight="1" x14ac:dyDescent="0.3">
      <c r="A586" s="3">
        <v>578</v>
      </c>
      <c r="B586" s="3" t="s">
        <v>853</v>
      </c>
      <c r="C586" s="3">
        <v>25</v>
      </c>
      <c r="D586" s="3" t="s">
        <v>665</v>
      </c>
      <c r="E586" s="3">
        <v>79</v>
      </c>
      <c r="F586" s="3">
        <v>80</v>
      </c>
      <c r="G586" s="3" t="s">
        <v>304</v>
      </c>
      <c r="H586" s="14">
        <v>38000</v>
      </c>
      <c r="I586" s="3" t="s">
        <v>60</v>
      </c>
      <c r="J586" s="3" t="s">
        <v>73</v>
      </c>
      <c r="K586" s="3" t="s">
        <v>125</v>
      </c>
      <c r="L586" s="3" t="s">
        <v>126</v>
      </c>
      <c r="M586" s="15">
        <v>163</v>
      </c>
      <c r="N586" s="16">
        <f t="shared" ref="N586:N649" si="18">CONVERT(Q586,"ft","in")</f>
        <v>73</v>
      </c>
      <c r="O586" s="17">
        <f>'FIFA '!M586/('FIFA '!N586*'FIFA '!N586)*703</f>
        <v>21.502908613248263</v>
      </c>
      <c r="Q586" s="19">
        <f t="shared" ref="Q586:Q649" si="19">IFERROR(--LEFT(L586,FIND("'",L586)-1),0)+IFERROR(--SUBSTITUTE(IFERROR(MID(L586,FIND("'",L586)+1,2),L586),CHAR(34),""),0)/12</f>
        <v>6.083333333333333</v>
      </c>
    </row>
    <row r="587" spans="1:17" ht="14.25" customHeight="1" x14ac:dyDescent="0.3">
      <c r="A587" s="3">
        <v>579</v>
      </c>
      <c r="B587" s="3" t="s">
        <v>854</v>
      </c>
      <c r="C587" s="3">
        <v>29</v>
      </c>
      <c r="D587" s="3" t="s">
        <v>71</v>
      </c>
      <c r="E587" s="3">
        <v>79</v>
      </c>
      <c r="F587" s="3">
        <v>79</v>
      </c>
      <c r="G587" s="3" t="s">
        <v>704</v>
      </c>
      <c r="H587" s="14">
        <v>37000</v>
      </c>
      <c r="I587" s="3" t="s">
        <v>53</v>
      </c>
      <c r="J587" s="3" t="s">
        <v>79</v>
      </c>
      <c r="K587" s="3" t="s">
        <v>726</v>
      </c>
      <c r="L587" s="3" t="s">
        <v>69</v>
      </c>
      <c r="M587" s="15">
        <v>154</v>
      </c>
      <c r="N587" s="16">
        <f t="shared" si="18"/>
        <v>69</v>
      </c>
      <c r="O587" s="17">
        <f>'FIFA '!M587/('FIFA '!N587*'FIFA '!N587)*703</f>
        <v>22.739340474690191</v>
      </c>
      <c r="Q587" s="19">
        <f t="shared" si="19"/>
        <v>5.75</v>
      </c>
    </row>
    <row r="588" spans="1:17" ht="14.25" customHeight="1" x14ac:dyDescent="0.3">
      <c r="A588" s="3">
        <v>580</v>
      </c>
      <c r="B588" s="3" t="s">
        <v>855</v>
      </c>
      <c r="C588" s="3">
        <v>24</v>
      </c>
      <c r="D588" s="3" t="s">
        <v>51</v>
      </c>
      <c r="E588" s="3">
        <v>79</v>
      </c>
      <c r="F588" s="3">
        <v>84</v>
      </c>
      <c r="G588" s="3" t="s">
        <v>310</v>
      </c>
      <c r="H588" s="14">
        <v>15000</v>
      </c>
      <c r="I588" s="3" t="s">
        <v>53</v>
      </c>
      <c r="J588" s="3" t="s">
        <v>79</v>
      </c>
      <c r="K588" s="3" t="s">
        <v>68</v>
      </c>
      <c r="L588" s="3" t="s">
        <v>195</v>
      </c>
      <c r="M588" s="15">
        <v>137</v>
      </c>
      <c r="N588" s="16">
        <f t="shared" si="18"/>
        <v>65</v>
      </c>
      <c r="O588" s="17">
        <f>'FIFA '!M588/('FIFA '!N588*'FIFA '!N588)*703</f>
        <v>22.795502958579878</v>
      </c>
      <c r="Q588" s="19">
        <f t="shared" si="19"/>
        <v>5.416666666666667</v>
      </c>
    </row>
    <row r="589" spans="1:17" ht="14.25" customHeight="1" x14ac:dyDescent="0.3">
      <c r="A589" s="3">
        <v>581</v>
      </c>
      <c r="B589" s="3" t="s">
        <v>856</v>
      </c>
      <c r="C589" s="3">
        <v>22</v>
      </c>
      <c r="D589" s="3" t="s">
        <v>102</v>
      </c>
      <c r="E589" s="3">
        <v>79</v>
      </c>
      <c r="F589" s="3">
        <v>84</v>
      </c>
      <c r="G589" s="3" t="s">
        <v>202</v>
      </c>
      <c r="H589" s="14">
        <v>43000</v>
      </c>
      <c r="I589" s="3" t="s">
        <v>60</v>
      </c>
      <c r="J589" s="3" t="s">
        <v>73</v>
      </c>
      <c r="K589" s="3" t="s">
        <v>123</v>
      </c>
      <c r="L589" s="3" t="s">
        <v>126</v>
      </c>
      <c r="M589" s="15">
        <v>159</v>
      </c>
      <c r="N589" s="16">
        <f t="shared" si="18"/>
        <v>73</v>
      </c>
      <c r="O589" s="17">
        <f>'FIFA '!M589/('FIFA '!N589*'FIFA '!N589)*703</f>
        <v>20.975229874272845</v>
      </c>
      <c r="Q589" s="19">
        <f t="shared" si="19"/>
        <v>6.083333333333333</v>
      </c>
    </row>
    <row r="590" spans="1:17" ht="14.25" customHeight="1" x14ac:dyDescent="0.3">
      <c r="A590" s="3">
        <v>582</v>
      </c>
      <c r="B590" s="3" t="s">
        <v>857</v>
      </c>
      <c r="C590" s="3">
        <v>23</v>
      </c>
      <c r="D590" s="3" t="s">
        <v>261</v>
      </c>
      <c r="E590" s="3">
        <v>79</v>
      </c>
      <c r="F590" s="3">
        <v>85</v>
      </c>
      <c r="G590" s="3" t="s">
        <v>72</v>
      </c>
      <c r="H590" s="14">
        <v>91000</v>
      </c>
      <c r="I590" s="3" t="s">
        <v>60</v>
      </c>
      <c r="J590" s="3" t="s">
        <v>73</v>
      </c>
      <c r="K590" s="3" t="s">
        <v>105</v>
      </c>
      <c r="L590" s="3" t="s">
        <v>63</v>
      </c>
      <c r="M590" s="15">
        <v>176</v>
      </c>
      <c r="N590" s="16">
        <f t="shared" si="18"/>
        <v>74</v>
      </c>
      <c r="O590" s="17">
        <f>'FIFA '!M590/('FIFA '!N590*'FIFA '!N590)*703</f>
        <v>22.594594594594593</v>
      </c>
      <c r="Q590" s="19">
        <f t="shared" si="19"/>
        <v>6.166666666666667</v>
      </c>
    </row>
    <row r="591" spans="1:17" ht="14.25" customHeight="1" x14ac:dyDescent="0.3">
      <c r="A591" s="3">
        <v>583</v>
      </c>
      <c r="B591" s="3" t="s">
        <v>858</v>
      </c>
      <c r="C591" s="3">
        <v>24</v>
      </c>
      <c r="D591" s="3" t="s">
        <v>87</v>
      </c>
      <c r="E591" s="3">
        <v>79</v>
      </c>
      <c r="F591" s="3">
        <v>82</v>
      </c>
      <c r="G591" s="3" t="s">
        <v>700</v>
      </c>
      <c r="H591" s="14">
        <v>39000</v>
      </c>
      <c r="I591" s="3" t="s">
        <v>60</v>
      </c>
      <c r="J591" s="3" t="s">
        <v>79</v>
      </c>
      <c r="K591" s="3" t="s">
        <v>117</v>
      </c>
      <c r="L591" s="3" t="s">
        <v>126</v>
      </c>
      <c r="M591" s="15">
        <v>172</v>
      </c>
      <c r="N591" s="16">
        <f t="shared" si="18"/>
        <v>73</v>
      </c>
      <c r="O591" s="17">
        <f>'FIFA '!M591/('FIFA '!N591*'FIFA '!N591)*703</f>
        <v>22.690185775942954</v>
      </c>
      <c r="Q591" s="19">
        <f t="shared" si="19"/>
        <v>6.083333333333333</v>
      </c>
    </row>
    <row r="592" spans="1:17" ht="14.25" customHeight="1" x14ac:dyDescent="0.3">
      <c r="A592" s="3">
        <v>584</v>
      </c>
      <c r="B592" s="3" t="s">
        <v>859</v>
      </c>
      <c r="C592" s="3">
        <v>22</v>
      </c>
      <c r="D592" s="3" t="s">
        <v>653</v>
      </c>
      <c r="E592" s="3">
        <v>79</v>
      </c>
      <c r="F592" s="3">
        <v>85</v>
      </c>
      <c r="G592" s="3" t="s">
        <v>275</v>
      </c>
      <c r="H592" s="14">
        <v>27000</v>
      </c>
      <c r="I592" s="3" t="s">
        <v>60</v>
      </c>
      <c r="J592" s="3" t="s">
        <v>79</v>
      </c>
      <c r="K592" s="3" t="s">
        <v>62</v>
      </c>
      <c r="L592" s="3" t="s">
        <v>81</v>
      </c>
      <c r="M592" s="15">
        <v>163</v>
      </c>
      <c r="N592" s="16">
        <f t="shared" si="18"/>
        <v>71</v>
      </c>
      <c r="O592" s="17">
        <f>'FIFA '!M592/('FIFA '!N592*'FIFA '!N592)*703</f>
        <v>22.731402499504068</v>
      </c>
      <c r="Q592" s="19">
        <f t="shared" si="19"/>
        <v>5.916666666666667</v>
      </c>
    </row>
    <row r="593" spans="1:17" ht="14.25" customHeight="1" x14ac:dyDescent="0.3">
      <c r="A593" s="3">
        <v>585</v>
      </c>
      <c r="B593" s="3" t="s">
        <v>860</v>
      </c>
      <c r="C593" s="3">
        <v>26</v>
      </c>
      <c r="D593" s="3" t="s">
        <v>51</v>
      </c>
      <c r="E593" s="3">
        <v>79</v>
      </c>
      <c r="F593" s="3">
        <v>80</v>
      </c>
      <c r="G593" s="3" t="s">
        <v>268</v>
      </c>
      <c r="H593" s="14">
        <v>17000</v>
      </c>
      <c r="I593" s="3" t="s">
        <v>60</v>
      </c>
      <c r="J593" s="3" t="s">
        <v>79</v>
      </c>
      <c r="K593" s="3" t="s">
        <v>200</v>
      </c>
      <c r="L593" s="3" t="s">
        <v>63</v>
      </c>
      <c r="M593" s="15">
        <v>174</v>
      </c>
      <c r="N593" s="16">
        <f t="shared" si="18"/>
        <v>74</v>
      </c>
      <c r="O593" s="17">
        <f>'FIFA '!M593/('FIFA '!N593*'FIFA '!N593)*703</f>
        <v>22.337837837837839</v>
      </c>
      <c r="Q593" s="19">
        <f t="shared" si="19"/>
        <v>6.166666666666667</v>
      </c>
    </row>
    <row r="594" spans="1:17" ht="14.25" customHeight="1" x14ac:dyDescent="0.3">
      <c r="A594" s="3">
        <v>586</v>
      </c>
      <c r="B594" s="3" t="s">
        <v>861</v>
      </c>
      <c r="C594" s="3">
        <v>24</v>
      </c>
      <c r="D594" s="3" t="s">
        <v>102</v>
      </c>
      <c r="E594" s="3">
        <v>79</v>
      </c>
      <c r="F594" s="3">
        <v>84</v>
      </c>
      <c r="G594" s="3" t="s">
        <v>202</v>
      </c>
      <c r="H594" s="14">
        <v>53000</v>
      </c>
      <c r="I594" s="3" t="s">
        <v>60</v>
      </c>
      <c r="J594" s="3" t="s">
        <v>73</v>
      </c>
      <c r="K594" s="3" t="s">
        <v>62</v>
      </c>
      <c r="L594" s="3" t="s">
        <v>92</v>
      </c>
      <c r="M594" s="15">
        <v>174</v>
      </c>
      <c r="N594" s="16">
        <f t="shared" si="18"/>
        <v>72</v>
      </c>
      <c r="O594" s="17">
        <f>'FIFA '!M594/('FIFA '!N594*'FIFA '!N594)*703</f>
        <v>23.596064814814817</v>
      </c>
      <c r="Q594" s="19">
        <f t="shared" si="19"/>
        <v>6</v>
      </c>
    </row>
    <row r="595" spans="1:17" ht="14.25" customHeight="1" x14ac:dyDescent="0.3">
      <c r="A595" s="3">
        <v>587</v>
      </c>
      <c r="B595" s="3" t="s">
        <v>862</v>
      </c>
      <c r="C595" s="3">
        <v>21</v>
      </c>
      <c r="D595" s="3" t="s">
        <v>108</v>
      </c>
      <c r="E595" s="3">
        <v>79</v>
      </c>
      <c r="F595" s="3">
        <v>86</v>
      </c>
      <c r="G595" s="3" t="s">
        <v>389</v>
      </c>
      <c r="H595" s="14">
        <v>31000</v>
      </c>
      <c r="I595" s="3" t="s">
        <v>60</v>
      </c>
      <c r="J595" s="3" t="s">
        <v>79</v>
      </c>
      <c r="K595" s="3" t="s">
        <v>91</v>
      </c>
      <c r="L595" s="3" t="s">
        <v>85</v>
      </c>
      <c r="M595" s="15">
        <v>148</v>
      </c>
      <c r="N595" s="16">
        <f t="shared" si="18"/>
        <v>68</v>
      </c>
      <c r="O595" s="17">
        <f>'FIFA '!M595/('FIFA '!N595*'FIFA '!N595)*703</f>
        <v>22.500865051903112</v>
      </c>
      <c r="Q595" s="19">
        <f t="shared" si="19"/>
        <v>5.666666666666667</v>
      </c>
    </row>
    <row r="596" spans="1:17" ht="14.25" customHeight="1" x14ac:dyDescent="0.3">
      <c r="A596" s="3">
        <v>588</v>
      </c>
      <c r="B596" s="3" t="s">
        <v>863</v>
      </c>
      <c r="C596" s="3">
        <v>26</v>
      </c>
      <c r="D596" s="3" t="s">
        <v>131</v>
      </c>
      <c r="E596" s="3">
        <v>79</v>
      </c>
      <c r="F596" s="3">
        <v>81</v>
      </c>
      <c r="G596" s="3" t="s">
        <v>83</v>
      </c>
      <c r="H596" s="14">
        <v>94000</v>
      </c>
      <c r="I596" s="3" t="s">
        <v>60</v>
      </c>
      <c r="J596" s="3" t="s">
        <v>73</v>
      </c>
      <c r="K596" s="3" t="s">
        <v>204</v>
      </c>
      <c r="L596" s="3" t="s">
        <v>92</v>
      </c>
      <c r="M596" s="15">
        <v>159</v>
      </c>
      <c r="N596" s="16">
        <f t="shared" si="18"/>
        <v>72</v>
      </c>
      <c r="O596" s="17">
        <f>'FIFA '!M596/('FIFA '!N596*'FIFA '!N596)*703</f>
        <v>21.561921296296298</v>
      </c>
      <c r="Q596" s="19">
        <f t="shared" si="19"/>
        <v>6</v>
      </c>
    </row>
    <row r="597" spans="1:17" ht="14.25" customHeight="1" x14ac:dyDescent="0.3">
      <c r="A597" s="3">
        <v>589</v>
      </c>
      <c r="B597" s="3" t="s">
        <v>864</v>
      </c>
      <c r="C597" s="3">
        <v>25</v>
      </c>
      <c r="D597" s="3" t="s">
        <v>51</v>
      </c>
      <c r="E597" s="3">
        <v>79</v>
      </c>
      <c r="F597" s="3">
        <v>82</v>
      </c>
      <c r="G597" s="3" t="s">
        <v>294</v>
      </c>
      <c r="H597" s="14">
        <v>67000</v>
      </c>
      <c r="I597" s="3" t="s">
        <v>60</v>
      </c>
      <c r="J597" s="3" t="s">
        <v>79</v>
      </c>
      <c r="K597" s="3" t="s">
        <v>62</v>
      </c>
      <c r="L597" s="3" t="s">
        <v>92</v>
      </c>
      <c r="M597" s="15">
        <v>172</v>
      </c>
      <c r="N597" s="16">
        <f t="shared" si="18"/>
        <v>72</v>
      </c>
      <c r="O597" s="17">
        <f>'FIFA '!M597/('FIFA '!N597*'FIFA '!N597)*703</f>
        <v>23.324845679012348</v>
      </c>
      <c r="Q597" s="19">
        <f t="shared" si="19"/>
        <v>6</v>
      </c>
    </row>
    <row r="598" spans="1:17" ht="14.25" customHeight="1" x14ac:dyDescent="0.3">
      <c r="A598" s="3">
        <v>590</v>
      </c>
      <c r="B598" s="3" t="s">
        <v>865</v>
      </c>
      <c r="C598" s="3">
        <v>28</v>
      </c>
      <c r="D598" s="3" t="s">
        <v>51</v>
      </c>
      <c r="E598" s="3">
        <v>79</v>
      </c>
      <c r="F598" s="3">
        <v>79</v>
      </c>
      <c r="G598" s="3" t="s">
        <v>852</v>
      </c>
      <c r="H598" s="14">
        <v>32000</v>
      </c>
      <c r="I598" s="3" t="s">
        <v>60</v>
      </c>
      <c r="J598" s="3" t="s">
        <v>79</v>
      </c>
      <c r="K598" s="3" t="s">
        <v>62</v>
      </c>
      <c r="L598" s="3" t="s">
        <v>112</v>
      </c>
      <c r="M598" s="15">
        <v>176</v>
      </c>
      <c r="N598" s="16">
        <f t="shared" si="18"/>
        <v>70</v>
      </c>
      <c r="O598" s="17">
        <f>'FIFA '!M598/('FIFA '!N598*'FIFA '!N598)*703</f>
        <v>25.250612244897958</v>
      </c>
      <c r="Q598" s="19">
        <f t="shared" si="19"/>
        <v>5.833333333333333</v>
      </c>
    </row>
    <row r="599" spans="1:17" ht="14.25" customHeight="1" x14ac:dyDescent="0.3">
      <c r="A599" s="3">
        <v>591</v>
      </c>
      <c r="B599" s="3" t="s">
        <v>866</v>
      </c>
      <c r="C599" s="3">
        <v>28</v>
      </c>
      <c r="D599" s="3" t="s">
        <v>51</v>
      </c>
      <c r="E599" s="3">
        <v>79</v>
      </c>
      <c r="F599" s="3">
        <v>80</v>
      </c>
      <c r="G599" s="3" t="s">
        <v>867</v>
      </c>
      <c r="H599" s="14">
        <v>31000</v>
      </c>
      <c r="I599" s="3" t="s">
        <v>60</v>
      </c>
      <c r="J599" s="3" t="s">
        <v>79</v>
      </c>
      <c r="K599" s="3" t="s">
        <v>171</v>
      </c>
      <c r="L599" s="3" t="s">
        <v>92</v>
      </c>
      <c r="M599" s="15">
        <v>183</v>
      </c>
      <c r="N599" s="16">
        <f t="shared" si="18"/>
        <v>72</v>
      </c>
      <c r="O599" s="17">
        <f>'FIFA '!M599/('FIFA '!N599*'FIFA '!N599)*703</f>
        <v>24.816550925925924</v>
      </c>
      <c r="Q599" s="19">
        <f t="shared" si="19"/>
        <v>6</v>
      </c>
    </row>
    <row r="600" spans="1:17" ht="14.25" customHeight="1" x14ac:dyDescent="0.3">
      <c r="A600" s="3">
        <v>592</v>
      </c>
      <c r="B600" s="3" t="s">
        <v>868</v>
      </c>
      <c r="C600" s="3">
        <v>22</v>
      </c>
      <c r="D600" s="3" t="s">
        <v>471</v>
      </c>
      <c r="E600" s="3">
        <v>79</v>
      </c>
      <c r="F600" s="3">
        <v>84</v>
      </c>
      <c r="G600" s="3" t="s">
        <v>869</v>
      </c>
      <c r="H600" s="14">
        <v>26000</v>
      </c>
      <c r="I600" s="3" t="s">
        <v>60</v>
      </c>
      <c r="J600" s="3" t="s">
        <v>79</v>
      </c>
      <c r="K600" s="3" t="s">
        <v>80</v>
      </c>
      <c r="L600" s="3" t="s">
        <v>126</v>
      </c>
      <c r="M600" s="15">
        <v>183</v>
      </c>
      <c r="N600" s="16">
        <f t="shared" si="18"/>
        <v>73</v>
      </c>
      <c r="O600" s="17">
        <f>'FIFA '!M600/('FIFA '!N600*'FIFA '!N600)*703</f>
        <v>24.141302308125354</v>
      </c>
      <c r="Q600" s="19">
        <f t="shared" si="19"/>
        <v>6.083333333333333</v>
      </c>
    </row>
    <row r="601" spans="1:17" ht="14.25" customHeight="1" x14ac:dyDescent="0.3">
      <c r="A601" s="3">
        <v>593</v>
      </c>
      <c r="B601" s="3" t="s">
        <v>870</v>
      </c>
      <c r="C601" s="3">
        <v>23</v>
      </c>
      <c r="D601" s="3" t="s">
        <v>140</v>
      </c>
      <c r="E601" s="3">
        <v>79</v>
      </c>
      <c r="F601" s="3">
        <v>84</v>
      </c>
      <c r="G601" s="3" t="s">
        <v>871</v>
      </c>
      <c r="H601" s="14">
        <v>55000</v>
      </c>
      <c r="I601" s="3" t="s">
        <v>60</v>
      </c>
      <c r="J601" s="3" t="s">
        <v>73</v>
      </c>
      <c r="K601" s="3" t="s">
        <v>80</v>
      </c>
      <c r="L601" s="3" t="s">
        <v>112</v>
      </c>
      <c r="M601" s="15">
        <v>154</v>
      </c>
      <c r="N601" s="16">
        <f t="shared" si="18"/>
        <v>70</v>
      </c>
      <c r="O601" s="17">
        <f>'FIFA '!M601/('FIFA '!N601*'FIFA '!N601)*703</f>
        <v>22.094285714285714</v>
      </c>
      <c r="Q601" s="19">
        <f t="shared" si="19"/>
        <v>5.833333333333333</v>
      </c>
    </row>
    <row r="602" spans="1:17" ht="14.25" customHeight="1" x14ac:dyDescent="0.3">
      <c r="A602" s="3">
        <v>594</v>
      </c>
      <c r="B602" s="3" t="s">
        <v>872</v>
      </c>
      <c r="C602" s="3">
        <v>23</v>
      </c>
      <c r="D602" s="3" t="s">
        <v>58</v>
      </c>
      <c r="E602" s="3">
        <v>79</v>
      </c>
      <c r="F602" s="3">
        <v>84</v>
      </c>
      <c r="G602" s="3" t="s">
        <v>672</v>
      </c>
      <c r="H602" s="14">
        <v>16000</v>
      </c>
      <c r="I602" s="3" t="s">
        <v>60</v>
      </c>
      <c r="J602" s="3" t="s">
        <v>73</v>
      </c>
      <c r="K602" s="3" t="s">
        <v>152</v>
      </c>
      <c r="L602" s="3" t="s">
        <v>85</v>
      </c>
      <c r="M602" s="15">
        <v>139</v>
      </c>
      <c r="N602" s="16">
        <f t="shared" si="18"/>
        <v>68</v>
      </c>
      <c r="O602" s="17">
        <f>'FIFA '!M602/('FIFA '!N602*'FIFA '!N602)*703</f>
        <v>21.132569204152247</v>
      </c>
      <c r="Q602" s="19">
        <f t="shared" si="19"/>
        <v>5.666666666666667</v>
      </c>
    </row>
    <row r="603" spans="1:17" ht="14.25" customHeight="1" x14ac:dyDescent="0.3">
      <c r="A603" s="3">
        <v>595</v>
      </c>
      <c r="B603" s="3" t="s">
        <v>873</v>
      </c>
      <c r="C603" s="3">
        <v>24</v>
      </c>
      <c r="D603" s="3" t="s">
        <v>480</v>
      </c>
      <c r="E603" s="3">
        <v>79</v>
      </c>
      <c r="F603" s="3">
        <v>86</v>
      </c>
      <c r="G603" s="3" t="s">
        <v>874</v>
      </c>
      <c r="H603" s="14">
        <v>1000</v>
      </c>
      <c r="I603" s="3" t="s">
        <v>60</v>
      </c>
      <c r="J603" s="3" t="s">
        <v>73</v>
      </c>
      <c r="K603" s="3" t="s">
        <v>109</v>
      </c>
      <c r="L603" s="3" t="s">
        <v>92</v>
      </c>
      <c r="M603" s="15">
        <v>165</v>
      </c>
      <c r="N603" s="16">
        <f t="shared" si="18"/>
        <v>72</v>
      </c>
      <c r="O603" s="17">
        <f>'FIFA '!M603/('FIFA '!N603*'FIFA '!N603)*703</f>
        <v>22.375578703703706</v>
      </c>
      <c r="Q603" s="19">
        <f t="shared" si="19"/>
        <v>6</v>
      </c>
    </row>
    <row r="604" spans="1:17" ht="14.25" customHeight="1" x14ac:dyDescent="0.3">
      <c r="A604" s="3">
        <v>596</v>
      </c>
      <c r="B604" s="3" t="s">
        <v>875</v>
      </c>
      <c r="C604" s="3">
        <v>22</v>
      </c>
      <c r="D604" s="3" t="s">
        <v>102</v>
      </c>
      <c r="E604" s="3">
        <v>79</v>
      </c>
      <c r="F604" s="3">
        <v>83</v>
      </c>
      <c r="G604" s="3" t="s">
        <v>472</v>
      </c>
      <c r="H604" s="14">
        <v>53000</v>
      </c>
      <c r="I604" s="3" t="s">
        <v>60</v>
      </c>
      <c r="J604" s="3" t="s">
        <v>73</v>
      </c>
      <c r="K604" s="3" t="s">
        <v>152</v>
      </c>
      <c r="L604" s="3" t="s">
        <v>85</v>
      </c>
      <c r="M604" s="15">
        <v>150</v>
      </c>
      <c r="N604" s="16">
        <f t="shared" si="18"/>
        <v>68</v>
      </c>
      <c r="O604" s="17">
        <f>'FIFA '!M604/('FIFA '!N604*'FIFA '!N604)*703</f>
        <v>22.804930795847749</v>
      </c>
      <c r="Q604" s="19">
        <f t="shared" si="19"/>
        <v>5.666666666666667</v>
      </c>
    </row>
    <row r="605" spans="1:17" ht="14.25" customHeight="1" x14ac:dyDescent="0.3">
      <c r="A605" s="3">
        <v>597</v>
      </c>
      <c r="B605" s="3" t="s">
        <v>876</v>
      </c>
      <c r="C605" s="3">
        <v>23</v>
      </c>
      <c r="D605" s="3" t="s">
        <v>58</v>
      </c>
      <c r="E605" s="3">
        <v>79</v>
      </c>
      <c r="F605" s="3">
        <v>83</v>
      </c>
      <c r="G605" s="3" t="s">
        <v>340</v>
      </c>
      <c r="H605" s="14">
        <v>48000</v>
      </c>
      <c r="I605" s="3" t="s">
        <v>60</v>
      </c>
      <c r="J605" s="3" t="s">
        <v>73</v>
      </c>
      <c r="K605" s="3" t="s">
        <v>68</v>
      </c>
      <c r="L605" s="3" t="s">
        <v>85</v>
      </c>
      <c r="M605" s="15">
        <v>154</v>
      </c>
      <c r="N605" s="16">
        <f t="shared" si="18"/>
        <v>68</v>
      </c>
      <c r="O605" s="17">
        <f>'FIFA '!M605/('FIFA '!N605*'FIFA '!N605)*703</f>
        <v>23.413062283737023</v>
      </c>
      <c r="Q605" s="19">
        <f t="shared" si="19"/>
        <v>5.666666666666667</v>
      </c>
    </row>
    <row r="606" spans="1:17" ht="14.25" customHeight="1" x14ac:dyDescent="0.3">
      <c r="A606" s="3">
        <v>598</v>
      </c>
      <c r="B606" s="3" t="s">
        <v>877</v>
      </c>
      <c r="C606" s="3">
        <v>25</v>
      </c>
      <c r="D606" s="3" t="s">
        <v>51</v>
      </c>
      <c r="E606" s="3">
        <v>79</v>
      </c>
      <c r="F606" s="3">
        <v>81</v>
      </c>
      <c r="G606" s="3" t="s">
        <v>878</v>
      </c>
      <c r="H606" s="14">
        <v>25000</v>
      </c>
      <c r="I606" s="3" t="s">
        <v>60</v>
      </c>
      <c r="J606" s="3" t="s">
        <v>79</v>
      </c>
      <c r="K606" s="3" t="s">
        <v>134</v>
      </c>
      <c r="L606" s="3" t="s">
        <v>69</v>
      </c>
      <c r="M606" s="15">
        <v>163</v>
      </c>
      <c r="N606" s="16">
        <f t="shared" si="18"/>
        <v>69</v>
      </c>
      <c r="O606" s="17">
        <f>'FIFA '!M606/('FIFA '!N606*'FIFA '!N606)*703</f>
        <v>24.068262969964294</v>
      </c>
      <c r="Q606" s="19">
        <f t="shared" si="19"/>
        <v>5.75</v>
      </c>
    </row>
    <row r="607" spans="1:17" ht="14.25" customHeight="1" x14ac:dyDescent="0.3">
      <c r="A607" s="3">
        <v>599</v>
      </c>
      <c r="B607" s="3" t="s">
        <v>879</v>
      </c>
      <c r="C607" s="3">
        <v>24</v>
      </c>
      <c r="D607" s="3" t="s">
        <v>71</v>
      </c>
      <c r="E607" s="3">
        <v>79</v>
      </c>
      <c r="F607" s="3">
        <v>83</v>
      </c>
      <c r="G607" s="3" t="s">
        <v>398</v>
      </c>
      <c r="H607" s="14">
        <v>43000</v>
      </c>
      <c r="I607" s="3" t="s">
        <v>60</v>
      </c>
      <c r="J607" s="3" t="s">
        <v>79</v>
      </c>
      <c r="K607" s="3" t="s">
        <v>726</v>
      </c>
      <c r="L607" s="3" t="s">
        <v>56</v>
      </c>
      <c r="M607" s="15">
        <v>154</v>
      </c>
      <c r="N607" s="16">
        <f t="shared" si="18"/>
        <v>67</v>
      </c>
      <c r="O607" s="17">
        <f>'FIFA '!M607/('FIFA '!N607*'FIFA '!N607)*703</f>
        <v>24.117175317442641</v>
      </c>
      <c r="Q607" s="19">
        <f t="shared" si="19"/>
        <v>5.583333333333333</v>
      </c>
    </row>
    <row r="608" spans="1:17" ht="14.25" customHeight="1" x14ac:dyDescent="0.3">
      <c r="A608" s="3">
        <v>600</v>
      </c>
      <c r="B608" s="3" t="s">
        <v>880</v>
      </c>
      <c r="C608" s="3">
        <v>23</v>
      </c>
      <c r="D608" s="3" t="s">
        <v>65</v>
      </c>
      <c r="E608" s="3">
        <v>79</v>
      </c>
      <c r="F608" s="3">
        <v>85</v>
      </c>
      <c r="G608" s="3" t="s">
        <v>243</v>
      </c>
      <c r="H608" s="14">
        <v>15000</v>
      </c>
      <c r="I608" s="3" t="s">
        <v>60</v>
      </c>
      <c r="J608" s="3" t="s">
        <v>73</v>
      </c>
      <c r="K608" s="3" t="s">
        <v>134</v>
      </c>
      <c r="L608" s="3" t="s">
        <v>85</v>
      </c>
      <c r="M608" s="15">
        <v>157</v>
      </c>
      <c r="N608" s="16">
        <f t="shared" si="18"/>
        <v>68</v>
      </c>
      <c r="O608" s="17">
        <f>'FIFA '!M608/('FIFA '!N608*'FIFA '!N608)*703</f>
        <v>23.869160899653981</v>
      </c>
      <c r="Q608" s="19">
        <f t="shared" si="19"/>
        <v>5.666666666666667</v>
      </c>
    </row>
    <row r="609" spans="1:17" ht="14.25" customHeight="1" x14ac:dyDescent="0.3">
      <c r="A609" s="3">
        <v>601</v>
      </c>
      <c r="B609" s="3" t="s">
        <v>881</v>
      </c>
      <c r="C609" s="3">
        <v>25</v>
      </c>
      <c r="D609" s="3" t="s">
        <v>102</v>
      </c>
      <c r="E609" s="3">
        <v>79</v>
      </c>
      <c r="F609" s="3">
        <v>80</v>
      </c>
      <c r="G609" s="3" t="s">
        <v>401</v>
      </c>
      <c r="H609" s="14">
        <v>32000</v>
      </c>
      <c r="I609" s="3" t="s">
        <v>60</v>
      </c>
      <c r="J609" s="3" t="s">
        <v>73</v>
      </c>
      <c r="K609" s="3" t="s">
        <v>117</v>
      </c>
      <c r="L609" s="3" t="s">
        <v>69</v>
      </c>
      <c r="M609" s="15">
        <v>154</v>
      </c>
      <c r="N609" s="16">
        <f t="shared" si="18"/>
        <v>69</v>
      </c>
      <c r="O609" s="17">
        <f>'FIFA '!M609/('FIFA '!N609*'FIFA '!N609)*703</f>
        <v>22.739340474690191</v>
      </c>
      <c r="Q609" s="19">
        <f t="shared" si="19"/>
        <v>5.75</v>
      </c>
    </row>
    <row r="610" spans="1:17" ht="14.25" customHeight="1" x14ac:dyDescent="0.3">
      <c r="A610" s="3">
        <v>602</v>
      </c>
      <c r="B610" s="3" t="s">
        <v>882</v>
      </c>
      <c r="C610" s="3">
        <v>23</v>
      </c>
      <c r="D610" s="3" t="s">
        <v>190</v>
      </c>
      <c r="E610" s="3">
        <v>79</v>
      </c>
      <c r="F610" s="3">
        <v>84</v>
      </c>
      <c r="G610" s="3" t="s">
        <v>871</v>
      </c>
      <c r="H610" s="14">
        <v>55000</v>
      </c>
      <c r="I610" s="3" t="s">
        <v>53</v>
      </c>
      <c r="J610" s="3" t="s">
        <v>73</v>
      </c>
      <c r="K610" s="3" t="s">
        <v>105</v>
      </c>
      <c r="L610" s="3" t="s">
        <v>81</v>
      </c>
      <c r="M610" s="15">
        <v>165</v>
      </c>
      <c r="N610" s="16">
        <f t="shared" si="18"/>
        <v>71</v>
      </c>
      <c r="O610" s="17">
        <f>'FIFA '!M610/('FIFA '!N610*'FIFA '!N610)*703</f>
        <v>23.01031541360841</v>
      </c>
      <c r="Q610" s="19">
        <f t="shared" si="19"/>
        <v>5.916666666666667</v>
      </c>
    </row>
    <row r="611" spans="1:17" ht="14.25" customHeight="1" x14ac:dyDescent="0.3">
      <c r="A611" s="3">
        <v>603</v>
      </c>
      <c r="B611" s="3" t="s">
        <v>883</v>
      </c>
      <c r="C611" s="3">
        <v>28</v>
      </c>
      <c r="D611" s="3" t="s">
        <v>102</v>
      </c>
      <c r="E611" s="3">
        <v>79</v>
      </c>
      <c r="F611" s="3">
        <v>79</v>
      </c>
      <c r="G611" s="3" t="s">
        <v>368</v>
      </c>
      <c r="H611" s="14">
        <v>26000</v>
      </c>
      <c r="I611" s="3" t="s">
        <v>53</v>
      </c>
      <c r="J611" s="3" t="s">
        <v>79</v>
      </c>
      <c r="K611" s="3" t="s">
        <v>726</v>
      </c>
      <c r="L611" s="3" t="s">
        <v>126</v>
      </c>
      <c r="M611" s="15">
        <v>165</v>
      </c>
      <c r="N611" s="16">
        <f t="shared" si="18"/>
        <v>73</v>
      </c>
      <c r="O611" s="17">
        <f>'FIFA '!M611/('FIFA '!N611*'FIFA '!N611)*703</f>
        <v>21.766747982735971</v>
      </c>
      <c r="Q611" s="19">
        <f t="shared" si="19"/>
        <v>6.083333333333333</v>
      </c>
    </row>
    <row r="612" spans="1:17" ht="14.25" customHeight="1" x14ac:dyDescent="0.3">
      <c r="A612" s="3">
        <v>604</v>
      </c>
      <c r="B612" s="3" t="s">
        <v>884</v>
      </c>
      <c r="C612" s="3">
        <v>25</v>
      </c>
      <c r="D612" s="3" t="s">
        <v>208</v>
      </c>
      <c r="E612" s="3">
        <v>79</v>
      </c>
      <c r="F612" s="3">
        <v>82</v>
      </c>
      <c r="G612" s="3" t="s">
        <v>151</v>
      </c>
      <c r="H612" s="14">
        <v>89000</v>
      </c>
      <c r="I612" s="3" t="s">
        <v>53</v>
      </c>
      <c r="J612" s="3" t="s">
        <v>129</v>
      </c>
      <c r="K612" s="3" t="s">
        <v>156</v>
      </c>
      <c r="L612" s="3" t="s">
        <v>92</v>
      </c>
      <c r="M612" s="15">
        <v>187</v>
      </c>
      <c r="N612" s="16">
        <f t="shared" si="18"/>
        <v>72</v>
      </c>
      <c r="O612" s="17">
        <f>'FIFA '!M612/('FIFA '!N612*'FIFA '!N612)*703</f>
        <v>25.358989197530864</v>
      </c>
      <c r="Q612" s="19">
        <f t="shared" si="19"/>
        <v>6</v>
      </c>
    </row>
    <row r="613" spans="1:17" ht="14.25" customHeight="1" x14ac:dyDescent="0.3">
      <c r="A613" s="3">
        <v>605</v>
      </c>
      <c r="B613" s="3" t="s">
        <v>885</v>
      </c>
      <c r="C613" s="3">
        <v>28</v>
      </c>
      <c r="D613" s="3" t="s">
        <v>51</v>
      </c>
      <c r="E613" s="3">
        <v>79</v>
      </c>
      <c r="F613" s="3">
        <v>79</v>
      </c>
      <c r="G613" s="3" t="s">
        <v>801</v>
      </c>
      <c r="H613" s="14">
        <v>58000</v>
      </c>
      <c r="I613" s="3" t="s">
        <v>60</v>
      </c>
      <c r="J613" s="3" t="s">
        <v>73</v>
      </c>
      <c r="K613" s="3" t="s">
        <v>109</v>
      </c>
      <c r="L613" s="3" t="s">
        <v>126</v>
      </c>
      <c r="M613" s="15">
        <v>163</v>
      </c>
      <c r="N613" s="16">
        <f t="shared" si="18"/>
        <v>73</v>
      </c>
      <c r="O613" s="17">
        <f>'FIFA '!M613/('FIFA '!N613*'FIFA '!N613)*703</f>
        <v>21.502908613248263</v>
      </c>
      <c r="Q613" s="19">
        <f t="shared" si="19"/>
        <v>6.083333333333333</v>
      </c>
    </row>
    <row r="614" spans="1:17" ht="14.25" customHeight="1" x14ac:dyDescent="0.3">
      <c r="A614" s="3">
        <v>606</v>
      </c>
      <c r="B614" s="3" t="s">
        <v>886</v>
      </c>
      <c r="C614" s="3">
        <v>27</v>
      </c>
      <c r="D614" s="3" t="s">
        <v>71</v>
      </c>
      <c r="E614" s="3">
        <v>79</v>
      </c>
      <c r="F614" s="3">
        <v>80</v>
      </c>
      <c r="G614" s="3" t="s">
        <v>548</v>
      </c>
      <c r="H614" s="14">
        <v>32000</v>
      </c>
      <c r="I614" s="3" t="s">
        <v>60</v>
      </c>
      <c r="J614" s="3" t="s">
        <v>79</v>
      </c>
      <c r="K614" s="3" t="s">
        <v>91</v>
      </c>
      <c r="L614" s="3" t="s">
        <v>112</v>
      </c>
      <c r="M614" s="15">
        <v>163</v>
      </c>
      <c r="N614" s="16">
        <f t="shared" si="18"/>
        <v>70</v>
      </c>
      <c r="O614" s="17">
        <f>'FIFA '!M614/('FIFA '!N614*'FIFA '!N614)*703</f>
        <v>23.385510204081633</v>
      </c>
      <c r="Q614" s="19">
        <f t="shared" si="19"/>
        <v>5.833333333333333</v>
      </c>
    </row>
    <row r="615" spans="1:17" ht="14.25" customHeight="1" x14ac:dyDescent="0.3">
      <c r="A615" s="3">
        <v>607</v>
      </c>
      <c r="B615" s="3" t="s">
        <v>887</v>
      </c>
      <c r="C615" s="3">
        <v>24</v>
      </c>
      <c r="D615" s="3" t="s">
        <v>71</v>
      </c>
      <c r="E615" s="3">
        <v>79</v>
      </c>
      <c r="F615" s="3">
        <v>83</v>
      </c>
      <c r="G615" s="3" t="s">
        <v>550</v>
      </c>
      <c r="H615" s="14">
        <v>13000</v>
      </c>
      <c r="I615" s="3" t="s">
        <v>60</v>
      </c>
      <c r="J615" s="3" t="s">
        <v>73</v>
      </c>
      <c r="K615" s="3" t="s">
        <v>74</v>
      </c>
      <c r="L615" s="3" t="s">
        <v>75</v>
      </c>
      <c r="M615" s="15">
        <v>194</v>
      </c>
      <c r="N615" s="16">
        <f t="shared" si="18"/>
        <v>76</v>
      </c>
      <c r="O615" s="17">
        <f>'FIFA '!M615/('FIFA '!N615*'FIFA '!N615)*703</f>
        <v>23.611842105263158</v>
      </c>
      <c r="Q615" s="19">
        <f t="shared" si="19"/>
        <v>6.333333333333333</v>
      </c>
    </row>
    <row r="616" spans="1:17" ht="14.25" customHeight="1" x14ac:dyDescent="0.3">
      <c r="A616" s="3">
        <v>608</v>
      </c>
      <c r="B616" s="3" t="s">
        <v>888</v>
      </c>
      <c r="C616" s="3">
        <v>27</v>
      </c>
      <c r="D616" s="3" t="s">
        <v>217</v>
      </c>
      <c r="E616" s="3">
        <v>79</v>
      </c>
      <c r="F616" s="3">
        <v>81</v>
      </c>
      <c r="G616" s="3" t="s">
        <v>472</v>
      </c>
      <c r="H616" s="14">
        <v>56000</v>
      </c>
      <c r="I616" s="3" t="s">
        <v>60</v>
      </c>
      <c r="J616" s="3" t="s">
        <v>79</v>
      </c>
      <c r="K616" s="3" t="s">
        <v>80</v>
      </c>
      <c r="L616" s="3" t="s">
        <v>126</v>
      </c>
      <c r="M616" s="15">
        <v>176</v>
      </c>
      <c r="N616" s="16">
        <f t="shared" si="18"/>
        <v>73</v>
      </c>
      <c r="O616" s="17">
        <f>'FIFA '!M616/('FIFA '!N616*'FIFA '!N616)*703</f>
        <v>23.217864514918368</v>
      </c>
      <c r="Q616" s="19">
        <f t="shared" si="19"/>
        <v>6.083333333333333</v>
      </c>
    </row>
    <row r="617" spans="1:17" ht="14.25" customHeight="1" x14ac:dyDescent="0.3">
      <c r="A617" s="3">
        <v>609</v>
      </c>
      <c r="B617" s="3" t="s">
        <v>889</v>
      </c>
      <c r="C617" s="3">
        <v>26</v>
      </c>
      <c r="D617" s="3" t="s">
        <v>131</v>
      </c>
      <c r="E617" s="3">
        <v>79</v>
      </c>
      <c r="F617" s="3">
        <v>82</v>
      </c>
      <c r="G617" s="3" t="s">
        <v>448</v>
      </c>
      <c r="H617" s="14">
        <v>49000</v>
      </c>
      <c r="I617" s="3" t="s">
        <v>60</v>
      </c>
      <c r="J617" s="3" t="s">
        <v>73</v>
      </c>
      <c r="K617" s="3" t="s">
        <v>123</v>
      </c>
      <c r="L617" s="3" t="s">
        <v>92</v>
      </c>
      <c r="M617" s="15">
        <v>154</v>
      </c>
      <c r="N617" s="16">
        <f t="shared" si="18"/>
        <v>72</v>
      </c>
      <c r="O617" s="17">
        <f>'FIFA '!M617/('FIFA '!N617*'FIFA '!N617)*703</f>
        <v>20.883873456790123</v>
      </c>
      <c r="Q617" s="19">
        <f t="shared" si="19"/>
        <v>6</v>
      </c>
    </row>
    <row r="618" spans="1:17" ht="14.25" customHeight="1" x14ac:dyDescent="0.3">
      <c r="A618" s="3">
        <v>610</v>
      </c>
      <c r="B618" s="3" t="s">
        <v>890</v>
      </c>
      <c r="C618" s="3">
        <v>23</v>
      </c>
      <c r="D618" s="3" t="s">
        <v>190</v>
      </c>
      <c r="E618" s="3">
        <v>79</v>
      </c>
      <c r="F618" s="3">
        <v>83</v>
      </c>
      <c r="G618" s="3" t="s">
        <v>411</v>
      </c>
      <c r="H618" s="14">
        <v>26000</v>
      </c>
      <c r="I618" s="3" t="s">
        <v>53</v>
      </c>
      <c r="J618" s="3" t="s">
        <v>79</v>
      </c>
      <c r="K618" s="3" t="s">
        <v>105</v>
      </c>
      <c r="L618" s="3" t="s">
        <v>126</v>
      </c>
      <c r="M618" s="15">
        <v>174</v>
      </c>
      <c r="N618" s="16">
        <f t="shared" si="18"/>
        <v>73</v>
      </c>
      <c r="O618" s="17">
        <f>'FIFA '!M618/('FIFA '!N618*'FIFA '!N618)*703</f>
        <v>22.954025145430663</v>
      </c>
      <c r="Q618" s="19">
        <f t="shared" si="19"/>
        <v>6.083333333333333</v>
      </c>
    </row>
    <row r="619" spans="1:17" ht="14.25" customHeight="1" x14ac:dyDescent="0.3">
      <c r="A619" s="3">
        <v>611</v>
      </c>
      <c r="B619" s="3" t="s">
        <v>891</v>
      </c>
      <c r="C619" s="3">
        <v>24</v>
      </c>
      <c r="D619" s="3" t="s">
        <v>71</v>
      </c>
      <c r="E619" s="3">
        <v>79</v>
      </c>
      <c r="F619" s="3">
        <v>86</v>
      </c>
      <c r="G619" s="3" t="s">
        <v>52</v>
      </c>
      <c r="H619" s="14">
        <v>120000</v>
      </c>
      <c r="I619" s="3" t="s">
        <v>60</v>
      </c>
      <c r="J619" s="3" t="s">
        <v>73</v>
      </c>
      <c r="K619" s="3" t="s">
        <v>200</v>
      </c>
      <c r="L619" s="3" t="s">
        <v>69</v>
      </c>
      <c r="M619" s="15">
        <v>152</v>
      </c>
      <c r="N619" s="16">
        <f t="shared" si="18"/>
        <v>69</v>
      </c>
      <c r="O619" s="17">
        <f>'FIFA '!M619/('FIFA '!N619*'FIFA '!N619)*703</f>
        <v>22.444024364629279</v>
      </c>
      <c r="Q619" s="19">
        <f t="shared" si="19"/>
        <v>5.75</v>
      </c>
    </row>
    <row r="620" spans="1:17" ht="14.25" customHeight="1" x14ac:dyDescent="0.3">
      <c r="A620" s="3">
        <v>612</v>
      </c>
      <c r="B620" s="3" t="s">
        <v>892</v>
      </c>
      <c r="C620" s="3">
        <v>25</v>
      </c>
      <c r="D620" s="3" t="s">
        <v>766</v>
      </c>
      <c r="E620" s="3">
        <v>79</v>
      </c>
      <c r="F620" s="3">
        <v>81</v>
      </c>
      <c r="G620" s="3" t="s">
        <v>340</v>
      </c>
      <c r="H620" s="14">
        <v>48000</v>
      </c>
      <c r="I620" s="3" t="s">
        <v>60</v>
      </c>
      <c r="J620" s="3" t="s">
        <v>79</v>
      </c>
      <c r="K620" s="3" t="s">
        <v>94</v>
      </c>
      <c r="L620" s="3" t="s">
        <v>126</v>
      </c>
      <c r="M620" s="15">
        <v>183</v>
      </c>
      <c r="N620" s="16">
        <f t="shared" si="18"/>
        <v>73</v>
      </c>
      <c r="O620" s="17">
        <f>'FIFA '!M620/('FIFA '!N620*'FIFA '!N620)*703</f>
        <v>24.141302308125354</v>
      </c>
      <c r="Q620" s="19">
        <f t="shared" si="19"/>
        <v>6.083333333333333</v>
      </c>
    </row>
    <row r="621" spans="1:17" ht="14.25" customHeight="1" x14ac:dyDescent="0.3">
      <c r="A621" s="3">
        <v>613</v>
      </c>
      <c r="B621" s="3" t="s">
        <v>893</v>
      </c>
      <c r="C621" s="3">
        <v>27</v>
      </c>
      <c r="D621" s="3" t="s">
        <v>58</v>
      </c>
      <c r="E621" s="3">
        <v>79</v>
      </c>
      <c r="F621" s="3">
        <v>80</v>
      </c>
      <c r="G621" s="3" t="s">
        <v>143</v>
      </c>
      <c r="H621" s="14">
        <v>60000</v>
      </c>
      <c r="I621" s="3" t="s">
        <v>53</v>
      </c>
      <c r="J621" s="3" t="s">
        <v>73</v>
      </c>
      <c r="K621" s="3" t="s">
        <v>156</v>
      </c>
      <c r="L621" s="3" t="s">
        <v>56</v>
      </c>
      <c r="M621" s="15">
        <v>148</v>
      </c>
      <c r="N621" s="16">
        <f t="shared" si="18"/>
        <v>67</v>
      </c>
      <c r="O621" s="17">
        <f>'FIFA '!M621/('FIFA '!N621*'FIFA '!N621)*703</f>
        <v>23.177545110269545</v>
      </c>
      <c r="Q621" s="19">
        <f t="shared" si="19"/>
        <v>5.583333333333333</v>
      </c>
    </row>
    <row r="622" spans="1:17" ht="14.25" customHeight="1" x14ac:dyDescent="0.3">
      <c r="A622" s="3">
        <v>614</v>
      </c>
      <c r="B622" s="3" t="s">
        <v>894</v>
      </c>
      <c r="C622" s="3">
        <v>27</v>
      </c>
      <c r="D622" s="3" t="s">
        <v>71</v>
      </c>
      <c r="E622" s="3">
        <v>79</v>
      </c>
      <c r="F622" s="3">
        <v>80</v>
      </c>
      <c r="G622" s="3" t="s">
        <v>436</v>
      </c>
      <c r="H622" s="14">
        <v>26000</v>
      </c>
      <c r="I622" s="3" t="s">
        <v>53</v>
      </c>
      <c r="J622" s="3" t="s">
        <v>79</v>
      </c>
      <c r="K622" s="3" t="s">
        <v>132</v>
      </c>
      <c r="L622" s="3" t="s">
        <v>92</v>
      </c>
      <c r="M622" s="15">
        <v>170</v>
      </c>
      <c r="N622" s="16">
        <f t="shared" si="18"/>
        <v>72</v>
      </c>
      <c r="O622" s="17">
        <f>'FIFA '!M622/('FIFA '!N622*'FIFA '!N622)*703</f>
        <v>23.053626543209877</v>
      </c>
      <c r="Q622" s="19">
        <f t="shared" si="19"/>
        <v>6</v>
      </c>
    </row>
    <row r="623" spans="1:17" ht="14.25" customHeight="1" x14ac:dyDescent="0.3">
      <c r="A623" s="3">
        <v>615</v>
      </c>
      <c r="B623" s="3" t="s">
        <v>895</v>
      </c>
      <c r="C623" s="3">
        <v>23</v>
      </c>
      <c r="D623" s="3" t="s">
        <v>108</v>
      </c>
      <c r="E623" s="3">
        <v>79</v>
      </c>
      <c r="F623" s="3">
        <v>83</v>
      </c>
      <c r="G623" s="3" t="s">
        <v>356</v>
      </c>
      <c r="H623" s="14">
        <v>80000</v>
      </c>
      <c r="I623" s="3" t="s">
        <v>60</v>
      </c>
      <c r="J623" s="3" t="s">
        <v>79</v>
      </c>
      <c r="K623" s="3" t="s">
        <v>105</v>
      </c>
      <c r="L623" s="3" t="s">
        <v>154</v>
      </c>
      <c r="M623" s="15">
        <v>212</v>
      </c>
      <c r="N623" s="16">
        <f t="shared" si="18"/>
        <v>75</v>
      </c>
      <c r="O623" s="17">
        <f>'FIFA '!M623/('FIFA '!N623*'FIFA '!N623)*703</f>
        <v>26.49528888888889</v>
      </c>
      <c r="Q623" s="19">
        <f t="shared" si="19"/>
        <v>6.25</v>
      </c>
    </row>
    <row r="624" spans="1:17" ht="14.25" customHeight="1" x14ac:dyDescent="0.3">
      <c r="A624" s="3">
        <v>616</v>
      </c>
      <c r="B624" s="3" t="s">
        <v>896</v>
      </c>
      <c r="C624" s="3">
        <v>29</v>
      </c>
      <c r="D624" s="3" t="s">
        <v>71</v>
      </c>
      <c r="E624" s="3">
        <v>79</v>
      </c>
      <c r="F624" s="3">
        <v>79</v>
      </c>
      <c r="G624" s="3" t="s">
        <v>306</v>
      </c>
      <c r="H624" s="14">
        <v>20000</v>
      </c>
      <c r="I624" s="3" t="s">
        <v>60</v>
      </c>
      <c r="J624" s="3" t="s">
        <v>129</v>
      </c>
      <c r="K624" s="3" t="s">
        <v>123</v>
      </c>
      <c r="L624" s="3" t="s">
        <v>56</v>
      </c>
      <c r="M624" s="15">
        <v>163</v>
      </c>
      <c r="N624" s="16">
        <f t="shared" si="18"/>
        <v>67</v>
      </c>
      <c r="O624" s="17">
        <f>'FIFA '!M624/('FIFA '!N624*'FIFA '!N624)*703</f>
        <v>25.526620628202274</v>
      </c>
      <c r="Q624" s="19">
        <f t="shared" si="19"/>
        <v>5.583333333333333</v>
      </c>
    </row>
    <row r="625" spans="1:17" ht="14.25" customHeight="1" x14ac:dyDescent="0.3">
      <c r="A625" s="3">
        <v>617</v>
      </c>
      <c r="B625" s="3" t="s">
        <v>897</v>
      </c>
      <c r="C625" s="3">
        <v>25</v>
      </c>
      <c r="D625" s="3" t="s">
        <v>841</v>
      </c>
      <c r="E625" s="3">
        <v>79</v>
      </c>
      <c r="F625" s="3">
        <v>84</v>
      </c>
      <c r="G625" s="3" t="s">
        <v>485</v>
      </c>
      <c r="H625" s="14">
        <v>44000</v>
      </c>
      <c r="I625" s="3" t="s">
        <v>53</v>
      </c>
      <c r="J625" s="3" t="s">
        <v>79</v>
      </c>
      <c r="K625" s="3" t="s">
        <v>132</v>
      </c>
      <c r="L625" s="3" t="s">
        <v>75</v>
      </c>
      <c r="M625" s="15">
        <v>172</v>
      </c>
      <c r="N625" s="16">
        <f t="shared" si="18"/>
        <v>76</v>
      </c>
      <c r="O625" s="17">
        <f>'FIFA '!M625/('FIFA '!N625*'FIFA '!N625)*703</f>
        <v>20.934210526315791</v>
      </c>
      <c r="Q625" s="19">
        <f t="shared" si="19"/>
        <v>6.333333333333333</v>
      </c>
    </row>
    <row r="626" spans="1:17" ht="14.25" customHeight="1" x14ac:dyDescent="0.3">
      <c r="A626" s="3">
        <v>618</v>
      </c>
      <c r="B626" s="3" t="s">
        <v>898</v>
      </c>
      <c r="C626" s="3">
        <v>25</v>
      </c>
      <c r="D626" s="3" t="s">
        <v>102</v>
      </c>
      <c r="E626" s="3">
        <v>79</v>
      </c>
      <c r="F626" s="3">
        <v>83</v>
      </c>
      <c r="G626" s="3" t="s">
        <v>259</v>
      </c>
      <c r="H626" s="14">
        <v>71000</v>
      </c>
      <c r="I626" s="3" t="s">
        <v>60</v>
      </c>
      <c r="J626" s="3" t="s">
        <v>79</v>
      </c>
      <c r="K626" s="3" t="s">
        <v>74</v>
      </c>
      <c r="L626" s="3" t="s">
        <v>63</v>
      </c>
      <c r="M626" s="15">
        <v>192</v>
      </c>
      <c r="N626" s="16">
        <f t="shared" si="18"/>
        <v>74</v>
      </c>
      <c r="O626" s="17">
        <f>'FIFA '!M626/('FIFA '!N626*'FIFA '!N626)*703</f>
        <v>24.648648648648649</v>
      </c>
      <c r="Q626" s="19">
        <f t="shared" si="19"/>
        <v>6.166666666666667</v>
      </c>
    </row>
    <row r="627" spans="1:17" ht="14.25" customHeight="1" x14ac:dyDescent="0.3">
      <c r="A627" s="3">
        <v>619</v>
      </c>
      <c r="B627" s="3" t="s">
        <v>899</v>
      </c>
      <c r="C627" s="3">
        <v>27</v>
      </c>
      <c r="D627" s="3" t="s">
        <v>900</v>
      </c>
      <c r="E627" s="3">
        <v>79</v>
      </c>
      <c r="F627" s="3">
        <v>80</v>
      </c>
      <c r="G627" s="3" t="s">
        <v>874</v>
      </c>
      <c r="H627" s="14">
        <v>1000</v>
      </c>
      <c r="I627" s="3" t="s">
        <v>53</v>
      </c>
      <c r="J627" s="3" t="s">
        <v>79</v>
      </c>
      <c r="K627" s="3" t="s">
        <v>62</v>
      </c>
      <c r="L627" s="3" t="s">
        <v>92</v>
      </c>
      <c r="M627" s="15">
        <v>194</v>
      </c>
      <c r="N627" s="16">
        <f t="shared" si="18"/>
        <v>72</v>
      </c>
      <c r="O627" s="17">
        <f>'FIFA '!M627/('FIFA '!N627*'FIFA '!N627)*703</f>
        <v>26.308256172839506</v>
      </c>
      <c r="Q627" s="19">
        <f t="shared" si="19"/>
        <v>6</v>
      </c>
    </row>
    <row r="628" spans="1:17" ht="14.25" customHeight="1" x14ac:dyDescent="0.3">
      <c r="A628" s="3">
        <v>620</v>
      </c>
      <c r="B628" s="3" t="s">
        <v>901</v>
      </c>
      <c r="C628" s="3">
        <v>25</v>
      </c>
      <c r="D628" s="3" t="s">
        <v>190</v>
      </c>
      <c r="E628" s="3">
        <v>79</v>
      </c>
      <c r="F628" s="3">
        <v>81</v>
      </c>
      <c r="G628" s="3" t="s">
        <v>416</v>
      </c>
      <c r="H628" s="14">
        <v>32000</v>
      </c>
      <c r="I628" s="3" t="s">
        <v>60</v>
      </c>
      <c r="J628" s="3" t="s">
        <v>79</v>
      </c>
      <c r="K628" s="3" t="s">
        <v>103</v>
      </c>
      <c r="L628" s="3" t="s">
        <v>112</v>
      </c>
      <c r="M628" s="15">
        <v>154</v>
      </c>
      <c r="N628" s="16">
        <f t="shared" si="18"/>
        <v>70</v>
      </c>
      <c r="O628" s="17">
        <f>'FIFA '!M628/('FIFA '!N628*'FIFA '!N628)*703</f>
        <v>22.094285714285714</v>
      </c>
      <c r="Q628" s="19">
        <f t="shared" si="19"/>
        <v>5.833333333333333</v>
      </c>
    </row>
    <row r="629" spans="1:17" ht="14.25" customHeight="1" x14ac:dyDescent="0.3">
      <c r="A629" s="3">
        <v>621</v>
      </c>
      <c r="B629" s="3" t="s">
        <v>902</v>
      </c>
      <c r="C629" s="3">
        <v>23</v>
      </c>
      <c r="D629" s="3" t="s">
        <v>410</v>
      </c>
      <c r="E629" s="3">
        <v>79</v>
      </c>
      <c r="F629" s="3">
        <v>85</v>
      </c>
      <c r="G629" s="3" t="s">
        <v>718</v>
      </c>
      <c r="H629" s="14">
        <v>48000</v>
      </c>
      <c r="I629" s="3" t="s">
        <v>60</v>
      </c>
      <c r="J629" s="3" t="s">
        <v>79</v>
      </c>
      <c r="K629" s="3" t="s">
        <v>152</v>
      </c>
      <c r="L629" s="3" t="s">
        <v>112</v>
      </c>
      <c r="M629" s="15">
        <v>154</v>
      </c>
      <c r="N629" s="16">
        <f t="shared" si="18"/>
        <v>70</v>
      </c>
      <c r="O629" s="17">
        <f>'FIFA '!M629/('FIFA '!N629*'FIFA '!N629)*703</f>
        <v>22.094285714285714</v>
      </c>
      <c r="Q629" s="19">
        <f t="shared" si="19"/>
        <v>5.833333333333333</v>
      </c>
    </row>
    <row r="630" spans="1:17" ht="14.25" customHeight="1" x14ac:dyDescent="0.3">
      <c r="A630" s="3">
        <v>622</v>
      </c>
      <c r="B630" s="3" t="s">
        <v>903</v>
      </c>
      <c r="C630" s="3">
        <v>24</v>
      </c>
      <c r="D630" s="3" t="s">
        <v>102</v>
      </c>
      <c r="E630" s="3">
        <v>79</v>
      </c>
      <c r="F630" s="3">
        <v>82</v>
      </c>
      <c r="G630" s="3" t="s">
        <v>377</v>
      </c>
      <c r="H630" s="14">
        <v>35000</v>
      </c>
      <c r="I630" s="3" t="s">
        <v>60</v>
      </c>
      <c r="J630" s="3" t="s">
        <v>73</v>
      </c>
      <c r="K630" s="3" t="s">
        <v>152</v>
      </c>
      <c r="L630" s="3" t="s">
        <v>56</v>
      </c>
      <c r="M630" s="15">
        <v>137</v>
      </c>
      <c r="N630" s="16">
        <f t="shared" si="18"/>
        <v>67</v>
      </c>
      <c r="O630" s="17">
        <f>'FIFA '!M630/('FIFA '!N630*'FIFA '!N630)*703</f>
        <v>21.454889730452216</v>
      </c>
      <c r="Q630" s="19">
        <f t="shared" si="19"/>
        <v>5.583333333333333</v>
      </c>
    </row>
    <row r="631" spans="1:17" ht="14.25" customHeight="1" x14ac:dyDescent="0.3">
      <c r="A631" s="3">
        <v>623</v>
      </c>
      <c r="B631" s="3" t="s">
        <v>904</v>
      </c>
      <c r="C631" s="3">
        <v>24</v>
      </c>
      <c r="D631" s="3" t="s">
        <v>71</v>
      </c>
      <c r="E631" s="3">
        <v>79</v>
      </c>
      <c r="F631" s="3">
        <v>83</v>
      </c>
      <c r="G631" s="3" t="s">
        <v>806</v>
      </c>
      <c r="H631" s="14">
        <v>29000</v>
      </c>
      <c r="I631" s="3" t="s">
        <v>60</v>
      </c>
      <c r="J631" s="3" t="s">
        <v>73</v>
      </c>
      <c r="K631" s="3" t="s">
        <v>80</v>
      </c>
      <c r="L631" s="3" t="s">
        <v>81</v>
      </c>
      <c r="M631" s="15">
        <v>157</v>
      </c>
      <c r="N631" s="16">
        <f t="shared" si="18"/>
        <v>71</v>
      </c>
      <c r="O631" s="17">
        <f>'FIFA '!M631/('FIFA '!N631*'FIFA '!N631)*703</f>
        <v>21.894663757191033</v>
      </c>
      <c r="Q631" s="19">
        <f t="shared" si="19"/>
        <v>5.916666666666667</v>
      </c>
    </row>
    <row r="632" spans="1:17" ht="14.25" customHeight="1" x14ac:dyDescent="0.3">
      <c r="A632" s="3">
        <v>624</v>
      </c>
      <c r="B632" s="3" t="s">
        <v>905</v>
      </c>
      <c r="C632" s="3">
        <v>25</v>
      </c>
      <c r="D632" s="3" t="s">
        <v>108</v>
      </c>
      <c r="E632" s="3">
        <v>79</v>
      </c>
      <c r="F632" s="3">
        <v>84</v>
      </c>
      <c r="G632" s="3" t="s">
        <v>485</v>
      </c>
      <c r="H632" s="14">
        <v>44000</v>
      </c>
      <c r="I632" s="3" t="s">
        <v>53</v>
      </c>
      <c r="J632" s="3" t="s">
        <v>129</v>
      </c>
      <c r="K632" s="3" t="s">
        <v>156</v>
      </c>
      <c r="L632" s="3" t="s">
        <v>69</v>
      </c>
      <c r="M632" s="15">
        <v>176</v>
      </c>
      <c r="N632" s="16">
        <f t="shared" si="18"/>
        <v>69</v>
      </c>
      <c r="O632" s="17">
        <f>'FIFA '!M632/('FIFA '!N632*'FIFA '!N632)*703</f>
        <v>25.98781768536022</v>
      </c>
      <c r="Q632" s="19">
        <f t="shared" si="19"/>
        <v>5.75</v>
      </c>
    </row>
    <row r="633" spans="1:17" ht="14.25" customHeight="1" x14ac:dyDescent="0.3">
      <c r="A633" s="3">
        <v>625</v>
      </c>
      <c r="B633" s="3" t="s">
        <v>906</v>
      </c>
      <c r="C633" s="3">
        <v>26</v>
      </c>
      <c r="D633" s="3" t="s">
        <v>102</v>
      </c>
      <c r="E633" s="3">
        <v>79</v>
      </c>
      <c r="F633" s="3">
        <v>80</v>
      </c>
      <c r="G633" s="3" t="s">
        <v>340</v>
      </c>
      <c r="H633" s="14">
        <v>50000</v>
      </c>
      <c r="I633" s="3" t="s">
        <v>60</v>
      </c>
      <c r="J633" s="3" t="s">
        <v>79</v>
      </c>
      <c r="K633" s="3" t="s">
        <v>123</v>
      </c>
      <c r="L633" s="3" t="s">
        <v>56</v>
      </c>
      <c r="M633" s="15">
        <v>150</v>
      </c>
      <c r="N633" s="16">
        <f t="shared" si="18"/>
        <v>67</v>
      </c>
      <c r="O633" s="17">
        <f>'FIFA '!M633/('FIFA '!N633*'FIFA '!N633)*703</f>
        <v>23.490755179327241</v>
      </c>
      <c r="Q633" s="19">
        <f t="shared" si="19"/>
        <v>5.583333333333333</v>
      </c>
    </row>
    <row r="634" spans="1:17" ht="14.25" customHeight="1" x14ac:dyDescent="0.3">
      <c r="A634" s="3">
        <v>626</v>
      </c>
      <c r="B634" s="3" t="s">
        <v>907</v>
      </c>
      <c r="C634" s="3">
        <v>26</v>
      </c>
      <c r="D634" s="3" t="s">
        <v>190</v>
      </c>
      <c r="E634" s="3">
        <v>79</v>
      </c>
      <c r="F634" s="3">
        <v>80</v>
      </c>
      <c r="G634" s="3" t="s">
        <v>908</v>
      </c>
      <c r="H634" s="14">
        <v>28000</v>
      </c>
      <c r="I634" s="3" t="s">
        <v>60</v>
      </c>
      <c r="J634" s="3" t="s">
        <v>79</v>
      </c>
      <c r="K634" s="3" t="s">
        <v>94</v>
      </c>
      <c r="L634" s="3" t="s">
        <v>63</v>
      </c>
      <c r="M634" s="15">
        <v>172</v>
      </c>
      <c r="N634" s="16">
        <f t="shared" si="18"/>
        <v>74</v>
      </c>
      <c r="O634" s="17">
        <f>'FIFA '!M634/('FIFA '!N634*'FIFA '!N634)*703</f>
        <v>22.081081081081081</v>
      </c>
      <c r="Q634" s="19">
        <f t="shared" si="19"/>
        <v>6.166666666666667</v>
      </c>
    </row>
    <row r="635" spans="1:17" ht="14.25" customHeight="1" x14ac:dyDescent="0.3">
      <c r="A635" s="3">
        <v>627</v>
      </c>
      <c r="B635" s="3" t="s">
        <v>909</v>
      </c>
      <c r="C635" s="3">
        <v>28</v>
      </c>
      <c r="D635" s="3" t="s">
        <v>51</v>
      </c>
      <c r="E635" s="3">
        <v>79</v>
      </c>
      <c r="F635" s="3">
        <v>79</v>
      </c>
      <c r="G635" s="3" t="s">
        <v>72</v>
      </c>
      <c r="H635" s="14">
        <v>115000</v>
      </c>
      <c r="I635" s="3" t="s">
        <v>53</v>
      </c>
      <c r="J635" s="3" t="s">
        <v>79</v>
      </c>
      <c r="K635" s="3" t="s">
        <v>105</v>
      </c>
      <c r="L635" s="3" t="s">
        <v>63</v>
      </c>
      <c r="M635" s="15">
        <v>176</v>
      </c>
      <c r="N635" s="16">
        <f t="shared" si="18"/>
        <v>74</v>
      </c>
      <c r="O635" s="17">
        <f>'FIFA '!M635/('FIFA '!N635*'FIFA '!N635)*703</f>
        <v>22.594594594594593</v>
      </c>
      <c r="Q635" s="19">
        <f t="shared" si="19"/>
        <v>6.166666666666667</v>
      </c>
    </row>
    <row r="636" spans="1:17" ht="14.25" customHeight="1" x14ac:dyDescent="0.3">
      <c r="A636" s="3">
        <v>628</v>
      </c>
      <c r="B636" s="3" t="s">
        <v>910</v>
      </c>
      <c r="C636" s="3">
        <v>25</v>
      </c>
      <c r="D636" s="3" t="s">
        <v>108</v>
      </c>
      <c r="E636" s="3">
        <v>79</v>
      </c>
      <c r="F636" s="3">
        <v>84</v>
      </c>
      <c r="G636" s="3" t="s">
        <v>911</v>
      </c>
      <c r="H636" s="14">
        <v>59000</v>
      </c>
      <c r="I636" s="3" t="s">
        <v>60</v>
      </c>
      <c r="J636" s="3" t="s">
        <v>79</v>
      </c>
      <c r="K636" s="3" t="s">
        <v>123</v>
      </c>
      <c r="L636" s="3" t="s">
        <v>69</v>
      </c>
      <c r="M636" s="15">
        <v>148</v>
      </c>
      <c r="N636" s="16">
        <f t="shared" si="18"/>
        <v>69</v>
      </c>
      <c r="O636" s="17">
        <f>'FIFA '!M636/('FIFA '!N636*'FIFA '!N636)*703</f>
        <v>21.853392144507456</v>
      </c>
      <c r="Q636" s="19">
        <f t="shared" si="19"/>
        <v>5.75</v>
      </c>
    </row>
    <row r="637" spans="1:17" ht="14.25" customHeight="1" x14ac:dyDescent="0.3">
      <c r="A637" s="3">
        <v>629</v>
      </c>
      <c r="B637" s="3" t="s">
        <v>912</v>
      </c>
      <c r="C637" s="3">
        <v>25</v>
      </c>
      <c r="D637" s="3" t="s">
        <v>108</v>
      </c>
      <c r="E637" s="3">
        <v>79</v>
      </c>
      <c r="F637" s="3">
        <v>82</v>
      </c>
      <c r="G637" s="3" t="s">
        <v>66</v>
      </c>
      <c r="H637" s="14">
        <v>68000</v>
      </c>
      <c r="I637" s="3" t="s">
        <v>53</v>
      </c>
      <c r="J637" s="3" t="s">
        <v>73</v>
      </c>
      <c r="K637" s="3" t="s">
        <v>156</v>
      </c>
      <c r="L637" s="3" t="s">
        <v>92</v>
      </c>
      <c r="M637" s="15">
        <v>168</v>
      </c>
      <c r="N637" s="16">
        <f t="shared" si="18"/>
        <v>72</v>
      </c>
      <c r="O637" s="17">
        <f>'FIFA '!M637/('FIFA '!N637*'FIFA '!N637)*703</f>
        <v>22.782407407407405</v>
      </c>
      <c r="Q637" s="19">
        <f t="shared" si="19"/>
        <v>6</v>
      </c>
    </row>
    <row r="638" spans="1:17" ht="14.25" customHeight="1" x14ac:dyDescent="0.3">
      <c r="A638" s="3">
        <v>630</v>
      </c>
      <c r="B638" s="3" t="s">
        <v>913</v>
      </c>
      <c r="C638" s="3">
        <v>27</v>
      </c>
      <c r="D638" s="3" t="s">
        <v>90</v>
      </c>
      <c r="E638" s="3">
        <v>79</v>
      </c>
      <c r="F638" s="3">
        <v>79</v>
      </c>
      <c r="G638" s="3" t="s">
        <v>636</v>
      </c>
      <c r="H638" s="14">
        <v>41000</v>
      </c>
      <c r="I638" s="3" t="s">
        <v>53</v>
      </c>
      <c r="J638" s="3" t="s">
        <v>73</v>
      </c>
      <c r="K638" s="3" t="s">
        <v>117</v>
      </c>
      <c r="L638" s="3" t="s">
        <v>92</v>
      </c>
      <c r="M638" s="15">
        <v>170</v>
      </c>
      <c r="N638" s="16">
        <f t="shared" si="18"/>
        <v>72</v>
      </c>
      <c r="O638" s="17">
        <f>'FIFA '!M638/('FIFA '!N638*'FIFA '!N638)*703</f>
        <v>23.053626543209877</v>
      </c>
      <c r="Q638" s="19">
        <f t="shared" si="19"/>
        <v>6</v>
      </c>
    </row>
    <row r="639" spans="1:17" ht="14.25" customHeight="1" x14ac:dyDescent="0.3">
      <c r="A639" s="3">
        <v>631</v>
      </c>
      <c r="B639" s="3" t="s">
        <v>914</v>
      </c>
      <c r="C639" s="3">
        <v>28</v>
      </c>
      <c r="D639" s="3" t="s">
        <v>71</v>
      </c>
      <c r="E639" s="3">
        <v>79</v>
      </c>
      <c r="F639" s="3">
        <v>79</v>
      </c>
      <c r="G639" s="3" t="s">
        <v>806</v>
      </c>
      <c r="H639" s="14">
        <v>32000</v>
      </c>
      <c r="I639" s="3" t="s">
        <v>60</v>
      </c>
      <c r="J639" s="3" t="s">
        <v>79</v>
      </c>
      <c r="K639" s="3" t="s">
        <v>94</v>
      </c>
      <c r="L639" s="3" t="s">
        <v>92</v>
      </c>
      <c r="M639" s="15">
        <v>179</v>
      </c>
      <c r="N639" s="16">
        <f t="shared" si="18"/>
        <v>72</v>
      </c>
      <c r="O639" s="17">
        <f>'FIFA '!M639/('FIFA '!N639*'FIFA '!N639)*703</f>
        <v>24.274112654320987</v>
      </c>
      <c r="Q639" s="19">
        <f t="shared" si="19"/>
        <v>6</v>
      </c>
    </row>
    <row r="640" spans="1:17" ht="14.25" customHeight="1" x14ac:dyDescent="0.3">
      <c r="A640" s="3">
        <v>632</v>
      </c>
      <c r="B640" s="3" t="s">
        <v>915</v>
      </c>
      <c r="C640" s="3">
        <v>32</v>
      </c>
      <c r="D640" s="3" t="s">
        <v>795</v>
      </c>
      <c r="E640" s="3">
        <v>79</v>
      </c>
      <c r="F640" s="3">
        <v>79</v>
      </c>
      <c r="G640" s="3" t="s">
        <v>916</v>
      </c>
      <c r="H640" s="14">
        <v>23000</v>
      </c>
      <c r="I640" s="3" t="s">
        <v>60</v>
      </c>
      <c r="J640" s="3" t="s">
        <v>73</v>
      </c>
      <c r="K640" s="3" t="s">
        <v>74</v>
      </c>
      <c r="L640" s="3" t="s">
        <v>239</v>
      </c>
      <c r="M640" s="15">
        <v>190</v>
      </c>
      <c r="N640" s="16">
        <f t="shared" si="18"/>
        <v>77</v>
      </c>
      <c r="O640" s="17">
        <f>'FIFA '!M640/('FIFA '!N640*'FIFA '!N640)*703</f>
        <v>22.52825096980941</v>
      </c>
      <c r="Q640" s="19">
        <f t="shared" si="19"/>
        <v>6.416666666666667</v>
      </c>
    </row>
    <row r="641" spans="1:17" ht="14.25" customHeight="1" x14ac:dyDescent="0.3">
      <c r="A641" s="3">
        <v>633</v>
      </c>
      <c r="B641" s="3" t="s">
        <v>917</v>
      </c>
      <c r="C641" s="3">
        <v>26</v>
      </c>
      <c r="D641" s="3" t="s">
        <v>225</v>
      </c>
      <c r="E641" s="3">
        <v>79</v>
      </c>
      <c r="F641" s="3">
        <v>82</v>
      </c>
      <c r="G641" s="3" t="s">
        <v>275</v>
      </c>
      <c r="H641" s="14">
        <v>26000</v>
      </c>
      <c r="I641" s="3" t="s">
        <v>60</v>
      </c>
      <c r="J641" s="3" t="s">
        <v>73</v>
      </c>
      <c r="K641" s="3" t="s">
        <v>94</v>
      </c>
      <c r="L641" s="3" t="s">
        <v>92</v>
      </c>
      <c r="M641" s="15">
        <v>172</v>
      </c>
      <c r="N641" s="16">
        <f t="shared" si="18"/>
        <v>72</v>
      </c>
      <c r="O641" s="17">
        <f>'FIFA '!M641/('FIFA '!N641*'FIFA '!N641)*703</f>
        <v>23.324845679012348</v>
      </c>
      <c r="Q641" s="19">
        <f t="shared" si="19"/>
        <v>6</v>
      </c>
    </row>
    <row r="642" spans="1:17" ht="14.25" customHeight="1" x14ac:dyDescent="0.3">
      <c r="A642" s="3">
        <v>634</v>
      </c>
      <c r="B642" s="3" t="s">
        <v>918</v>
      </c>
      <c r="C642" s="3">
        <v>25</v>
      </c>
      <c r="D642" s="3" t="s">
        <v>108</v>
      </c>
      <c r="E642" s="3">
        <v>79</v>
      </c>
      <c r="F642" s="3">
        <v>80</v>
      </c>
      <c r="G642" s="3" t="s">
        <v>315</v>
      </c>
      <c r="H642" s="14">
        <v>61000</v>
      </c>
      <c r="I642" s="3" t="s">
        <v>60</v>
      </c>
      <c r="J642" s="3" t="s">
        <v>79</v>
      </c>
      <c r="K642" s="3" t="s">
        <v>204</v>
      </c>
      <c r="L642" s="3" t="s">
        <v>92</v>
      </c>
      <c r="M642" s="15">
        <v>179</v>
      </c>
      <c r="N642" s="16">
        <f t="shared" si="18"/>
        <v>72</v>
      </c>
      <c r="O642" s="17">
        <f>'FIFA '!M642/('FIFA '!N642*'FIFA '!N642)*703</f>
        <v>24.274112654320987</v>
      </c>
      <c r="Q642" s="19">
        <f t="shared" si="19"/>
        <v>6</v>
      </c>
    </row>
    <row r="643" spans="1:17" ht="14.25" customHeight="1" x14ac:dyDescent="0.3">
      <c r="A643" s="3">
        <v>635</v>
      </c>
      <c r="B643" s="3" t="s">
        <v>919</v>
      </c>
      <c r="C643" s="3">
        <v>28</v>
      </c>
      <c r="D643" s="3" t="s">
        <v>496</v>
      </c>
      <c r="E643" s="3">
        <v>79</v>
      </c>
      <c r="F643" s="3">
        <v>79</v>
      </c>
      <c r="G643" s="3" t="s">
        <v>252</v>
      </c>
      <c r="H643" s="14">
        <v>41000</v>
      </c>
      <c r="I643" s="3" t="s">
        <v>60</v>
      </c>
      <c r="J643" s="3" t="s">
        <v>79</v>
      </c>
      <c r="K643" s="3" t="s">
        <v>68</v>
      </c>
      <c r="L643" s="3" t="s">
        <v>112</v>
      </c>
      <c r="M643" s="15">
        <v>172</v>
      </c>
      <c r="N643" s="16">
        <f t="shared" si="18"/>
        <v>70</v>
      </c>
      <c r="O643" s="17">
        <f>'FIFA '!M643/('FIFA '!N643*'FIFA '!N643)*703</f>
        <v>24.676734693877549</v>
      </c>
      <c r="Q643" s="19">
        <f t="shared" si="19"/>
        <v>5.833333333333333</v>
      </c>
    </row>
    <row r="644" spans="1:17" ht="14.25" customHeight="1" x14ac:dyDescent="0.3">
      <c r="A644" s="3">
        <v>636</v>
      </c>
      <c r="B644" s="3" t="s">
        <v>920</v>
      </c>
      <c r="C644" s="3">
        <v>26</v>
      </c>
      <c r="D644" s="3" t="s">
        <v>190</v>
      </c>
      <c r="E644" s="3">
        <v>79</v>
      </c>
      <c r="F644" s="3">
        <v>80</v>
      </c>
      <c r="G644" s="3" t="s">
        <v>921</v>
      </c>
      <c r="H644" s="14">
        <v>20000</v>
      </c>
      <c r="I644" s="3" t="s">
        <v>53</v>
      </c>
      <c r="J644" s="3" t="s">
        <v>73</v>
      </c>
      <c r="K644" s="3" t="s">
        <v>186</v>
      </c>
      <c r="L644" s="3" t="s">
        <v>92</v>
      </c>
      <c r="M644" s="15">
        <v>159</v>
      </c>
      <c r="N644" s="16">
        <f t="shared" si="18"/>
        <v>72</v>
      </c>
      <c r="O644" s="17">
        <f>'FIFA '!M644/('FIFA '!N644*'FIFA '!N644)*703</f>
        <v>21.561921296296298</v>
      </c>
      <c r="Q644" s="19">
        <f t="shared" si="19"/>
        <v>6</v>
      </c>
    </row>
    <row r="645" spans="1:17" ht="14.25" customHeight="1" x14ac:dyDescent="0.3">
      <c r="A645" s="3">
        <v>637</v>
      </c>
      <c r="B645" s="3" t="s">
        <v>922</v>
      </c>
      <c r="C645" s="3">
        <v>25</v>
      </c>
      <c r="D645" s="3" t="s">
        <v>77</v>
      </c>
      <c r="E645" s="3">
        <v>79</v>
      </c>
      <c r="F645" s="3">
        <v>81</v>
      </c>
      <c r="G645" s="3" t="s">
        <v>923</v>
      </c>
      <c r="H645" s="14">
        <v>27000</v>
      </c>
      <c r="I645" s="3" t="s">
        <v>60</v>
      </c>
      <c r="J645" s="3" t="s">
        <v>73</v>
      </c>
      <c r="K645" s="3" t="s">
        <v>117</v>
      </c>
      <c r="L645" s="3" t="s">
        <v>239</v>
      </c>
      <c r="M645" s="15">
        <v>176</v>
      </c>
      <c r="N645" s="16">
        <f t="shared" si="18"/>
        <v>77</v>
      </c>
      <c r="O645" s="17">
        <f>'FIFA '!M645/('FIFA '!N645*'FIFA '!N645)*703</f>
        <v>20.868274582560296</v>
      </c>
      <c r="Q645" s="19">
        <f t="shared" si="19"/>
        <v>6.416666666666667</v>
      </c>
    </row>
    <row r="646" spans="1:17" ht="14.25" customHeight="1" x14ac:dyDescent="0.3">
      <c r="A646" s="3">
        <v>638</v>
      </c>
      <c r="B646" s="3" t="s">
        <v>924</v>
      </c>
      <c r="C646" s="3">
        <v>25</v>
      </c>
      <c r="D646" s="3" t="s">
        <v>71</v>
      </c>
      <c r="E646" s="3">
        <v>79</v>
      </c>
      <c r="F646" s="3">
        <v>82</v>
      </c>
      <c r="G646" s="3" t="s">
        <v>548</v>
      </c>
      <c r="H646" s="14">
        <v>28000</v>
      </c>
      <c r="I646" s="3" t="s">
        <v>60</v>
      </c>
      <c r="J646" s="3" t="s">
        <v>79</v>
      </c>
      <c r="K646" s="3" t="s">
        <v>123</v>
      </c>
      <c r="L646" s="3" t="s">
        <v>112</v>
      </c>
      <c r="M646" s="15">
        <v>154</v>
      </c>
      <c r="N646" s="16">
        <f t="shared" si="18"/>
        <v>70</v>
      </c>
      <c r="O646" s="17">
        <f>'FIFA '!M646/('FIFA '!N646*'FIFA '!N646)*703</f>
        <v>22.094285714285714</v>
      </c>
      <c r="Q646" s="19">
        <f t="shared" si="19"/>
        <v>5.833333333333333</v>
      </c>
    </row>
    <row r="647" spans="1:17" ht="14.25" customHeight="1" x14ac:dyDescent="0.3">
      <c r="A647" s="3">
        <v>639</v>
      </c>
      <c r="B647" s="3" t="s">
        <v>925</v>
      </c>
      <c r="C647" s="3">
        <v>25</v>
      </c>
      <c r="D647" s="3" t="s">
        <v>190</v>
      </c>
      <c r="E647" s="3">
        <v>79</v>
      </c>
      <c r="F647" s="3">
        <v>80</v>
      </c>
      <c r="G647" s="3" t="s">
        <v>83</v>
      </c>
      <c r="H647" s="14">
        <v>98000</v>
      </c>
      <c r="I647" s="3" t="s">
        <v>60</v>
      </c>
      <c r="J647" s="3" t="s">
        <v>73</v>
      </c>
      <c r="K647" s="3" t="s">
        <v>200</v>
      </c>
      <c r="L647" s="3" t="s">
        <v>126</v>
      </c>
      <c r="M647" s="15">
        <v>181</v>
      </c>
      <c r="N647" s="16">
        <f t="shared" si="18"/>
        <v>73</v>
      </c>
      <c r="O647" s="17">
        <f>'FIFA '!M647/('FIFA '!N647*'FIFA '!N647)*703</f>
        <v>23.877462938637642</v>
      </c>
      <c r="Q647" s="19">
        <f t="shared" si="19"/>
        <v>6.083333333333333</v>
      </c>
    </row>
    <row r="648" spans="1:17" ht="14.25" customHeight="1" x14ac:dyDescent="0.3">
      <c r="A648" s="3">
        <v>640</v>
      </c>
      <c r="B648" s="3" t="s">
        <v>926</v>
      </c>
      <c r="C648" s="3">
        <v>31</v>
      </c>
      <c r="D648" s="3" t="s">
        <v>71</v>
      </c>
      <c r="E648" s="3">
        <v>79</v>
      </c>
      <c r="F648" s="3">
        <v>79</v>
      </c>
      <c r="G648" s="3" t="s">
        <v>306</v>
      </c>
      <c r="H648" s="14">
        <v>21000</v>
      </c>
      <c r="I648" s="3" t="s">
        <v>60</v>
      </c>
      <c r="J648" s="3" t="s">
        <v>79</v>
      </c>
      <c r="K648" s="3" t="s">
        <v>152</v>
      </c>
      <c r="L648" s="3" t="s">
        <v>69</v>
      </c>
      <c r="M648" s="15">
        <v>159</v>
      </c>
      <c r="N648" s="16">
        <f t="shared" si="18"/>
        <v>69</v>
      </c>
      <c r="O648" s="17">
        <f>'FIFA '!M648/('FIFA '!N648*'FIFA '!N648)*703</f>
        <v>23.477630749842472</v>
      </c>
      <c r="Q648" s="19">
        <f t="shared" si="19"/>
        <v>5.75</v>
      </c>
    </row>
    <row r="649" spans="1:17" ht="14.25" customHeight="1" x14ac:dyDescent="0.3">
      <c r="A649" s="3">
        <v>641</v>
      </c>
      <c r="B649" s="3" t="s">
        <v>927</v>
      </c>
      <c r="C649" s="3">
        <v>24</v>
      </c>
      <c r="D649" s="3" t="s">
        <v>227</v>
      </c>
      <c r="E649" s="3">
        <v>79</v>
      </c>
      <c r="F649" s="3">
        <v>82</v>
      </c>
      <c r="G649" s="3" t="s">
        <v>908</v>
      </c>
      <c r="H649" s="14">
        <v>27000</v>
      </c>
      <c r="I649" s="3" t="s">
        <v>53</v>
      </c>
      <c r="J649" s="3" t="s">
        <v>79</v>
      </c>
      <c r="K649" s="3" t="s">
        <v>117</v>
      </c>
      <c r="L649" s="3" t="s">
        <v>75</v>
      </c>
      <c r="M649" s="15">
        <v>192</v>
      </c>
      <c r="N649" s="16">
        <f t="shared" si="18"/>
        <v>76</v>
      </c>
      <c r="O649" s="17">
        <f>'FIFA '!M649/('FIFA '!N649*'FIFA '!N649)*703</f>
        <v>23.368421052631579</v>
      </c>
      <c r="Q649" s="19">
        <f t="shared" si="19"/>
        <v>6.333333333333333</v>
      </c>
    </row>
    <row r="650" spans="1:17" ht="14.25" customHeight="1" x14ac:dyDescent="0.3">
      <c r="A650" s="3">
        <v>642</v>
      </c>
      <c r="B650" s="3" t="s">
        <v>928</v>
      </c>
      <c r="C650" s="3">
        <v>28</v>
      </c>
      <c r="D650" s="3" t="s">
        <v>71</v>
      </c>
      <c r="E650" s="3">
        <v>79</v>
      </c>
      <c r="F650" s="3">
        <v>79</v>
      </c>
      <c r="G650" s="3" t="s">
        <v>690</v>
      </c>
      <c r="H650" s="14">
        <v>31000</v>
      </c>
      <c r="I650" s="3" t="s">
        <v>60</v>
      </c>
      <c r="J650" s="3" t="s">
        <v>79</v>
      </c>
      <c r="K650" s="3" t="s">
        <v>134</v>
      </c>
      <c r="L650" s="3" t="s">
        <v>112</v>
      </c>
      <c r="M650" s="15">
        <v>159</v>
      </c>
      <c r="N650" s="16">
        <f t="shared" ref="N650:N713" si="20">CONVERT(Q650,"ft","in")</f>
        <v>70</v>
      </c>
      <c r="O650" s="17">
        <f>'FIFA '!M650/('FIFA '!N650*'FIFA '!N650)*703</f>
        <v>22.811632653061224</v>
      </c>
      <c r="Q650" s="19">
        <f t="shared" ref="Q650:Q713" si="21">IFERROR(--LEFT(L650,FIND("'",L650)-1),0)+IFERROR(--SUBSTITUTE(IFERROR(MID(L650,FIND("'",L650)+1,2),L650),CHAR(34),""),0)/12</f>
        <v>5.833333333333333</v>
      </c>
    </row>
    <row r="651" spans="1:17" ht="14.25" customHeight="1" x14ac:dyDescent="0.3">
      <c r="A651" s="3">
        <v>643</v>
      </c>
      <c r="B651" s="3" t="s">
        <v>929</v>
      </c>
      <c r="C651" s="3">
        <v>26</v>
      </c>
      <c r="D651" s="3" t="s">
        <v>65</v>
      </c>
      <c r="E651" s="3">
        <v>79</v>
      </c>
      <c r="F651" s="3">
        <v>80</v>
      </c>
      <c r="G651" s="3" t="s">
        <v>78</v>
      </c>
      <c r="H651" s="14">
        <v>110000</v>
      </c>
      <c r="I651" s="3" t="s">
        <v>60</v>
      </c>
      <c r="J651" s="3" t="s">
        <v>73</v>
      </c>
      <c r="K651" s="3" t="s">
        <v>204</v>
      </c>
      <c r="L651" s="3" t="s">
        <v>92</v>
      </c>
      <c r="M651" s="15">
        <v>172</v>
      </c>
      <c r="N651" s="16">
        <f t="shared" si="20"/>
        <v>72</v>
      </c>
      <c r="O651" s="17">
        <f>'FIFA '!M651/('FIFA '!N651*'FIFA '!N651)*703</f>
        <v>23.324845679012348</v>
      </c>
      <c r="Q651" s="19">
        <f t="shared" si="21"/>
        <v>6</v>
      </c>
    </row>
    <row r="652" spans="1:17" ht="14.25" customHeight="1" x14ac:dyDescent="0.3">
      <c r="A652" s="3">
        <v>644</v>
      </c>
      <c r="B652" s="3" t="s">
        <v>930</v>
      </c>
      <c r="C652" s="3">
        <v>24</v>
      </c>
      <c r="D652" s="3" t="s">
        <v>114</v>
      </c>
      <c r="E652" s="3">
        <v>79</v>
      </c>
      <c r="F652" s="3">
        <v>82</v>
      </c>
      <c r="G652" s="3" t="s">
        <v>83</v>
      </c>
      <c r="H652" s="14">
        <v>89000</v>
      </c>
      <c r="I652" s="3" t="s">
        <v>60</v>
      </c>
      <c r="J652" s="3" t="s">
        <v>79</v>
      </c>
      <c r="K652" s="3" t="s">
        <v>117</v>
      </c>
      <c r="L652" s="3" t="s">
        <v>126</v>
      </c>
      <c r="M652" s="15">
        <v>192</v>
      </c>
      <c r="N652" s="16">
        <f t="shared" si="20"/>
        <v>73</v>
      </c>
      <c r="O652" s="17">
        <f>'FIFA '!M652/('FIFA '!N652*'FIFA '!N652)*703</f>
        <v>25.328579470820042</v>
      </c>
      <c r="Q652" s="19">
        <f t="shared" si="21"/>
        <v>6.083333333333333</v>
      </c>
    </row>
    <row r="653" spans="1:17" ht="14.25" customHeight="1" x14ac:dyDescent="0.3">
      <c r="A653" s="3">
        <v>645</v>
      </c>
      <c r="B653" s="3" t="s">
        <v>931</v>
      </c>
      <c r="C653" s="3">
        <v>26</v>
      </c>
      <c r="D653" s="3" t="s">
        <v>932</v>
      </c>
      <c r="E653" s="3">
        <v>79</v>
      </c>
      <c r="F653" s="3">
        <v>81</v>
      </c>
      <c r="G653" s="3" t="s">
        <v>933</v>
      </c>
      <c r="H653" s="14">
        <v>41000</v>
      </c>
      <c r="I653" s="3" t="s">
        <v>60</v>
      </c>
      <c r="J653" s="3" t="s">
        <v>79</v>
      </c>
      <c r="K653" s="3" t="s">
        <v>74</v>
      </c>
      <c r="L653" s="3" t="s">
        <v>92</v>
      </c>
      <c r="M653" s="15">
        <v>181</v>
      </c>
      <c r="N653" s="16">
        <f t="shared" si="20"/>
        <v>72</v>
      </c>
      <c r="O653" s="17">
        <f>'FIFA '!M653/('FIFA '!N653*'FIFA '!N653)*703</f>
        <v>24.545331790123459</v>
      </c>
      <c r="Q653" s="19">
        <f t="shared" si="21"/>
        <v>6</v>
      </c>
    </row>
    <row r="654" spans="1:17" ht="14.25" customHeight="1" x14ac:dyDescent="0.3">
      <c r="A654" s="3">
        <v>646</v>
      </c>
      <c r="B654" s="3" t="s">
        <v>934</v>
      </c>
      <c r="C654" s="3">
        <v>29</v>
      </c>
      <c r="D654" s="3" t="s">
        <v>71</v>
      </c>
      <c r="E654" s="3">
        <v>79</v>
      </c>
      <c r="F654" s="3">
        <v>79</v>
      </c>
      <c r="G654" s="3" t="s">
        <v>275</v>
      </c>
      <c r="H654" s="14">
        <v>32000</v>
      </c>
      <c r="I654" s="3" t="s">
        <v>60</v>
      </c>
      <c r="J654" s="3" t="s">
        <v>79</v>
      </c>
      <c r="K654" s="3" t="s">
        <v>62</v>
      </c>
      <c r="L654" s="3" t="s">
        <v>112</v>
      </c>
      <c r="M654" s="15">
        <v>161</v>
      </c>
      <c r="N654" s="16">
        <f t="shared" si="20"/>
        <v>70</v>
      </c>
      <c r="O654" s="17">
        <f>'FIFA '!M654/('FIFA '!N654*'FIFA '!N654)*703</f>
        <v>23.098571428571429</v>
      </c>
      <c r="Q654" s="19">
        <f t="shared" si="21"/>
        <v>5.833333333333333</v>
      </c>
    </row>
    <row r="655" spans="1:17" ht="14.25" customHeight="1" x14ac:dyDescent="0.3">
      <c r="A655" s="3">
        <v>647</v>
      </c>
      <c r="B655" s="3" t="s">
        <v>935</v>
      </c>
      <c r="C655" s="3">
        <v>27</v>
      </c>
      <c r="D655" s="3" t="s">
        <v>108</v>
      </c>
      <c r="E655" s="3">
        <v>79</v>
      </c>
      <c r="F655" s="3">
        <v>79</v>
      </c>
      <c r="G655" s="3" t="s">
        <v>252</v>
      </c>
      <c r="H655" s="14">
        <v>33000</v>
      </c>
      <c r="I655" s="3" t="s">
        <v>60</v>
      </c>
      <c r="J655" s="3" t="s">
        <v>79</v>
      </c>
      <c r="K655" s="3" t="s">
        <v>94</v>
      </c>
      <c r="L655" s="3" t="s">
        <v>81</v>
      </c>
      <c r="M655" s="15">
        <v>181</v>
      </c>
      <c r="N655" s="16">
        <f t="shared" si="20"/>
        <v>71</v>
      </c>
      <c r="O655" s="17">
        <f>'FIFA '!M655/('FIFA '!N655*'FIFA '!N655)*703</f>
        <v>25.241618726443164</v>
      </c>
      <c r="Q655" s="19">
        <f t="shared" si="21"/>
        <v>5.916666666666667</v>
      </c>
    </row>
    <row r="656" spans="1:17" ht="14.25" customHeight="1" x14ac:dyDescent="0.3">
      <c r="A656" s="3">
        <v>648</v>
      </c>
      <c r="B656" s="3" t="s">
        <v>936</v>
      </c>
      <c r="C656" s="3">
        <v>27</v>
      </c>
      <c r="D656" s="3" t="s">
        <v>108</v>
      </c>
      <c r="E656" s="3">
        <v>79</v>
      </c>
      <c r="F656" s="3">
        <v>80</v>
      </c>
      <c r="G656" s="3" t="s">
        <v>485</v>
      </c>
      <c r="H656" s="14">
        <v>46000</v>
      </c>
      <c r="I656" s="3" t="s">
        <v>60</v>
      </c>
      <c r="J656" s="3" t="s">
        <v>73</v>
      </c>
      <c r="K656" s="3" t="s">
        <v>123</v>
      </c>
      <c r="L656" s="3" t="s">
        <v>63</v>
      </c>
      <c r="M656" s="15">
        <v>170</v>
      </c>
      <c r="N656" s="16">
        <f t="shared" si="20"/>
        <v>74</v>
      </c>
      <c r="O656" s="17">
        <f>'FIFA '!M656/('FIFA '!N656*'FIFA '!N656)*703</f>
        <v>21.824324324324323</v>
      </c>
      <c r="Q656" s="19">
        <f t="shared" si="21"/>
        <v>6.166666666666667</v>
      </c>
    </row>
    <row r="657" spans="1:17" ht="14.25" customHeight="1" x14ac:dyDescent="0.3">
      <c r="A657" s="3">
        <v>649</v>
      </c>
      <c r="B657" s="3" t="s">
        <v>937</v>
      </c>
      <c r="C657" s="3">
        <v>26</v>
      </c>
      <c r="D657" s="3" t="s">
        <v>58</v>
      </c>
      <c r="E657" s="3">
        <v>79</v>
      </c>
      <c r="F657" s="3">
        <v>82</v>
      </c>
      <c r="G657" s="3" t="s">
        <v>243</v>
      </c>
      <c r="H657" s="14">
        <v>17000</v>
      </c>
      <c r="I657" s="3" t="s">
        <v>60</v>
      </c>
      <c r="J657" s="3" t="s">
        <v>79</v>
      </c>
      <c r="K657" s="3" t="s">
        <v>200</v>
      </c>
      <c r="L657" s="3" t="s">
        <v>81</v>
      </c>
      <c r="M657" s="15">
        <v>159</v>
      </c>
      <c r="N657" s="16">
        <f t="shared" si="20"/>
        <v>71</v>
      </c>
      <c r="O657" s="17">
        <f>'FIFA '!M657/('FIFA '!N657*'FIFA '!N657)*703</f>
        <v>22.173576671295379</v>
      </c>
      <c r="Q657" s="19">
        <f t="shared" si="21"/>
        <v>5.916666666666667</v>
      </c>
    </row>
    <row r="658" spans="1:17" ht="14.25" customHeight="1" x14ac:dyDescent="0.3">
      <c r="A658" s="3">
        <v>650</v>
      </c>
      <c r="B658" s="3" t="s">
        <v>938</v>
      </c>
      <c r="C658" s="3">
        <v>30</v>
      </c>
      <c r="D658" s="3" t="s">
        <v>131</v>
      </c>
      <c r="E658" s="3">
        <v>79</v>
      </c>
      <c r="F658" s="3">
        <v>79</v>
      </c>
      <c r="G658" s="3" t="s">
        <v>252</v>
      </c>
      <c r="H658" s="14">
        <v>33000</v>
      </c>
      <c r="I658" s="3" t="s">
        <v>60</v>
      </c>
      <c r="J658" s="3" t="s">
        <v>79</v>
      </c>
      <c r="K658" s="3" t="s">
        <v>694</v>
      </c>
      <c r="L658" s="3" t="s">
        <v>92</v>
      </c>
      <c r="M658" s="15">
        <v>176</v>
      </c>
      <c r="N658" s="16">
        <f t="shared" si="20"/>
        <v>72</v>
      </c>
      <c r="O658" s="17">
        <f>'FIFA '!M658/('FIFA '!N658*'FIFA '!N658)*703</f>
        <v>23.867283950617281</v>
      </c>
      <c r="Q658" s="19">
        <f t="shared" si="21"/>
        <v>6</v>
      </c>
    </row>
    <row r="659" spans="1:17" ht="14.25" customHeight="1" x14ac:dyDescent="0.3">
      <c r="A659" s="3">
        <v>651</v>
      </c>
      <c r="B659" s="3" t="s">
        <v>939</v>
      </c>
      <c r="C659" s="3">
        <v>26</v>
      </c>
      <c r="D659" s="3" t="s">
        <v>114</v>
      </c>
      <c r="E659" s="3">
        <v>79</v>
      </c>
      <c r="F659" s="3">
        <v>81</v>
      </c>
      <c r="G659" s="3" t="s">
        <v>871</v>
      </c>
      <c r="H659" s="14">
        <v>77000</v>
      </c>
      <c r="I659" s="3" t="s">
        <v>60</v>
      </c>
      <c r="J659" s="3" t="s">
        <v>79</v>
      </c>
      <c r="K659" s="3" t="s">
        <v>62</v>
      </c>
      <c r="L659" s="3" t="s">
        <v>81</v>
      </c>
      <c r="M659" s="15">
        <v>146</v>
      </c>
      <c r="N659" s="16">
        <f t="shared" si="20"/>
        <v>71</v>
      </c>
      <c r="O659" s="17">
        <f>'FIFA '!M659/('FIFA '!N659*'FIFA '!N659)*703</f>
        <v>20.36064272961714</v>
      </c>
      <c r="Q659" s="19">
        <f t="shared" si="21"/>
        <v>5.916666666666667</v>
      </c>
    </row>
    <row r="660" spans="1:17" ht="14.25" customHeight="1" x14ac:dyDescent="0.3">
      <c r="A660" s="3">
        <v>652</v>
      </c>
      <c r="B660" s="3" t="s">
        <v>940</v>
      </c>
      <c r="C660" s="3">
        <v>26</v>
      </c>
      <c r="D660" s="3" t="s">
        <v>114</v>
      </c>
      <c r="E660" s="3">
        <v>79</v>
      </c>
      <c r="F660" s="3">
        <v>80</v>
      </c>
      <c r="G660" s="3" t="s">
        <v>72</v>
      </c>
      <c r="H660" s="14">
        <v>110000</v>
      </c>
      <c r="I660" s="3" t="s">
        <v>60</v>
      </c>
      <c r="J660" s="3" t="s">
        <v>79</v>
      </c>
      <c r="K660" s="3" t="s">
        <v>105</v>
      </c>
      <c r="L660" s="3" t="s">
        <v>126</v>
      </c>
      <c r="M660" s="15">
        <v>157</v>
      </c>
      <c r="N660" s="16">
        <f t="shared" si="20"/>
        <v>73</v>
      </c>
      <c r="O660" s="17">
        <f>'FIFA '!M660/('FIFA '!N660*'FIFA '!N660)*703</f>
        <v>20.71139050478514</v>
      </c>
      <c r="Q660" s="19">
        <f t="shared" si="21"/>
        <v>6.083333333333333</v>
      </c>
    </row>
    <row r="661" spans="1:17" ht="14.25" customHeight="1" x14ac:dyDescent="0.3">
      <c r="A661" s="3">
        <v>653</v>
      </c>
      <c r="B661" s="3" t="s">
        <v>941</v>
      </c>
      <c r="C661" s="3">
        <v>27</v>
      </c>
      <c r="D661" s="3" t="s">
        <v>71</v>
      </c>
      <c r="E661" s="3">
        <v>79</v>
      </c>
      <c r="F661" s="3">
        <v>79</v>
      </c>
      <c r="G661" s="3" t="s">
        <v>704</v>
      </c>
      <c r="H661" s="14">
        <v>35000</v>
      </c>
      <c r="I661" s="3" t="s">
        <v>60</v>
      </c>
      <c r="J661" s="3" t="s">
        <v>79</v>
      </c>
      <c r="K661" s="3" t="s">
        <v>152</v>
      </c>
      <c r="L661" s="3" t="s">
        <v>69</v>
      </c>
      <c r="M661" s="15">
        <v>159</v>
      </c>
      <c r="N661" s="16">
        <f t="shared" si="20"/>
        <v>69</v>
      </c>
      <c r="O661" s="17">
        <f>'FIFA '!M661/('FIFA '!N661*'FIFA '!N661)*703</f>
        <v>23.477630749842472</v>
      </c>
      <c r="Q661" s="19">
        <f t="shared" si="21"/>
        <v>5.75</v>
      </c>
    </row>
    <row r="662" spans="1:17" ht="14.25" customHeight="1" x14ac:dyDescent="0.3">
      <c r="A662" s="3">
        <v>654</v>
      </c>
      <c r="B662" s="3" t="s">
        <v>942</v>
      </c>
      <c r="C662" s="3">
        <v>28</v>
      </c>
      <c r="D662" s="3" t="s">
        <v>210</v>
      </c>
      <c r="E662" s="3">
        <v>79</v>
      </c>
      <c r="F662" s="3">
        <v>79</v>
      </c>
      <c r="G662" s="3" t="s">
        <v>613</v>
      </c>
      <c r="H662" s="14">
        <v>65000</v>
      </c>
      <c r="I662" s="3" t="s">
        <v>60</v>
      </c>
      <c r="J662" s="3" t="s">
        <v>79</v>
      </c>
      <c r="K662" s="3" t="s">
        <v>117</v>
      </c>
      <c r="L662" s="3" t="s">
        <v>112</v>
      </c>
      <c r="M662" s="15">
        <v>165</v>
      </c>
      <c r="N662" s="16">
        <f t="shared" si="20"/>
        <v>70</v>
      </c>
      <c r="O662" s="17">
        <f>'FIFA '!M662/('FIFA '!N662*'FIFA '!N662)*703</f>
        <v>23.672448979591838</v>
      </c>
      <c r="Q662" s="19">
        <f t="shared" si="21"/>
        <v>5.833333333333333</v>
      </c>
    </row>
    <row r="663" spans="1:17" ht="14.25" customHeight="1" x14ac:dyDescent="0.3">
      <c r="A663" s="3">
        <v>655</v>
      </c>
      <c r="B663" s="3" t="s">
        <v>943</v>
      </c>
      <c r="C663" s="3">
        <v>27</v>
      </c>
      <c r="D663" s="3" t="s">
        <v>51</v>
      </c>
      <c r="E663" s="3">
        <v>79</v>
      </c>
      <c r="F663" s="3">
        <v>81</v>
      </c>
      <c r="G663" s="3" t="s">
        <v>911</v>
      </c>
      <c r="H663" s="14">
        <v>56000</v>
      </c>
      <c r="I663" s="3" t="s">
        <v>60</v>
      </c>
      <c r="J663" s="3" t="s">
        <v>79</v>
      </c>
      <c r="K663" s="3" t="s">
        <v>94</v>
      </c>
      <c r="L663" s="3" t="s">
        <v>126</v>
      </c>
      <c r="M663" s="15">
        <v>179</v>
      </c>
      <c r="N663" s="16">
        <f t="shared" si="20"/>
        <v>73</v>
      </c>
      <c r="O663" s="17">
        <f>'FIFA '!M663/('FIFA '!N663*'FIFA '!N663)*703</f>
        <v>23.613623569149933</v>
      </c>
      <c r="Q663" s="19">
        <f t="shared" si="21"/>
        <v>6.083333333333333</v>
      </c>
    </row>
    <row r="664" spans="1:17" ht="14.25" customHeight="1" x14ac:dyDescent="0.3">
      <c r="A664" s="3">
        <v>656</v>
      </c>
      <c r="B664" s="3" t="s">
        <v>944</v>
      </c>
      <c r="C664" s="3">
        <v>30</v>
      </c>
      <c r="D664" s="3" t="s">
        <v>71</v>
      </c>
      <c r="E664" s="3">
        <v>79</v>
      </c>
      <c r="F664" s="3">
        <v>79</v>
      </c>
      <c r="G664" s="3" t="s">
        <v>304</v>
      </c>
      <c r="H664" s="14">
        <v>34000</v>
      </c>
      <c r="I664" s="3" t="s">
        <v>53</v>
      </c>
      <c r="J664" s="3" t="s">
        <v>79</v>
      </c>
      <c r="K664" s="3" t="s">
        <v>156</v>
      </c>
      <c r="L664" s="3" t="s">
        <v>56</v>
      </c>
      <c r="M664" s="15">
        <v>137</v>
      </c>
      <c r="N664" s="16">
        <f t="shared" si="20"/>
        <v>67</v>
      </c>
      <c r="O664" s="17">
        <f>'FIFA '!M664/('FIFA '!N664*'FIFA '!N664)*703</f>
        <v>21.454889730452216</v>
      </c>
      <c r="Q664" s="19">
        <f t="shared" si="21"/>
        <v>5.583333333333333</v>
      </c>
    </row>
    <row r="665" spans="1:17" ht="14.25" customHeight="1" x14ac:dyDescent="0.3">
      <c r="A665" s="3">
        <v>657</v>
      </c>
      <c r="B665" s="3" t="s">
        <v>945</v>
      </c>
      <c r="C665" s="3">
        <v>27</v>
      </c>
      <c r="D665" s="3" t="s">
        <v>610</v>
      </c>
      <c r="E665" s="3">
        <v>79</v>
      </c>
      <c r="F665" s="3">
        <v>80</v>
      </c>
      <c r="G665" s="3" t="s">
        <v>356</v>
      </c>
      <c r="H665" s="14">
        <v>105000</v>
      </c>
      <c r="I665" s="3" t="s">
        <v>60</v>
      </c>
      <c r="J665" s="3" t="s">
        <v>79</v>
      </c>
      <c r="K665" s="3" t="s">
        <v>62</v>
      </c>
      <c r="L665" s="3" t="s">
        <v>92</v>
      </c>
      <c r="M665" s="15">
        <v>172</v>
      </c>
      <c r="N665" s="16">
        <f t="shared" si="20"/>
        <v>72</v>
      </c>
      <c r="O665" s="17">
        <f>'FIFA '!M665/('FIFA '!N665*'FIFA '!N665)*703</f>
        <v>23.324845679012348</v>
      </c>
      <c r="Q665" s="19">
        <f t="shared" si="21"/>
        <v>6</v>
      </c>
    </row>
    <row r="666" spans="1:17" ht="14.25" customHeight="1" x14ac:dyDescent="0.3">
      <c r="A666" s="3">
        <v>658</v>
      </c>
      <c r="B666" s="3" t="s">
        <v>946</v>
      </c>
      <c r="C666" s="3">
        <v>28</v>
      </c>
      <c r="D666" s="3" t="s">
        <v>71</v>
      </c>
      <c r="E666" s="3">
        <v>79</v>
      </c>
      <c r="F666" s="3">
        <v>79</v>
      </c>
      <c r="G666" s="3" t="s">
        <v>306</v>
      </c>
      <c r="H666" s="14">
        <v>20000</v>
      </c>
      <c r="I666" s="3" t="s">
        <v>53</v>
      </c>
      <c r="J666" s="3" t="s">
        <v>73</v>
      </c>
      <c r="K666" s="3" t="s">
        <v>152</v>
      </c>
      <c r="L666" s="3" t="s">
        <v>69</v>
      </c>
      <c r="M666" s="15">
        <v>159</v>
      </c>
      <c r="N666" s="16">
        <f t="shared" si="20"/>
        <v>69</v>
      </c>
      <c r="O666" s="17">
        <f>'FIFA '!M666/('FIFA '!N666*'FIFA '!N666)*703</f>
        <v>23.477630749842472</v>
      </c>
      <c r="Q666" s="19">
        <f t="shared" si="21"/>
        <v>5.75</v>
      </c>
    </row>
    <row r="667" spans="1:17" ht="14.25" customHeight="1" x14ac:dyDescent="0.3">
      <c r="A667" s="3">
        <v>659</v>
      </c>
      <c r="B667" s="3" t="s">
        <v>947</v>
      </c>
      <c r="C667" s="3">
        <v>28</v>
      </c>
      <c r="D667" s="3" t="s">
        <v>71</v>
      </c>
      <c r="E667" s="3">
        <v>79</v>
      </c>
      <c r="F667" s="3">
        <v>79</v>
      </c>
      <c r="G667" s="3" t="s">
        <v>620</v>
      </c>
      <c r="H667" s="14">
        <v>32000</v>
      </c>
      <c r="I667" s="3" t="s">
        <v>60</v>
      </c>
      <c r="J667" s="3" t="s">
        <v>79</v>
      </c>
      <c r="K667" s="3" t="s">
        <v>62</v>
      </c>
      <c r="L667" s="3" t="s">
        <v>126</v>
      </c>
      <c r="M667" s="15">
        <v>174</v>
      </c>
      <c r="N667" s="16">
        <f t="shared" si="20"/>
        <v>73</v>
      </c>
      <c r="O667" s="17">
        <f>'FIFA '!M667/('FIFA '!N667*'FIFA '!N667)*703</f>
        <v>22.954025145430663</v>
      </c>
      <c r="Q667" s="19">
        <f t="shared" si="21"/>
        <v>6.083333333333333</v>
      </c>
    </row>
    <row r="668" spans="1:17" ht="14.25" customHeight="1" x14ac:dyDescent="0.3">
      <c r="A668" s="3">
        <v>660</v>
      </c>
      <c r="B668" s="3" t="s">
        <v>948</v>
      </c>
      <c r="C668" s="3">
        <v>28</v>
      </c>
      <c r="D668" s="3" t="s">
        <v>65</v>
      </c>
      <c r="E668" s="3">
        <v>79</v>
      </c>
      <c r="F668" s="3">
        <v>79</v>
      </c>
      <c r="G668" s="3" t="s">
        <v>387</v>
      </c>
      <c r="H668" s="14">
        <v>25000</v>
      </c>
      <c r="I668" s="3" t="s">
        <v>60</v>
      </c>
      <c r="J668" s="3" t="s">
        <v>129</v>
      </c>
      <c r="K668" s="3" t="s">
        <v>62</v>
      </c>
      <c r="L668" s="3" t="s">
        <v>81</v>
      </c>
      <c r="M668" s="15">
        <v>170</v>
      </c>
      <c r="N668" s="16">
        <f t="shared" si="20"/>
        <v>71</v>
      </c>
      <c r="O668" s="17">
        <f>'FIFA '!M668/('FIFA '!N668*'FIFA '!N668)*703</f>
        <v>23.707597698869272</v>
      </c>
      <c r="Q668" s="19">
        <f t="shared" si="21"/>
        <v>5.916666666666667</v>
      </c>
    </row>
    <row r="669" spans="1:17" ht="14.25" customHeight="1" x14ac:dyDescent="0.3">
      <c r="A669" s="3">
        <v>661</v>
      </c>
      <c r="B669" s="3" t="s">
        <v>949</v>
      </c>
      <c r="C669" s="3">
        <v>27</v>
      </c>
      <c r="D669" s="3" t="s">
        <v>65</v>
      </c>
      <c r="E669" s="3">
        <v>79</v>
      </c>
      <c r="F669" s="3">
        <v>80</v>
      </c>
      <c r="G669" s="3" t="s">
        <v>237</v>
      </c>
      <c r="H669" s="14">
        <v>25000</v>
      </c>
      <c r="I669" s="3" t="s">
        <v>60</v>
      </c>
      <c r="J669" s="3" t="s">
        <v>79</v>
      </c>
      <c r="K669" s="3" t="s">
        <v>474</v>
      </c>
      <c r="L669" s="3" t="s">
        <v>81</v>
      </c>
      <c r="M669" s="15">
        <v>176</v>
      </c>
      <c r="N669" s="16">
        <f t="shared" si="20"/>
        <v>71</v>
      </c>
      <c r="O669" s="17">
        <f>'FIFA '!M669/('FIFA '!N669*'FIFA '!N669)*703</f>
        <v>24.544336441182306</v>
      </c>
      <c r="Q669" s="19">
        <f t="shared" si="21"/>
        <v>5.916666666666667</v>
      </c>
    </row>
    <row r="670" spans="1:17" ht="14.25" customHeight="1" x14ac:dyDescent="0.3">
      <c r="A670" s="3">
        <v>662</v>
      </c>
      <c r="B670" s="3" t="s">
        <v>950</v>
      </c>
      <c r="C670" s="3">
        <v>27</v>
      </c>
      <c r="D670" s="3" t="s">
        <v>501</v>
      </c>
      <c r="E670" s="3">
        <v>79</v>
      </c>
      <c r="F670" s="3">
        <v>79</v>
      </c>
      <c r="G670" s="3" t="s">
        <v>711</v>
      </c>
      <c r="H670" s="14">
        <v>61000</v>
      </c>
      <c r="I670" s="3" t="s">
        <v>53</v>
      </c>
      <c r="J670" s="3" t="s">
        <v>79</v>
      </c>
      <c r="K670" s="3" t="s">
        <v>134</v>
      </c>
      <c r="L670" s="3" t="s">
        <v>112</v>
      </c>
      <c r="M670" s="15">
        <v>170</v>
      </c>
      <c r="N670" s="16">
        <f t="shared" si="20"/>
        <v>70</v>
      </c>
      <c r="O670" s="17">
        <f>'FIFA '!M670/('FIFA '!N670*'FIFA '!N670)*703</f>
        <v>24.389795918367348</v>
      </c>
      <c r="Q670" s="19">
        <f t="shared" si="21"/>
        <v>5.833333333333333</v>
      </c>
    </row>
    <row r="671" spans="1:17" ht="14.25" customHeight="1" x14ac:dyDescent="0.3">
      <c r="A671" s="3">
        <v>663</v>
      </c>
      <c r="B671" s="3" t="s">
        <v>951</v>
      </c>
      <c r="C671" s="3">
        <v>27</v>
      </c>
      <c r="D671" s="3" t="s">
        <v>114</v>
      </c>
      <c r="E671" s="3">
        <v>79</v>
      </c>
      <c r="F671" s="3">
        <v>80</v>
      </c>
      <c r="G671" s="3" t="s">
        <v>137</v>
      </c>
      <c r="H671" s="14">
        <v>94000</v>
      </c>
      <c r="I671" s="3" t="s">
        <v>60</v>
      </c>
      <c r="J671" s="3" t="s">
        <v>79</v>
      </c>
      <c r="K671" s="3" t="s">
        <v>204</v>
      </c>
      <c r="L671" s="3" t="s">
        <v>69</v>
      </c>
      <c r="M671" s="15">
        <v>148</v>
      </c>
      <c r="N671" s="16">
        <f t="shared" si="20"/>
        <v>69</v>
      </c>
      <c r="O671" s="17">
        <f>'FIFA '!M671/('FIFA '!N671*'FIFA '!N671)*703</f>
        <v>21.853392144507456</v>
      </c>
      <c r="Q671" s="19">
        <f t="shared" si="21"/>
        <v>5.75</v>
      </c>
    </row>
    <row r="672" spans="1:17" ht="14.25" customHeight="1" x14ac:dyDescent="0.3">
      <c r="A672" s="3">
        <v>664</v>
      </c>
      <c r="B672" s="3" t="s">
        <v>952</v>
      </c>
      <c r="C672" s="3">
        <v>30</v>
      </c>
      <c r="D672" s="3" t="s">
        <v>400</v>
      </c>
      <c r="E672" s="3">
        <v>79</v>
      </c>
      <c r="F672" s="3">
        <v>79</v>
      </c>
      <c r="G672" s="3" t="s">
        <v>202</v>
      </c>
      <c r="H672" s="14">
        <v>41000</v>
      </c>
      <c r="I672" s="3" t="s">
        <v>60</v>
      </c>
      <c r="J672" s="3" t="s">
        <v>79</v>
      </c>
      <c r="K672" s="3" t="s">
        <v>74</v>
      </c>
      <c r="L672" s="3" t="s">
        <v>75</v>
      </c>
      <c r="M672" s="15">
        <v>196</v>
      </c>
      <c r="N672" s="16">
        <f t="shared" si="20"/>
        <v>76</v>
      </c>
      <c r="O672" s="17">
        <f>'FIFA '!M672/('FIFA '!N672*'FIFA '!N672)*703</f>
        <v>23.85526315789474</v>
      </c>
      <c r="Q672" s="19">
        <f t="shared" si="21"/>
        <v>6.333333333333333</v>
      </c>
    </row>
    <row r="673" spans="1:17" ht="14.25" customHeight="1" x14ac:dyDescent="0.3">
      <c r="A673" s="3">
        <v>665</v>
      </c>
      <c r="B673" s="3" t="s">
        <v>953</v>
      </c>
      <c r="C673" s="3">
        <v>29</v>
      </c>
      <c r="D673" s="3" t="s">
        <v>71</v>
      </c>
      <c r="E673" s="3">
        <v>79</v>
      </c>
      <c r="F673" s="3">
        <v>79</v>
      </c>
      <c r="G673" s="3" t="s">
        <v>436</v>
      </c>
      <c r="H673" s="14">
        <v>27000</v>
      </c>
      <c r="I673" s="3" t="s">
        <v>60</v>
      </c>
      <c r="J673" s="3" t="s">
        <v>73</v>
      </c>
      <c r="K673" s="3" t="s">
        <v>204</v>
      </c>
      <c r="L673" s="3" t="s">
        <v>92</v>
      </c>
      <c r="M673" s="15">
        <v>176</v>
      </c>
      <c r="N673" s="16">
        <f t="shared" si="20"/>
        <v>72</v>
      </c>
      <c r="O673" s="17">
        <f>'FIFA '!M673/('FIFA '!N673*'FIFA '!N673)*703</f>
        <v>23.867283950617281</v>
      </c>
      <c r="Q673" s="19">
        <f t="shared" si="21"/>
        <v>6</v>
      </c>
    </row>
    <row r="674" spans="1:17" ht="14.25" customHeight="1" x14ac:dyDescent="0.3">
      <c r="A674" s="3">
        <v>666</v>
      </c>
      <c r="B674" s="3" t="s">
        <v>954</v>
      </c>
      <c r="C674" s="3">
        <v>28</v>
      </c>
      <c r="D674" s="3" t="s">
        <v>114</v>
      </c>
      <c r="E674" s="3">
        <v>79</v>
      </c>
      <c r="F674" s="3">
        <v>79</v>
      </c>
      <c r="G674" s="3" t="s">
        <v>711</v>
      </c>
      <c r="H674" s="14">
        <v>58000</v>
      </c>
      <c r="I674" s="3" t="s">
        <v>53</v>
      </c>
      <c r="J674" s="3" t="s">
        <v>79</v>
      </c>
      <c r="K674" s="3" t="s">
        <v>132</v>
      </c>
      <c r="L674" s="3" t="s">
        <v>92</v>
      </c>
      <c r="M674" s="15">
        <v>181</v>
      </c>
      <c r="N674" s="16">
        <f t="shared" si="20"/>
        <v>72</v>
      </c>
      <c r="O674" s="17">
        <f>'FIFA '!M674/('FIFA '!N674*'FIFA '!N674)*703</f>
        <v>24.545331790123459</v>
      </c>
      <c r="Q674" s="19">
        <f t="shared" si="21"/>
        <v>6</v>
      </c>
    </row>
    <row r="675" spans="1:17" ht="14.25" customHeight="1" x14ac:dyDescent="0.3">
      <c r="A675" s="3">
        <v>667</v>
      </c>
      <c r="B675" s="3" t="s">
        <v>955</v>
      </c>
      <c r="C675" s="3">
        <v>27</v>
      </c>
      <c r="D675" s="3" t="s">
        <v>65</v>
      </c>
      <c r="E675" s="3">
        <v>79</v>
      </c>
      <c r="F675" s="3">
        <v>79</v>
      </c>
      <c r="G675" s="3" t="s">
        <v>220</v>
      </c>
      <c r="H675" s="14">
        <v>60000</v>
      </c>
      <c r="I675" s="3" t="s">
        <v>60</v>
      </c>
      <c r="J675" s="3" t="s">
        <v>79</v>
      </c>
      <c r="K675" s="3" t="s">
        <v>204</v>
      </c>
      <c r="L675" s="3" t="s">
        <v>85</v>
      </c>
      <c r="M675" s="15">
        <v>172</v>
      </c>
      <c r="N675" s="16">
        <f t="shared" si="20"/>
        <v>68</v>
      </c>
      <c r="O675" s="17">
        <f>'FIFA '!M675/('FIFA '!N675*'FIFA '!N675)*703</f>
        <v>26.149653979238757</v>
      </c>
      <c r="Q675" s="19">
        <f t="shared" si="21"/>
        <v>5.666666666666667</v>
      </c>
    </row>
    <row r="676" spans="1:17" ht="14.25" customHeight="1" x14ac:dyDescent="0.3">
      <c r="A676" s="3">
        <v>668</v>
      </c>
      <c r="B676" s="3" t="s">
        <v>956</v>
      </c>
      <c r="C676" s="3">
        <v>30</v>
      </c>
      <c r="D676" s="3" t="s">
        <v>71</v>
      </c>
      <c r="E676" s="3">
        <v>79</v>
      </c>
      <c r="F676" s="3">
        <v>79</v>
      </c>
      <c r="G676" s="3" t="s">
        <v>317</v>
      </c>
      <c r="H676" s="14">
        <v>66000</v>
      </c>
      <c r="I676" s="3" t="s">
        <v>60</v>
      </c>
      <c r="J676" s="3" t="s">
        <v>79</v>
      </c>
      <c r="K676" s="3" t="s">
        <v>123</v>
      </c>
      <c r="L676" s="3" t="s">
        <v>154</v>
      </c>
      <c r="M676" s="15">
        <v>201</v>
      </c>
      <c r="N676" s="16">
        <f t="shared" si="20"/>
        <v>75</v>
      </c>
      <c r="O676" s="17">
        <f>'FIFA '!M676/('FIFA '!N676*'FIFA '!N676)*703</f>
        <v>25.120533333333334</v>
      </c>
      <c r="Q676" s="19">
        <f t="shared" si="21"/>
        <v>6.25</v>
      </c>
    </row>
    <row r="677" spans="1:17" ht="14.25" customHeight="1" x14ac:dyDescent="0.3">
      <c r="A677" s="3">
        <v>669</v>
      </c>
      <c r="B677" s="3" t="s">
        <v>957</v>
      </c>
      <c r="C677" s="3">
        <v>26</v>
      </c>
      <c r="D677" s="3" t="s">
        <v>114</v>
      </c>
      <c r="E677" s="3">
        <v>79</v>
      </c>
      <c r="F677" s="3">
        <v>81</v>
      </c>
      <c r="G677" s="3" t="s">
        <v>363</v>
      </c>
      <c r="H677" s="14">
        <v>83000</v>
      </c>
      <c r="I677" s="3" t="s">
        <v>53</v>
      </c>
      <c r="J677" s="3" t="s">
        <v>79</v>
      </c>
      <c r="K677" s="3" t="s">
        <v>200</v>
      </c>
      <c r="L677" s="3" t="s">
        <v>85</v>
      </c>
      <c r="M677" s="15">
        <v>150</v>
      </c>
      <c r="N677" s="16">
        <f t="shared" si="20"/>
        <v>68</v>
      </c>
      <c r="O677" s="17">
        <f>'FIFA '!M677/('FIFA '!N677*'FIFA '!N677)*703</f>
        <v>22.804930795847749</v>
      </c>
      <c r="Q677" s="19">
        <f t="shared" si="21"/>
        <v>5.666666666666667</v>
      </c>
    </row>
    <row r="678" spans="1:17" ht="14.25" customHeight="1" x14ac:dyDescent="0.3">
      <c r="A678" s="3">
        <v>670</v>
      </c>
      <c r="B678" s="3" t="s">
        <v>958</v>
      </c>
      <c r="C678" s="3">
        <v>28</v>
      </c>
      <c r="D678" s="3" t="s">
        <v>102</v>
      </c>
      <c r="E678" s="3">
        <v>79</v>
      </c>
      <c r="F678" s="3">
        <v>79</v>
      </c>
      <c r="G678" s="3" t="s">
        <v>377</v>
      </c>
      <c r="H678" s="14">
        <v>39000</v>
      </c>
      <c r="I678" s="3" t="s">
        <v>53</v>
      </c>
      <c r="J678" s="3" t="s">
        <v>79</v>
      </c>
      <c r="K678" s="3" t="s">
        <v>105</v>
      </c>
      <c r="L678" s="3" t="s">
        <v>75</v>
      </c>
      <c r="M678" s="15">
        <v>190</v>
      </c>
      <c r="N678" s="16">
        <f t="shared" si="20"/>
        <v>76</v>
      </c>
      <c r="O678" s="17">
        <f>'FIFA '!M678/('FIFA '!N678*'FIFA '!N678)*703</f>
        <v>23.125</v>
      </c>
      <c r="Q678" s="19">
        <f t="shared" si="21"/>
        <v>6.333333333333333</v>
      </c>
    </row>
    <row r="679" spans="1:17" ht="14.25" customHeight="1" x14ac:dyDescent="0.3">
      <c r="A679" s="3">
        <v>671</v>
      </c>
      <c r="B679" s="3" t="s">
        <v>959</v>
      </c>
      <c r="C679" s="3">
        <v>29</v>
      </c>
      <c r="D679" s="3" t="s">
        <v>65</v>
      </c>
      <c r="E679" s="3">
        <v>79</v>
      </c>
      <c r="F679" s="3">
        <v>79</v>
      </c>
      <c r="G679" s="3" t="s">
        <v>960</v>
      </c>
      <c r="H679" s="14">
        <v>44000</v>
      </c>
      <c r="I679" s="3" t="s">
        <v>60</v>
      </c>
      <c r="J679" s="3" t="s">
        <v>79</v>
      </c>
      <c r="K679" s="3" t="s">
        <v>123</v>
      </c>
      <c r="L679" s="3" t="s">
        <v>63</v>
      </c>
      <c r="M679" s="15">
        <v>176</v>
      </c>
      <c r="N679" s="16">
        <f t="shared" si="20"/>
        <v>74</v>
      </c>
      <c r="O679" s="17">
        <f>'FIFA '!M679/('FIFA '!N679*'FIFA '!N679)*703</f>
        <v>22.594594594594593</v>
      </c>
      <c r="Q679" s="19">
        <f t="shared" si="21"/>
        <v>6.166666666666667</v>
      </c>
    </row>
    <row r="680" spans="1:17" ht="14.25" customHeight="1" x14ac:dyDescent="0.3">
      <c r="A680" s="3">
        <v>672</v>
      </c>
      <c r="B680" s="3" t="s">
        <v>961</v>
      </c>
      <c r="C680" s="3">
        <v>27</v>
      </c>
      <c r="D680" s="3" t="s">
        <v>108</v>
      </c>
      <c r="E680" s="3">
        <v>79</v>
      </c>
      <c r="F680" s="3">
        <v>80</v>
      </c>
      <c r="G680" s="3" t="s">
        <v>235</v>
      </c>
      <c r="H680" s="14">
        <v>36000</v>
      </c>
      <c r="I680" s="3" t="s">
        <v>60</v>
      </c>
      <c r="J680" s="3" t="s">
        <v>79</v>
      </c>
      <c r="K680" s="3" t="s">
        <v>103</v>
      </c>
      <c r="L680" s="3" t="s">
        <v>112</v>
      </c>
      <c r="M680" s="15">
        <v>163</v>
      </c>
      <c r="N680" s="16">
        <f t="shared" si="20"/>
        <v>70</v>
      </c>
      <c r="O680" s="17">
        <f>'FIFA '!M680/('FIFA '!N680*'FIFA '!N680)*703</f>
        <v>23.385510204081633</v>
      </c>
      <c r="Q680" s="19">
        <f t="shared" si="21"/>
        <v>5.833333333333333</v>
      </c>
    </row>
    <row r="681" spans="1:17" ht="14.25" customHeight="1" x14ac:dyDescent="0.3">
      <c r="A681" s="3">
        <v>673</v>
      </c>
      <c r="B681" s="3" t="s">
        <v>962</v>
      </c>
      <c r="C681" s="3">
        <v>28</v>
      </c>
      <c r="D681" s="3" t="s">
        <v>65</v>
      </c>
      <c r="E681" s="3">
        <v>79</v>
      </c>
      <c r="F681" s="3">
        <v>79</v>
      </c>
      <c r="G681" s="3" t="s">
        <v>963</v>
      </c>
      <c r="H681" s="14">
        <v>30000</v>
      </c>
      <c r="I681" s="3" t="s">
        <v>60</v>
      </c>
      <c r="J681" s="3" t="s">
        <v>79</v>
      </c>
      <c r="K681" s="3" t="s">
        <v>125</v>
      </c>
      <c r="L681" s="3" t="s">
        <v>85</v>
      </c>
      <c r="M681" s="15">
        <v>154</v>
      </c>
      <c r="N681" s="16">
        <f t="shared" si="20"/>
        <v>68</v>
      </c>
      <c r="O681" s="17">
        <f>'FIFA '!M681/('FIFA '!N681*'FIFA '!N681)*703</f>
        <v>23.413062283737023</v>
      </c>
      <c r="Q681" s="19">
        <f t="shared" si="21"/>
        <v>5.666666666666667</v>
      </c>
    </row>
    <row r="682" spans="1:17" ht="14.25" customHeight="1" x14ac:dyDescent="0.3">
      <c r="A682" s="3">
        <v>674</v>
      </c>
      <c r="B682" s="3" t="s">
        <v>964</v>
      </c>
      <c r="C682" s="3">
        <v>28</v>
      </c>
      <c r="D682" s="3" t="s">
        <v>480</v>
      </c>
      <c r="E682" s="3">
        <v>79</v>
      </c>
      <c r="F682" s="3">
        <v>79</v>
      </c>
      <c r="G682" s="3" t="s">
        <v>481</v>
      </c>
      <c r="H682" s="14">
        <v>1000</v>
      </c>
      <c r="I682" s="3" t="s">
        <v>60</v>
      </c>
      <c r="J682" s="3" t="s">
        <v>79</v>
      </c>
      <c r="K682" s="3" t="s">
        <v>171</v>
      </c>
      <c r="L682" s="3" t="s">
        <v>112</v>
      </c>
      <c r="M682" s="15">
        <v>165</v>
      </c>
      <c r="N682" s="16">
        <f t="shared" si="20"/>
        <v>70</v>
      </c>
      <c r="O682" s="17">
        <f>'FIFA '!M682/('FIFA '!N682*'FIFA '!N682)*703</f>
        <v>23.672448979591838</v>
      </c>
      <c r="Q682" s="19">
        <f t="shared" si="21"/>
        <v>5.833333333333333</v>
      </c>
    </row>
    <row r="683" spans="1:17" ht="14.25" customHeight="1" x14ac:dyDescent="0.3">
      <c r="A683" s="3">
        <v>675</v>
      </c>
      <c r="B683" s="3" t="s">
        <v>965</v>
      </c>
      <c r="C683" s="3">
        <v>28</v>
      </c>
      <c r="D683" s="3" t="s">
        <v>108</v>
      </c>
      <c r="E683" s="3">
        <v>79</v>
      </c>
      <c r="F683" s="3">
        <v>80</v>
      </c>
      <c r="G683" s="3" t="s">
        <v>313</v>
      </c>
      <c r="H683" s="14">
        <v>36000</v>
      </c>
      <c r="I683" s="3" t="s">
        <v>60</v>
      </c>
      <c r="J683" s="3" t="s">
        <v>79</v>
      </c>
      <c r="K683" s="3" t="s">
        <v>109</v>
      </c>
      <c r="L683" s="3" t="s">
        <v>92</v>
      </c>
      <c r="M683" s="15">
        <v>176</v>
      </c>
      <c r="N683" s="16">
        <f t="shared" si="20"/>
        <v>72</v>
      </c>
      <c r="O683" s="17">
        <f>'FIFA '!M683/('FIFA '!N683*'FIFA '!N683)*703</f>
        <v>23.867283950617281</v>
      </c>
      <c r="Q683" s="19">
        <f t="shared" si="21"/>
        <v>6</v>
      </c>
    </row>
    <row r="684" spans="1:17" ht="14.25" customHeight="1" x14ac:dyDescent="0.3">
      <c r="A684" s="3">
        <v>676</v>
      </c>
      <c r="B684" s="3" t="s">
        <v>966</v>
      </c>
      <c r="C684" s="3">
        <v>29</v>
      </c>
      <c r="D684" s="3" t="s">
        <v>444</v>
      </c>
      <c r="E684" s="3">
        <v>79</v>
      </c>
      <c r="F684" s="3">
        <v>79</v>
      </c>
      <c r="G684" s="3" t="s">
        <v>164</v>
      </c>
      <c r="H684" s="14">
        <v>62000</v>
      </c>
      <c r="I684" s="3" t="s">
        <v>53</v>
      </c>
      <c r="J684" s="3" t="s">
        <v>129</v>
      </c>
      <c r="K684" s="3" t="s">
        <v>156</v>
      </c>
      <c r="L684" s="3" t="s">
        <v>85</v>
      </c>
      <c r="M684" s="15">
        <v>165</v>
      </c>
      <c r="N684" s="16">
        <f t="shared" si="20"/>
        <v>68</v>
      </c>
      <c r="O684" s="17">
        <f>'FIFA '!M684/('FIFA '!N684*'FIFA '!N684)*703</f>
        <v>25.085423875432525</v>
      </c>
      <c r="Q684" s="19">
        <f t="shared" si="21"/>
        <v>5.666666666666667</v>
      </c>
    </row>
    <row r="685" spans="1:17" ht="14.25" customHeight="1" x14ac:dyDescent="0.3">
      <c r="A685" s="3">
        <v>677</v>
      </c>
      <c r="B685" s="3" t="s">
        <v>967</v>
      </c>
      <c r="C685" s="3">
        <v>29</v>
      </c>
      <c r="D685" s="3" t="s">
        <v>102</v>
      </c>
      <c r="E685" s="3">
        <v>79</v>
      </c>
      <c r="F685" s="3">
        <v>80</v>
      </c>
      <c r="G685" s="3" t="s">
        <v>661</v>
      </c>
      <c r="H685" s="14">
        <v>32000</v>
      </c>
      <c r="I685" s="3" t="s">
        <v>60</v>
      </c>
      <c r="J685" s="3" t="s">
        <v>79</v>
      </c>
      <c r="K685" s="3" t="s">
        <v>74</v>
      </c>
      <c r="L685" s="3" t="s">
        <v>63</v>
      </c>
      <c r="M685" s="15">
        <v>179</v>
      </c>
      <c r="N685" s="16">
        <f t="shared" si="20"/>
        <v>74</v>
      </c>
      <c r="O685" s="17">
        <f>'FIFA '!M685/('FIFA '!N685*'FIFA '!N685)*703</f>
        <v>22.97972972972973</v>
      </c>
      <c r="Q685" s="19">
        <f t="shared" si="21"/>
        <v>6.166666666666667</v>
      </c>
    </row>
    <row r="686" spans="1:17" ht="14.25" customHeight="1" x14ac:dyDescent="0.3">
      <c r="A686" s="3">
        <v>678</v>
      </c>
      <c r="B686" s="3" t="s">
        <v>968</v>
      </c>
      <c r="C686" s="3">
        <v>28</v>
      </c>
      <c r="D686" s="3" t="s">
        <v>114</v>
      </c>
      <c r="E686" s="3">
        <v>79</v>
      </c>
      <c r="F686" s="3">
        <v>79</v>
      </c>
      <c r="G686" s="3" t="s">
        <v>83</v>
      </c>
      <c r="H686" s="14">
        <v>110000</v>
      </c>
      <c r="I686" s="3" t="s">
        <v>60</v>
      </c>
      <c r="J686" s="3" t="s">
        <v>79</v>
      </c>
      <c r="K686" s="3" t="s">
        <v>200</v>
      </c>
      <c r="L686" s="3" t="s">
        <v>112</v>
      </c>
      <c r="M686" s="15">
        <v>179</v>
      </c>
      <c r="N686" s="16">
        <f t="shared" si="20"/>
        <v>70</v>
      </c>
      <c r="O686" s="17">
        <f>'FIFA '!M686/('FIFA '!N686*'FIFA '!N686)*703</f>
        <v>25.681020408163267</v>
      </c>
      <c r="Q686" s="19">
        <f t="shared" si="21"/>
        <v>5.833333333333333</v>
      </c>
    </row>
    <row r="687" spans="1:17" ht="14.25" customHeight="1" x14ac:dyDescent="0.3">
      <c r="A687" s="3">
        <v>679</v>
      </c>
      <c r="B687" s="3" t="s">
        <v>969</v>
      </c>
      <c r="C687" s="3">
        <v>30</v>
      </c>
      <c r="D687" s="3" t="s">
        <v>87</v>
      </c>
      <c r="E687" s="3">
        <v>79</v>
      </c>
      <c r="F687" s="3">
        <v>79</v>
      </c>
      <c r="G687" s="3" t="s">
        <v>97</v>
      </c>
      <c r="H687" s="14">
        <v>60000</v>
      </c>
      <c r="I687" s="3" t="s">
        <v>60</v>
      </c>
      <c r="J687" s="3" t="s">
        <v>73</v>
      </c>
      <c r="K687" s="3" t="s">
        <v>62</v>
      </c>
      <c r="L687" s="3" t="s">
        <v>63</v>
      </c>
      <c r="M687" s="15">
        <v>176</v>
      </c>
      <c r="N687" s="16">
        <f t="shared" si="20"/>
        <v>74</v>
      </c>
      <c r="O687" s="17">
        <f>'FIFA '!M687/('FIFA '!N687*'FIFA '!N687)*703</f>
        <v>22.594594594594593</v>
      </c>
      <c r="Q687" s="19">
        <f t="shared" si="21"/>
        <v>6.166666666666667</v>
      </c>
    </row>
    <row r="688" spans="1:17" ht="14.25" customHeight="1" x14ac:dyDescent="0.3">
      <c r="A688" s="3">
        <v>680</v>
      </c>
      <c r="B688" s="3" t="s">
        <v>669</v>
      </c>
      <c r="C688" s="3">
        <v>32</v>
      </c>
      <c r="D688" s="3" t="s">
        <v>65</v>
      </c>
      <c r="E688" s="3">
        <v>79</v>
      </c>
      <c r="F688" s="3">
        <v>79</v>
      </c>
      <c r="G688" s="3" t="s">
        <v>613</v>
      </c>
      <c r="H688" s="14">
        <v>57000</v>
      </c>
      <c r="I688" s="3" t="s">
        <v>60</v>
      </c>
      <c r="J688" s="3" t="s">
        <v>73</v>
      </c>
      <c r="K688" s="3" t="s">
        <v>204</v>
      </c>
      <c r="L688" s="3" t="s">
        <v>112</v>
      </c>
      <c r="M688" s="15">
        <v>152</v>
      </c>
      <c r="N688" s="16">
        <f t="shared" si="20"/>
        <v>70</v>
      </c>
      <c r="O688" s="17">
        <f>'FIFA '!M688/('FIFA '!N688*'FIFA '!N688)*703</f>
        <v>21.80734693877551</v>
      </c>
      <c r="Q688" s="19">
        <f t="shared" si="21"/>
        <v>5.833333333333333</v>
      </c>
    </row>
    <row r="689" spans="1:17" ht="14.25" customHeight="1" x14ac:dyDescent="0.3">
      <c r="A689" s="3">
        <v>681</v>
      </c>
      <c r="B689" s="3" t="s">
        <v>970</v>
      </c>
      <c r="C689" s="3">
        <v>28</v>
      </c>
      <c r="D689" s="3" t="s">
        <v>225</v>
      </c>
      <c r="E689" s="3">
        <v>79</v>
      </c>
      <c r="F689" s="3">
        <v>79</v>
      </c>
      <c r="G689" s="3" t="s">
        <v>613</v>
      </c>
      <c r="H689" s="14">
        <v>65000</v>
      </c>
      <c r="I689" s="3" t="s">
        <v>60</v>
      </c>
      <c r="J689" s="3" t="s">
        <v>79</v>
      </c>
      <c r="K689" s="3" t="s">
        <v>134</v>
      </c>
      <c r="L689" s="3" t="s">
        <v>69</v>
      </c>
      <c r="M689" s="15">
        <v>165</v>
      </c>
      <c r="N689" s="16">
        <f t="shared" si="20"/>
        <v>69</v>
      </c>
      <c r="O689" s="17">
        <f>'FIFA '!M689/('FIFA '!N689*'FIFA '!N689)*703</f>
        <v>24.363579080025207</v>
      </c>
      <c r="Q689" s="19">
        <f t="shared" si="21"/>
        <v>5.75</v>
      </c>
    </row>
    <row r="690" spans="1:17" ht="14.25" customHeight="1" x14ac:dyDescent="0.3">
      <c r="A690" s="3">
        <v>682</v>
      </c>
      <c r="B690" s="3" t="s">
        <v>971</v>
      </c>
      <c r="C690" s="3">
        <v>29</v>
      </c>
      <c r="D690" s="3" t="s">
        <v>58</v>
      </c>
      <c r="E690" s="3">
        <v>79</v>
      </c>
      <c r="F690" s="3">
        <v>79</v>
      </c>
      <c r="G690" s="3" t="s">
        <v>317</v>
      </c>
      <c r="H690" s="14">
        <v>75000</v>
      </c>
      <c r="I690" s="3" t="s">
        <v>60</v>
      </c>
      <c r="J690" s="3" t="s">
        <v>79</v>
      </c>
      <c r="K690" s="3" t="s">
        <v>200</v>
      </c>
      <c r="L690" s="3" t="s">
        <v>69</v>
      </c>
      <c r="M690" s="15">
        <v>152</v>
      </c>
      <c r="N690" s="16">
        <f t="shared" si="20"/>
        <v>69</v>
      </c>
      <c r="O690" s="17">
        <f>'FIFA '!M690/('FIFA '!N690*'FIFA '!N690)*703</f>
        <v>22.444024364629279</v>
      </c>
      <c r="Q690" s="19">
        <f t="shared" si="21"/>
        <v>5.75</v>
      </c>
    </row>
    <row r="691" spans="1:17" ht="14.25" customHeight="1" x14ac:dyDescent="0.3">
      <c r="A691" s="3">
        <v>683</v>
      </c>
      <c r="B691" s="3" t="s">
        <v>972</v>
      </c>
      <c r="C691" s="3">
        <v>30</v>
      </c>
      <c r="D691" s="3" t="s">
        <v>65</v>
      </c>
      <c r="E691" s="3">
        <v>79</v>
      </c>
      <c r="F691" s="3">
        <v>79</v>
      </c>
      <c r="G691" s="3" t="s">
        <v>613</v>
      </c>
      <c r="H691" s="14">
        <v>57000</v>
      </c>
      <c r="I691" s="3" t="s">
        <v>60</v>
      </c>
      <c r="J691" s="3" t="s">
        <v>73</v>
      </c>
      <c r="K691" s="3" t="s">
        <v>123</v>
      </c>
      <c r="L691" s="3" t="s">
        <v>92</v>
      </c>
      <c r="M691" s="15">
        <v>168</v>
      </c>
      <c r="N691" s="16">
        <f t="shared" si="20"/>
        <v>72</v>
      </c>
      <c r="O691" s="17">
        <f>'FIFA '!M691/('FIFA '!N691*'FIFA '!N691)*703</f>
        <v>22.782407407407405</v>
      </c>
      <c r="Q691" s="19">
        <f t="shared" si="21"/>
        <v>6</v>
      </c>
    </row>
    <row r="692" spans="1:17" ht="14.25" customHeight="1" x14ac:dyDescent="0.3">
      <c r="A692" s="3">
        <v>684</v>
      </c>
      <c r="B692" s="3" t="s">
        <v>973</v>
      </c>
      <c r="C692" s="3">
        <v>30</v>
      </c>
      <c r="D692" s="3" t="s">
        <v>333</v>
      </c>
      <c r="E692" s="3">
        <v>79</v>
      </c>
      <c r="F692" s="3">
        <v>79</v>
      </c>
      <c r="G692" s="3" t="s">
        <v>401</v>
      </c>
      <c r="H692" s="14">
        <v>34000</v>
      </c>
      <c r="I692" s="3" t="s">
        <v>53</v>
      </c>
      <c r="J692" s="3" t="s">
        <v>73</v>
      </c>
      <c r="K692" s="3" t="s">
        <v>134</v>
      </c>
      <c r="L692" s="3" t="s">
        <v>56</v>
      </c>
      <c r="M692" s="15">
        <v>134</v>
      </c>
      <c r="N692" s="16">
        <f t="shared" si="20"/>
        <v>67</v>
      </c>
      <c r="O692" s="17">
        <f>'FIFA '!M692/('FIFA '!N692*'FIFA '!N692)*703</f>
        <v>20.985074626865671</v>
      </c>
      <c r="Q692" s="19">
        <f t="shared" si="21"/>
        <v>5.583333333333333</v>
      </c>
    </row>
    <row r="693" spans="1:17" ht="14.25" customHeight="1" x14ac:dyDescent="0.3">
      <c r="A693" s="3">
        <v>685</v>
      </c>
      <c r="B693" s="3" t="s">
        <v>974</v>
      </c>
      <c r="C693" s="3">
        <v>31</v>
      </c>
      <c r="D693" s="3" t="s">
        <v>51</v>
      </c>
      <c r="E693" s="3">
        <v>79</v>
      </c>
      <c r="F693" s="3">
        <v>79</v>
      </c>
      <c r="G693" s="3" t="s">
        <v>306</v>
      </c>
      <c r="H693" s="14">
        <v>19000</v>
      </c>
      <c r="I693" s="3" t="s">
        <v>60</v>
      </c>
      <c r="J693" s="3" t="s">
        <v>129</v>
      </c>
      <c r="K693" s="3" t="s">
        <v>94</v>
      </c>
      <c r="L693" s="3" t="s">
        <v>81</v>
      </c>
      <c r="M693" s="15">
        <v>183</v>
      </c>
      <c r="N693" s="16">
        <f t="shared" si="20"/>
        <v>71</v>
      </c>
      <c r="O693" s="17">
        <f>'FIFA '!M693/('FIFA '!N693*'FIFA '!N693)*703</f>
        <v>25.52053164054751</v>
      </c>
      <c r="Q693" s="19">
        <f t="shared" si="21"/>
        <v>5.916666666666667</v>
      </c>
    </row>
    <row r="694" spans="1:17" ht="14.25" customHeight="1" x14ac:dyDescent="0.3">
      <c r="A694" s="3">
        <v>686</v>
      </c>
      <c r="B694" s="3" t="s">
        <v>975</v>
      </c>
      <c r="C694" s="3">
        <v>29</v>
      </c>
      <c r="D694" s="3" t="s">
        <v>102</v>
      </c>
      <c r="E694" s="3">
        <v>79</v>
      </c>
      <c r="F694" s="3">
        <v>79</v>
      </c>
      <c r="G694" s="3" t="s">
        <v>976</v>
      </c>
      <c r="H694" s="14">
        <v>35000</v>
      </c>
      <c r="I694" s="3" t="s">
        <v>60</v>
      </c>
      <c r="J694" s="3" t="s">
        <v>79</v>
      </c>
      <c r="K694" s="3" t="s">
        <v>91</v>
      </c>
      <c r="L694" s="3" t="s">
        <v>63</v>
      </c>
      <c r="M694" s="15">
        <v>185</v>
      </c>
      <c r="N694" s="16">
        <f t="shared" si="20"/>
        <v>74</v>
      </c>
      <c r="O694" s="17">
        <f>'FIFA '!M694/('FIFA '!N694*'FIFA '!N694)*703</f>
        <v>23.75</v>
      </c>
      <c r="Q694" s="19">
        <f t="shared" si="21"/>
        <v>6.166666666666667</v>
      </c>
    </row>
    <row r="695" spans="1:17" ht="14.25" customHeight="1" x14ac:dyDescent="0.3">
      <c r="A695" s="3">
        <v>687</v>
      </c>
      <c r="B695" s="3" t="s">
        <v>977</v>
      </c>
      <c r="C695" s="3">
        <v>32</v>
      </c>
      <c r="D695" s="3" t="s">
        <v>231</v>
      </c>
      <c r="E695" s="3">
        <v>79</v>
      </c>
      <c r="F695" s="3">
        <v>79</v>
      </c>
      <c r="G695" s="3" t="s">
        <v>143</v>
      </c>
      <c r="H695" s="14">
        <v>48000</v>
      </c>
      <c r="I695" s="3" t="s">
        <v>60</v>
      </c>
      <c r="J695" s="3" t="s">
        <v>79</v>
      </c>
      <c r="K695" s="3" t="s">
        <v>74</v>
      </c>
      <c r="L695" s="3" t="s">
        <v>154</v>
      </c>
      <c r="M695" s="15">
        <v>179</v>
      </c>
      <c r="N695" s="16">
        <f t="shared" si="20"/>
        <v>75</v>
      </c>
      <c r="O695" s="17">
        <f>'FIFA '!M695/('FIFA '!N695*'FIFA '!N695)*703</f>
        <v>22.371022222222223</v>
      </c>
      <c r="Q695" s="19">
        <f t="shared" si="21"/>
        <v>6.25</v>
      </c>
    </row>
    <row r="696" spans="1:17" ht="14.25" customHeight="1" x14ac:dyDescent="0.3">
      <c r="A696" s="3">
        <v>688</v>
      </c>
      <c r="B696" s="3" t="s">
        <v>978</v>
      </c>
      <c r="C696" s="3">
        <v>28</v>
      </c>
      <c r="D696" s="3" t="s">
        <v>108</v>
      </c>
      <c r="E696" s="3">
        <v>79</v>
      </c>
      <c r="F696" s="3">
        <v>80</v>
      </c>
      <c r="G696" s="3" t="s">
        <v>472</v>
      </c>
      <c r="H696" s="14">
        <v>58000</v>
      </c>
      <c r="I696" s="3" t="s">
        <v>53</v>
      </c>
      <c r="J696" s="3" t="s">
        <v>79</v>
      </c>
      <c r="K696" s="3" t="s">
        <v>105</v>
      </c>
      <c r="L696" s="3" t="s">
        <v>63</v>
      </c>
      <c r="M696" s="15">
        <v>183</v>
      </c>
      <c r="N696" s="16">
        <f t="shared" si="20"/>
        <v>74</v>
      </c>
      <c r="O696" s="17">
        <f>'FIFA '!M696/('FIFA '!N696*'FIFA '!N696)*703</f>
        <v>23.493243243243242</v>
      </c>
      <c r="Q696" s="19">
        <f t="shared" si="21"/>
        <v>6.166666666666667</v>
      </c>
    </row>
    <row r="697" spans="1:17" ht="14.25" customHeight="1" x14ac:dyDescent="0.3">
      <c r="A697" s="3">
        <v>689</v>
      </c>
      <c r="B697" s="3" t="s">
        <v>979</v>
      </c>
      <c r="C697" s="3">
        <v>28</v>
      </c>
      <c r="D697" s="3" t="s">
        <v>65</v>
      </c>
      <c r="E697" s="3">
        <v>79</v>
      </c>
      <c r="F697" s="3">
        <v>80</v>
      </c>
      <c r="G697" s="3" t="s">
        <v>275</v>
      </c>
      <c r="H697" s="14">
        <v>27000</v>
      </c>
      <c r="I697" s="3" t="s">
        <v>60</v>
      </c>
      <c r="J697" s="3" t="s">
        <v>129</v>
      </c>
      <c r="K697" s="3" t="s">
        <v>132</v>
      </c>
      <c r="L697" s="3" t="s">
        <v>63</v>
      </c>
      <c r="M697" s="15">
        <v>194</v>
      </c>
      <c r="N697" s="16">
        <f t="shared" si="20"/>
        <v>74</v>
      </c>
      <c r="O697" s="17">
        <f>'FIFA '!M697/('FIFA '!N697*'FIFA '!N697)*703</f>
        <v>24.905405405405407</v>
      </c>
      <c r="Q697" s="19">
        <f t="shared" si="21"/>
        <v>6.166666666666667</v>
      </c>
    </row>
    <row r="698" spans="1:17" ht="14.25" customHeight="1" x14ac:dyDescent="0.3">
      <c r="A698" s="3">
        <v>690</v>
      </c>
      <c r="B698" s="3" t="s">
        <v>980</v>
      </c>
      <c r="C698" s="3">
        <v>28</v>
      </c>
      <c r="D698" s="3" t="s">
        <v>358</v>
      </c>
      <c r="E698" s="3">
        <v>79</v>
      </c>
      <c r="F698" s="3">
        <v>79</v>
      </c>
      <c r="G698" s="3" t="s">
        <v>315</v>
      </c>
      <c r="H698" s="14">
        <v>79000</v>
      </c>
      <c r="I698" s="3" t="s">
        <v>60</v>
      </c>
      <c r="J698" s="3" t="s">
        <v>79</v>
      </c>
      <c r="K698" s="3" t="s">
        <v>62</v>
      </c>
      <c r="L698" s="3" t="s">
        <v>92</v>
      </c>
      <c r="M698" s="15">
        <v>174</v>
      </c>
      <c r="N698" s="16">
        <f t="shared" si="20"/>
        <v>72</v>
      </c>
      <c r="O698" s="17">
        <f>'FIFA '!M698/('FIFA '!N698*'FIFA '!N698)*703</f>
        <v>23.596064814814817</v>
      </c>
      <c r="Q698" s="19">
        <f t="shared" si="21"/>
        <v>6</v>
      </c>
    </row>
    <row r="699" spans="1:17" ht="14.25" customHeight="1" x14ac:dyDescent="0.3">
      <c r="A699" s="3">
        <v>691</v>
      </c>
      <c r="B699" s="3" t="s">
        <v>981</v>
      </c>
      <c r="C699" s="3">
        <v>31</v>
      </c>
      <c r="D699" s="3" t="s">
        <v>131</v>
      </c>
      <c r="E699" s="3">
        <v>79</v>
      </c>
      <c r="F699" s="3">
        <v>79</v>
      </c>
      <c r="G699" s="3" t="s">
        <v>963</v>
      </c>
      <c r="H699" s="14">
        <v>29000</v>
      </c>
      <c r="I699" s="3" t="s">
        <v>60</v>
      </c>
      <c r="J699" s="3" t="s">
        <v>79</v>
      </c>
      <c r="K699" s="3" t="s">
        <v>91</v>
      </c>
      <c r="L699" s="3" t="s">
        <v>112</v>
      </c>
      <c r="M699" s="15">
        <v>159</v>
      </c>
      <c r="N699" s="16">
        <f t="shared" si="20"/>
        <v>70</v>
      </c>
      <c r="O699" s="17">
        <f>'FIFA '!M699/('FIFA '!N699*'FIFA '!N699)*703</f>
        <v>22.811632653061224</v>
      </c>
      <c r="Q699" s="19">
        <f t="shared" si="21"/>
        <v>5.833333333333333</v>
      </c>
    </row>
    <row r="700" spans="1:17" ht="14.25" customHeight="1" x14ac:dyDescent="0.3">
      <c r="A700" s="3">
        <v>692</v>
      </c>
      <c r="B700" s="3" t="s">
        <v>982</v>
      </c>
      <c r="C700" s="3">
        <v>30</v>
      </c>
      <c r="D700" s="3" t="s">
        <v>518</v>
      </c>
      <c r="E700" s="3">
        <v>79</v>
      </c>
      <c r="F700" s="3">
        <v>79</v>
      </c>
      <c r="G700" s="3" t="s">
        <v>363</v>
      </c>
      <c r="H700" s="14">
        <v>90000</v>
      </c>
      <c r="I700" s="3" t="s">
        <v>60</v>
      </c>
      <c r="J700" s="3" t="s">
        <v>79</v>
      </c>
      <c r="K700" s="3" t="s">
        <v>62</v>
      </c>
      <c r="L700" s="3" t="s">
        <v>69</v>
      </c>
      <c r="M700" s="15">
        <v>161</v>
      </c>
      <c r="N700" s="16">
        <f t="shared" si="20"/>
        <v>69</v>
      </c>
      <c r="O700" s="17">
        <f>'FIFA '!M700/('FIFA '!N700*'FIFA '!N700)*703</f>
        <v>23.772946859903382</v>
      </c>
      <c r="Q700" s="19">
        <f t="shared" si="21"/>
        <v>5.75</v>
      </c>
    </row>
    <row r="701" spans="1:17" ht="14.25" customHeight="1" x14ac:dyDescent="0.3">
      <c r="A701" s="3">
        <v>693</v>
      </c>
      <c r="B701" s="3" t="s">
        <v>983</v>
      </c>
      <c r="C701" s="3">
        <v>30</v>
      </c>
      <c r="D701" s="3" t="s">
        <v>71</v>
      </c>
      <c r="E701" s="3">
        <v>79</v>
      </c>
      <c r="F701" s="3">
        <v>79</v>
      </c>
      <c r="G701" s="3" t="s">
        <v>550</v>
      </c>
      <c r="H701" s="14">
        <v>47000</v>
      </c>
      <c r="I701" s="3" t="s">
        <v>60</v>
      </c>
      <c r="J701" s="3" t="s">
        <v>79</v>
      </c>
      <c r="K701" s="3" t="s">
        <v>74</v>
      </c>
      <c r="L701" s="3" t="s">
        <v>92</v>
      </c>
      <c r="M701" s="15">
        <v>176</v>
      </c>
      <c r="N701" s="16">
        <f t="shared" si="20"/>
        <v>72</v>
      </c>
      <c r="O701" s="17">
        <f>'FIFA '!M701/('FIFA '!N701*'FIFA '!N701)*703</f>
        <v>23.867283950617281</v>
      </c>
      <c r="Q701" s="19">
        <f t="shared" si="21"/>
        <v>6</v>
      </c>
    </row>
    <row r="702" spans="1:17" ht="14.25" customHeight="1" x14ac:dyDescent="0.3">
      <c r="A702" s="3">
        <v>694</v>
      </c>
      <c r="B702" s="3" t="s">
        <v>984</v>
      </c>
      <c r="C702" s="3">
        <v>31</v>
      </c>
      <c r="D702" s="3" t="s">
        <v>71</v>
      </c>
      <c r="E702" s="3">
        <v>79</v>
      </c>
      <c r="F702" s="3">
        <v>79</v>
      </c>
      <c r="G702" s="3" t="s">
        <v>88</v>
      </c>
      <c r="H702" s="14">
        <v>105000</v>
      </c>
      <c r="I702" s="3" t="s">
        <v>60</v>
      </c>
      <c r="J702" s="3" t="s">
        <v>79</v>
      </c>
      <c r="K702" s="3" t="s">
        <v>74</v>
      </c>
      <c r="L702" s="3" t="s">
        <v>154</v>
      </c>
      <c r="M702" s="15">
        <v>190</v>
      </c>
      <c r="N702" s="16">
        <f t="shared" si="20"/>
        <v>75</v>
      </c>
      <c r="O702" s="17">
        <f>'FIFA '!M702/('FIFA '!N702*'FIFA '!N702)*703</f>
        <v>23.745777777777775</v>
      </c>
      <c r="Q702" s="19">
        <f t="shared" si="21"/>
        <v>6.25</v>
      </c>
    </row>
    <row r="703" spans="1:17" ht="14.25" customHeight="1" x14ac:dyDescent="0.3">
      <c r="A703" s="3">
        <v>695</v>
      </c>
      <c r="B703" s="3" t="s">
        <v>985</v>
      </c>
      <c r="C703" s="3">
        <v>31</v>
      </c>
      <c r="D703" s="3" t="s">
        <v>71</v>
      </c>
      <c r="E703" s="3">
        <v>79</v>
      </c>
      <c r="F703" s="3">
        <v>79</v>
      </c>
      <c r="G703" s="3" t="s">
        <v>775</v>
      </c>
      <c r="H703" s="14">
        <v>31000</v>
      </c>
      <c r="I703" s="3" t="s">
        <v>60</v>
      </c>
      <c r="J703" s="3" t="s">
        <v>73</v>
      </c>
      <c r="K703" s="3" t="s">
        <v>62</v>
      </c>
      <c r="L703" s="3" t="s">
        <v>85</v>
      </c>
      <c r="M703" s="15">
        <v>150</v>
      </c>
      <c r="N703" s="16">
        <f t="shared" si="20"/>
        <v>68</v>
      </c>
      <c r="O703" s="17">
        <f>'FIFA '!M703/('FIFA '!N703*'FIFA '!N703)*703</f>
        <v>22.804930795847749</v>
      </c>
      <c r="Q703" s="19">
        <f t="shared" si="21"/>
        <v>5.666666666666667</v>
      </c>
    </row>
    <row r="704" spans="1:17" ht="14.25" customHeight="1" x14ac:dyDescent="0.3">
      <c r="A704" s="3">
        <v>696</v>
      </c>
      <c r="B704" s="3" t="s">
        <v>986</v>
      </c>
      <c r="C704" s="3">
        <v>28</v>
      </c>
      <c r="D704" s="3" t="s">
        <v>108</v>
      </c>
      <c r="E704" s="3">
        <v>79</v>
      </c>
      <c r="F704" s="3">
        <v>79</v>
      </c>
      <c r="G704" s="3" t="s">
        <v>356</v>
      </c>
      <c r="H704" s="14">
        <v>92000</v>
      </c>
      <c r="I704" s="3" t="s">
        <v>60</v>
      </c>
      <c r="J704" s="3" t="s">
        <v>73</v>
      </c>
      <c r="K704" s="3" t="s">
        <v>123</v>
      </c>
      <c r="L704" s="3" t="s">
        <v>126</v>
      </c>
      <c r="M704" s="15">
        <v>165</v>
      </c>
      <c r="N704" s="16">
        <f t="shared" si="20"/>
        <v>73</v>
      </c>
      <c r="O704" s="17">
        <f>'FIFA '!M704/('FIFA '!N704*'FIFA '!N704)*703</f>
        <v>21.766747982735971</v>
      </c>
      <c r="Q704" s="19">
        <f t="shared" si="21"/>
        <v>6.083333333333333</v>
      </c>
    </row>
    <row r="705" spans="1:17" ht="14.25" customHeight="1" x14ac:dyDescent="0.3">
      <c r="A705" s="3">
        <v>697</v>
      </c>
      <c r="B705" s="3" t="s">
        <v>987</v>
      </c>
      <c r="C705" s="3">
        <v>30</v>
      </c>
      <c r="D705" s="3" t="s">
        <v>77</v>
      </c>
      <c r="E705" s="3">
        <v>79</v>
      </c>
      <c r="F705" s="3">
        <v>79</v>
      </c>
      <c r="G705" s="3" t="s">
        <v>72</v>
      </c>
      <c r="H705" s="14">
        <v>120000</v>
      </c>
      <c r="I705" s="3" t="s">
        <v>60</v>
      </c>
      <c r="J705" s="3" t="s">
        <v>73</v>
      </c>
      <c r="K705" s="3" t="s">
        <v>200</v>
      </c>
      <c r="L705" s="3" t="s">
        <v>75</v>
      </c>
      <c r="M705" s="15">
        <v>187</v>
      </c>
      <c r="N705" s="16">
        <f t="shared" si="20"/>
        <v>76</v>
      </c>
      <c r="O705" s="17">
        <f>'FIFA '!M705/('FIFA '!N705*'FIFA '!N705)*703</f>
        <v>22.759868421052634</v>
      </c>
      <c r="Q705" s="19">
        <f t="shared" si="21"/>
        <v>6.333333333333333</v>
      </c>
    </row>
    <row r="706" spans="1:17" ht="14.25" customHeight="1" x14ac:dyDescent="0.3">
      <c r="A706" s="3">
        <v>698</v>
      </c>
      <c r="B706" s="3" t="s">
        <v>988</v>
      </c>
      <c r="C706" s="3">
        <v>32</v>
      </c>
      <c r="D706" s="3" t="s">
        <v>261</v>
      </c>
      <c r="E706" s="3">
        <v>79</v>
      </c>
      <c r="F706" s="3">
        <v>79</v>
      </c>
      <c r="G706" s="3" t="s">
        <v>989</v>
      </c>
      <c r="H706" s="14">
        <v>1000</v>
      </c>
      <c r="I706" s="3" t="s">
        <v>60</v>
      </c>
      <c r="J706" s="3" t="s">
        <v>79</v>
      </c>
      <c r="K706" s="3" t="s">
        <v>123</v>
      </c>
      <c r="L706" s="3" t="s">
        <v>63</v>
      </c>
      <c r="M706" s="15">
        <v>187</v>
      </c>
      <c r="N706" s="16">
        <f t="shared" si="20"/>
        <v>74</v>
      </c>
      <c r="O706" s="17">
        <f>'FIFA '!M706/('FIFA '!N706*'FIFA '!N706)*703</f>
        <v>24.006756756756758</v>
      </c>
      <c r="Q706" s="19">
        <f t="shared" si="21"/>
        <v>6.166666666666667</v>
      </c>
    </row>
    <row r="707" spans="1:17" ht="14.25" customHeight="1" x14ac:dyDescent="0.3">
      <c r="A707" s="3">
        <v>699</v>
      </c>
      <c r="B707" s="3" t="s">
        <v>990</v>
      </c>
      <c r="C707" s="3">
        <v>29</v>
      </c>
      <c r="D707" s="3" t="s">
        <v>140</v>
      </c>
      <c r="E707" s="3">
        <v>79</v>
      </c>
      <c r="F707" s="3">
        <v>79</v>
      </c>
      <c r="G707" s="3" t="s">
        <v>143</v>
      </c>
      <c r="H707" s="14">
        <v>80000</v>
      </c>
      <c r="I707" s="3" t="s">
        <v>60</v>
      </c>
      <c r="J707" s="3" t="s">
        <v>79</v>
      </c>
      <c r="K707" s="3" t="s">
        <v>74</v>
      </c>
      <c r="L707" s="3" t="s">
        <v>92</v>
      </c>
      <c r="M707" s="15">
        <v>176</v>
      </c>
      <c r="N707" s="16">
        <f t="shared" si="20"/>
        <v>72</v>
      </c>
      <c r="O707" s="17">
        <f>'FIFA '!M707/('FIFA '!N707*'FIFA '!N707)*703</f>
        <v>23.867283950617281</v>
      </c>
      <c r="Q707" s="19">
        <f t="shared" si="21"/>
        <v>6</v>
      </c>
    </row>
    <row r="708" spans="1:17" ht="14.25" customHeight="1" x14ac:dyDescent="0.3">
      <c r="A708" s="3">
        <v>700</v>
      </c>
      <c r="B708" s="3" t="s">
        <v>991</v>
      </c>
      <c r="C708" s="3">
        <v>30</v>
      </c>
      <c r="D708" s="3" t="s">
        <v>77</v>
      </c>
      <c r="E708" s="3">
        <v>79</v>
      </c>
      <c r="F708" s="3">
        <v>79</v>
      </c>
      <c r="G708" s="3" t="s">
        <v>137</v>
      </c>
      <c r="H708" s="14">
        <v>76000</v>
      </c>
      <c r="I708" s="3" t="s">
        <v>60</v>
      </c>
      <c r="J708" s="3" t="s">
        <v>79</v>
      </c>
      <c r="K708" s="3" t="s">
        <v>74</v>
      </c>
      <c r="L708" s="3" t="s">
        <v>75</v>
      </c>
      <c r="M708" s="15">
        <v>192</v>
      </c>
      <c r="N708" s="16">
        <f t="shared" si="20"/>
        <v>76</v>
      </c>
      <c r="O708" s="17">
        <f>'FIFA '!M708/('FIFA '!N708*'FIFA '!N708)*703</f>
        <v>23.368421052631579</v>
      </c>
      <c r="Q708" s="19">
        <f t="shared" si="21"/>
        <v>6.333333333333333</v>
      </c>
    </row>
    <row r="709" spans="1:17" ht="14.25" customHeight="1" x14ac:dyDescent="0.3">
      <c r="A709" s="3">
        <v>701</v>
      </c>
      <c r="B709" s="3" t="s">
        <v>992</v>
      </c>
      <c r="C709" s="3">
        <v>31</v>
      </c>
      <c r="D709" s="3" t="s">
        <v>208</v>
      </c>
      <c r="E709" s="3">
        <v>79</v>
      </c>
      <c r="F709" s="3">
        <v>79</v>
      </c>
      <c r="G709" s="3" t="s">
        <v>871</v>
      </c>
      <c r="H709" s="14">
        <v>52000</v>
      </c>
      <c r="I709" s="3" t="s">
        <v>60</v>
      </c>
      <c r="J709" s="3" t="s">
        <v>73</v>
      </c>
      <c r="K709" s="3" t="s">
        <v>74</v>
      </c>
      <c r="L709" s="3" t="s">
        <v>121</v>
      </c>
      <c r="M709" s="15">
        <v>183</v>
      </c>
      <c r="N709" s="16">
        <f t="shared" si="20"/>
        <v>78</v>
      </c>
      <c r="O709" s="17">
        <f>'FIFA '!M709/('FIFA '!N709*'FIFA '!N709)*703</f>
        <v>21.145463510848128</v>
      </c>
      <c r="Q709" s="19">
        <f t="shared" si="21"/>
        <v>6.5</v>
      </c>
    </row>
    <row r="710" spans="1:17" ht="14.25" customHeight="1" x14ac:dyDescent="0.3">
      <c r="A710" s="3">
        <v>702</v>
      </c>
      <c r="B710" s="3" t="s">
        <v>993</v>
      </c>
      <c r="C710" s="3">
        <v>29</v>
      </c>
      <c r="D710" s="3" t="s">
        <v>610</v>
      </c>
      <c r="E710" s="3">
        <v>79</v>
      </c>
      <c r="F710" s="3">
        <v>79</v>
      </c>
      <c r="G710" s="3" t="s">
        <v>416</v>
      </c>
      <c r="H710" s="14">
        <v>32000</v>
      </c>
      <c r="I710" s="3" t="s">
        <v>53</v>
      </c>
      <c r="J710" s="3" t="s">
        <v>73</v>
      </c>
      <c r="K710" s="3" t="s">
        <v>123</v>
      </c>
      <c r="L710" s="3" t="s">
        <v>81</v>
      </c>
      <c r="M710" s="15">
        <v>161</v>
      </c>
      <c r="N710" s="16">
        <f t="shared" si="20"/>
        <v>71</v>
      </c>
      <c r="O710" s="17">
        <f>'FIFA '!M710/('FIFA '!N710*'FIFA '!N710)*703</f>
        <v>22.452489585399725</v>
      </c>
      <c r="Q710" s="19">
        <f t="shared" si="21"/>
        <v>5.916666666666667</v>
      </c>
    </row>
    <row r="711" spans="1:17" ht="14.25" customHeight="1" x14ac:dyDescent="0.3">
      <c r="A711" s="3">
        <v>703</v>
      </c>
      <c r="B711" s="3" t="s">
        <v>994</v>
      </c>
      <c r="C711" s="3">
        <v>28</v>
      </c>
      <c r="D711" s="3" t="s">
        <v>114</v>
      </c>
      <c r="E711" s="3">
        <v>79</v>
      </c>
      <c r="F711" s="3">
        <v>79</v>
      </c>
      <c r="G711" s="3" t="s">
        <v>718</v>
      </c>
      <c r="H711" s="14">
        <v>53000</v>
      </c>
      <c r="I711" s="3" t="s">
        <v>53</v>
      </c>
      <c r="J711" s="3" t="s">
        <v>79</v>
      </c>
      <c r="K711" s="3" t="s">
        <v>156</v>
      </c>
      <c r="L711" s="3" t="s">
        <v>112</v>
      </c>
      <c r="M711" s="15">
        <v>187</v>
      </c>
      <c r="N711" s="16">
        <f t="shared" si="20"/>
        <v>70</v>
      </c>
      <c r="O711" s="17">
        <f>'FIFA '!M711/('FIFA '!N711*'FIFA '!N711)*703</f>
        <v>26.828775510204082</v>
      </c>
      <c r="Q711" s="19">
        <f t="shared" si="21"/>
        <v>5.833333333333333</v>
      </c>
    </row>
    <row r="712" spans="1:17" ht="14.25" customHeight="1" x14ac:dyDescent="0.3">
      <c r="A712" s="3">
        <v>704</v>
      </c>
      <c r="B712" s="3" t="s">
        <v>995</v>
      </c>
      <c r="C712" s="3">
        <v>32</v>
      </c>
      <c r="D712" s="3" t="s">
        <v>131</v>
      </c>
      <c r="E712" s="3">
        <v>79</v>
      </c>
      <c r="F712" s="3">
        <v>79</v>
      </c>
      <c r="G712" s="3" t="s">
        <v>320</v>
      </c>
      <c r="H712" s="14">
        <v>30000</v>
      </c>
      <c r="I712" s="3" t="s">
        <v>60</v>
      </c>
      <c r="J712" s="3" t="s">
        <v>79</v>
      </c>
      <c r="K712" s="3" t="s">
        <v>105</v>
      </c>
      <c r="L712" s="3" t="s">
        <v>92</v>
      </c>
      <c r="M712" s="15">
        <v>181</v>
      </c>
      <c r="N712" s="16">
        <f t="shared" si="20"/>
        <v>72</v>
      </c>
      <c r="O712" s="17">
        <f>'FIFA '!M712/('FIFA '!N712*'FIFA '!N712)*703</f>
        <v>24.545331790123459</v>
      </c>
      <c r="Q712" s="19">
        <f t="shared" si="21"/>
        <v>6</v>
      </c>
    </row>
    <row r="713" spans="1:17" ht="14.25" customHeight="1" x14ac:dyDescent="0.3">
      <c r="A713" s="3">
        <v>705</v>
      </c>
      <c r="B713" s="3" t="s">
        <v>996</v>
      </c>
      <c r="C713" s="3">
        <v>29</v>
      </c>
      <c r="D713" s="3" t="s">
        <v>114</v>
      </c>
      <c r="E713" s="3">
        <v>79</v>
      </c>
      <c r="F713" s="3">
        <v>79</v>
      </c>
      <c r="G713" s="3" t="s">
        <v>356</v>
      </c>
      <c r="H713" s="14">
        <v>105000</v>
      </c>
      <c r="I713" s="3" t="s">
        <v>60</v>
      </c>
      <c r="J713" s="3" t="s">
        <v>73</v>
      </c>
      <c r="K713" s="3" t="s">
        <v>134</v>
      </c>
      <c r="L713" s="3" t="s">
        <v>69</v>
      </c>
      <c r="M713" s="15">
        <v>150</v>
      </c>
      <c r="N713" s="16">
        <f t="shared" si="20"/>
        <v>69</v>
      </c>
      <c r="O713" s="17">
        <f>'FIFA '!M713/('FIFA '!N713*'FIFA '!N713)*703</f>
        <v>22.148708254568366</v>
      </c>
      <c r="Q713" s="19">
        <f t="shared" si="21"/>
        <v>5.75</v>
      </c>
    </row>
    <row r="714" spans="1:17" ht="14.25" customHeight="1" x14ac:dyDescent="0.3">
      <c r="A714" s="3">
        <v>706</v>
      </c>
      <c r="B714" s="3" t="s">
        <v>997</v>
      </c>
      <c r="C714" s="3">
        <v>34</v>
      </c>
      <c r="D714" s="3" t="s">
        <v>65</v>
      </c>
      <c r="E714" s="3">
        <v>79</v>
      </c>
      <c r="F714" s="3">
        <v>79</v>
      </c>
      <c r="G714" s="3" t="s">
        <v>620</v>
      </c>
      <c r="H714" s="14">
        <v>31000</v>
      </c>
      <c r="I714" s="3" t="s">
        <v>60</v>
      </c>
      <c r="J714" s="3" t="s">
        <v>79</v>
      </c>
      <c r="K714" s="3" t="s">
        <v>125</v>
      </c>
      <c r="L714" s="3" t="s">
        <v>112</v>
      </c>
      <c r="M714" s="15">
        <v>165</v>
      </c>
      <c r="N714" s="16">
        <f t="shared" ref="N714:N777" si="22">CONVERT(Q714,"ft","in")</f>
        <v>70</v>
      </c>
      <c r="O714" s="17">
        <f>'FIFA '!M714/('FIFA '!N714*'FIFA '!N714)*703</f>
        <v>23.672448979591838</v>
      </c>
      <c r="Q714" s="19">
        <f t="shared" ref="Q714:Q777" si="23">IFERROR(--LEFT(L714,FIND("'",L714)-1),0)+IFERROR(--SUBSTITUTE(IFERROR(MID(L714,FIND("'",L714)+1,2),L714),CHAR(34),""),0)/12</f>
        <v>5.833333333333333</v>
      </c>
    </row>
    <row r="715" spans="1:17" ht="14.25" customHeight="1" x14ac:dyDescent="0.3">
      <c r="A715" s="3">
        <v>707</v>
      </c>
      <c r="B715" s="3" t="s">
        <v>998</v>
      </c>
      <c r="C715" s="3">
        <v>32</v>
      </c>
      <c r="D715" s="3" t="s">
        <v>114</v>
      </c>
      <c r="E715" s="3">
        <v>79</v>
      </c>
      <c r="F715" s="3">
        <v>79</v>
      </c>
      <c r="G715" s="3" t="s">
        <v>711</v>
      </c>
      <c r="H715" s="14">
        <v>45000</v>
      </c>
      <c r="I715" s="3" t="s">
        <v>60</v>
      </c>
      <c r="J715" s="3" t="s">
        <v>79</v>
      </c>
      <c r="K715" s="3" t="s">
        <v>74</v>
      </c>
      <c r="L715" s="3" t="s">
        <v>63</v>
      </c>
      <c r="M715" s="15">
        <v>203</v>
      </c>
      <c r="N715" s="16">
        <f t="shared" si="22"/>
        <v>74</v>
      </c>
      <c r="O715" s="17">
        <f>'FIFA '!M715/('FIFA '!N715*'FIFA '!N715)*703</f>
        <v>26.060810810810811</v>
      </c>
      <c r="Q715" s="19">
        <f t="shared" si="23"/>
        <v>6.166666666666667</v>
      </c>
    </row>
    <row r="716" spans="1:17" ht="14.25" customHeight="1" x14ac:dyDescent="0.3">
      <c r="A716" s="3">
        <v>708</v>
      </c>
      <c r="B716" s="3" t="s">
        <v>999</v>
      </c>
      <c r="C716" s="3">
        <v>31</v>
      </c>
      <c r="D716" s="3" t="s">
        <v>108</v>
      </c>
      <c r="E716" s="3">
        <v>79</v>
      </c>
      <c r="F716" s="3">
        <v>79</v>
      </c>
      <c r="G716" s="3" t="s">
        <v>1000</v>
      </c>
      <c r="H716" s="14">
        <v>38000</v>
      </c>
      <c r="I716" s="3" t="s">
        <v>53</v>
      </c>
      <c r="J716" s="3" t="s">
        <v>73</v>
      </c>
      <c r="K716" s="3" t="s">
        <v>117</v>
      </c>
      <c r="L716" s="3" t="s">
        <v>112</v>
      </c>
      <c r="M716" s="15">
        <v>163</v>
      </c>
      <c r="N716" s="16">
        <f t="shared" si="22"/>
        <v>70</v>
      </c>
      <c r="O716" s="17">
        <f>'FIFA '!M716/('FIFA '!N716*'FIFA '!N716)*703</f>
        <v>23.385510204081633</v>
      </c>
      <c r="Q716" s="19">
        <f t="shared" si="23"/>
        <v>5.833333333333333</v>
      </c>
    </row>
    <row r="717" spans="1:17" ht="14.25" customHeight="1" x14ac:dyDescent="0.3">
      <c r="A717" s="3">
        <v>709</v>
      </c>
      <c r="B717" s="3" t="s">
        <v>1001</v>
      </c>
      <c r="C717" s="3">
        <v>31</v>
      </c>
      <c r="D717" s="3" t="s">
        <v>51</v>
      </c>
      <c r="E717" s="3">
        <v>79</v>
      </c>
      <c r="F717" s="3">
        <v>79</v>
      </c>
      <c r="G717" s="3" t="s">
        <v>700</v>
      </c>
      <c r="H717" s="14">
        <v>37000</v>
      </c>
      <c r="I717" s="3" t="s">
        <v>60</v>
      </c>
      <c r="J717" s="3" t="s">
        <v>79</v>
      </c>
      <c r="K717" s="3" t="s">
        <v>105</v>
      </c>
      <c r="L717" s="3" t="s">
        <v>63</v>
      </c>
      <c r="M717" s="15">
        <v>185</v>
      </c>
      <c r="N717" s="16">
        <f t="shared" si="22"/>
        <v>74</v>
      </c>
      <c r="O717" s="17">
        <f>'FIFA '!M717/('FIFA '!N717*'FIFA '!N717)*703</f>
        <v>23.75</v>
      </c>
      <c r="Q717" s="19">
        <f t="shared" si="23"/>
        <v>6.166666666666667</v>
      </c>
    </row>
    <row r="718" spans="1:17" ht="14.25" customHeight="1" x14ac:dyDescent="0.3">
      <c r="A718" s="3">
        <v>710</v>
      </c>
      <c r="B718" s="3" t="s">
        <v>1002</v>
      </c>
      <c r="C718" s="3">
        <v>33</v>
      </c>
      <c r="D718" s="3" t="s">
        <v>51</v>
      </c>
      <c r="E718" s="3">
        <v>79</v>
      </c>
      <c r="F718" s="3">
        <v>79</v>
      </c>
      <c r="G718" s="3" t="s">
        <v>810</v>
      </c>
      <c r="H718" s="14">
        <v>22000</v>
      </c>
      <c r="I718" s="3" t="s">
        <v>60</v>
      </c>
      <c r="J718" s="3" t="s">
        <v>129</v>
      </c>
      <c r="K718" s="3" t="s">
        <v>117</v>
      </c>
      <c r="L718" s="3" t="s">
        <v>85</v>
      </c>
      <c r="M718" s="15">
        <v>165</v>
      </c>
      <c r="N718" s="16">
        <f t="shared" si="22"/>
        <v>68</v>
      </c>
      <c r="O718" s="17">
        <f>'FIFA '!M718/('FIFA '!N718*'FIFA '!N718)*703</f>
        <v>25.085423875432525</v>
      </c>
      <c r="Q718" s="19">
        <f t="shared" si="23"/>
        <v>5.666666666666667</v>
      </c>
    </row>
    <row r="719" spans="1:17" ht="14.25" customHeight="1" x14ac:dyDescent="0.3">
      <c r="A719" s="3">
        <v>711</v>
      </c>
      <c r="B719" s="3" t="s">
        <v>1003</v>
      </c>
      <c r="C719" s="3">
        <v>32</v>
      </c>
      <c r="D719" s="3" t="s">
        <v>471</v>
      </c>
      <c r="E719" s="3">
        <v>79</v>
      </c>
      <c r="F719" s="3">
        <v>79</v>
      </c>
      <c r="G719" s="3" t="s">
        <v>411</v>
      </c>
      <c r="H719" s="14">
        <v>34000</v>
      </c>
      <c r="I719" s="3" t="s">
        <v>60</v>
      </c>
      <c r="J719" s="3" t="s">
        <v>73</v>
      </c>
      <c r="K719" s="3" t="s">
        <v>152</v>
      </c>
      <c r="L719" s="3" t="s">
        <v>92</v>
      </c>
      <c r="M719" s="15">
        <v>170</v>
      </c>
      <c r="N719" s="16">
        <f t="shared" si="22"/>
        <v>72</v>
      </c>
      <c r="O719" s="17">
        <f>'FIFA '!M719/('FIFA '!N719*'FIFA '!N719)*703</f>
        <v>23.053626543209877</v>
      </c>
      <c r="Q719" s="19">
        <f t="shared" si="23"/>
        <v>6</v>
      </c>
    </row>
    <row r="720" spans="1:17" ht="14.25" customHeight="1" x14ac:dyDescent="0.3">
      <c r="A720" s="3">
        <v>712</v>
      </c>
      <c r="B720" s="3" t="s">
        <v>1004</v>
      </c>
      <c r="C720" s="3">
        <v>33</v>
      </c>
      <c r="D720" s="3" t="s">
        <v>1005</v>
      </c>
      <c r="E720" s="3">
        <v>79</v>
      </c>
      <c r="F720" s="3">
        <v>79</v>
      </c>
      <c r="G720" s="3" t="s">
        <v>512</v>
      </c>
      <c r="H720" s="14">
        <v>1000</v>
      </c>
      <c r="I720" s="3" t="s">
        <v>60</v>
      </c>
      <c r="J720" s="3" t="s">
        <v>79</v>
      </c>
      <c r="K720" s="3" t="s">
        <v>117</v>
      </c>
      <c r="L720" s="3" t="s">
        <v>112</v>
      </c>
      <c r="M720" s="15">
        <v>185</v>
      </c>
      <c r="N720" s="16">
        <f t="shared" si="22"/>
        <v>70</v>
      </c>
      <c r="O720" s="17">
        <f>'FIFA '!M720/('FIFA '!N720*'FIFA '!N720)*703</f>
        <v>26.541836734693877</v>
      </c>
      <c r="Q720" s="19">
        <f t="shared" si="23"/>
        <v>5.833333333333333</v>
      </c>
    </row>
    <row r="721" spans="1:17" ht="14.25" customHeight="1" x14ac:dyDescent="0.3">
      <c r="A721" s="3">
        <v>713</v>
      </c>
      <c r="B721" s="3" t="s">
        <v>1006</v>
      </c>
      <c r="C721" s="3">
        <v>31</v>
      </c>
      <c r="D721" s="3" t="s">
        <v>190</v>
      </c>
      <c r="E721" s="3">
        <v>79</v>
      </c>
      <c r="F721" s="3">
        <v>79</v>
      </c>
      <c r="G721" s="3" t="s">
        <v>259</v>
      </c>
      <c r="H721" s="14">
        <v>55000</v>
      </c>
      <c r="I721" s="3" t="s">
        <v>60</v>
      </c>
      <c r="J721" s="3" t="s">
        <v>79</v>
      </c>
      <c r="K721" s="3" t="s">
        <v>152</v>
      </c>
      <c r="L721" s="3" t="s">
        <v>126</v>
      </c>
      <c r="M721" s="15">
        <v>187</v>
      </c>
      <c r="N721" s="16">
        <f t="shared" si="22"/>
        <v>73</v>
      </c>
      <c r="O721" s="17">
        <f>'FIFA '!M721/('FIFA '!N721*'FIFA '!N721)*703</f>
        <v>24.668981047100768</v>
      </c>
      <c r="Q721" s="19">
        <f t="shared" si="23"/>
        <v>6.083333333333333</v>
      </c>
    </row>
    <row r="722" spans="1:17" ht="14.25" customHeight="1" x14ac:dyDescent="0.3">
      <c r="A722" s="3">
        <v>714</v>
      </c>
      <c r="B722" s="3" t="s">
        <v>1007</v>
      </c>
      <c r="C722" s="3">
        <v>32</v>
      </c>
      <c r="D722" s="3" t="s">
        <v>114</v>
      </c>
      <c r="E722" s="3">
        <v>79</v>
      </c>
      <c r="F722" s="3">
        <v>79</v>
      </c>
      <c r="G722" s="3" t="s">
        <v>72</v>
      </c>
      <c r="H722" s="14">
        <v>110000</v>
      </c>
      <c r="I722" s="3" t="s">
        <v>60</v>
      </c>
      <c r="J722" s="3" t="s">
        <v>73</v>
      </c>
      <c r="K722" s="3" t="s">
        <v>156</v>
      </c>
      <c r="L722" s="3" t="s">
        <v>69</v>
      </c>
      <c r="M722" s="15">
        <v>143</v>
      </c>
      <c r="N722" s="16">
        <f t="shared" si="22"/>
        <v>69</v>
      </c>
      <c r="O722" s="17">
        <f>'FIFA '!M722/('FIFA '!N722*'FIFA '!N722)*703</f>
        <v>21.115101869355176</v>
      </c>
      <c r="Q722" s="19">
        <f t="shared" si="23"/>
        <v>5.75</v>
      </c>
    </row>
    <row r="723" spans="1:17" ht="14.25" customHeight="1" x14ac:dyDescent="0.3">
      <c r="A723" s="3">
        <v>715</v>
      </c>
      <c r="B723" s="3" t="s">
        <v>1008</v>
      </c>
      <c r="C723" s="3">
        <v>31</v>
      </c>
      <c r="D723" s="3" t="s">
        <v>114</v>
      </c>
      <c r="E723" s="3">
        <v>79</v>
      </c>
      <c r="F723" s="3">
        <v>79</v>
      </c>
      <c r="G723" s="3" t="s">
        <v>711</v>
      </c>
      <c r="H723" s="14">
        <v>45000</v>
      </c>
      <c r="I723" s="3" t="s">
        <v>60</v>
      </c>
      <c r="J723" s="3" t="s">
        <v>79</v>
      </c>
      <c r="K723" s="3" t="s">
        <v>74</v>
      </c>
      <c r="L723" s="3" t="s">
        <v>239</v>
      </c>
      <c r="M723" s="15">
        <v>201</v>
      </c>
      <c r="N723" s="16">
        <f t="shared" si="22"/>
        <v>77</v>
      </c>
      <c r="O723" s="17">
        <f>'FIFA '!M723/('FIFA '!N723*'FIFA '!N723)*703</f>
        <v>23.832518131219427</v>
      </c>
      <c r="Q723" s="19">
        <f t="shared" si="23"/>
        <v>6.416666666666667</v>
      </c>
    </row>
    <row r="724" spans="1:17" ht="14.25" customHeight="1" x14ac:dyDescent="0.3">
      <c r="A724" s="3">
        <v>716</v>
      </c>
      <c r="B724" s="3" t="s">
        <v>1009</v>
      </c>
      <c r="C724" s="3">
        <v>35</v>
      </c>
      <c r="D724" s="3" t="s">
        <v>51</v>
      </c>
      <c r="E724" s="3">
        <v>79</v>
      </c>
      <c r="F724" s="3">
        <v>79</v>
      </c>
      <c r="G724" s="3" t="s">
        <v>878</v>
      </c>
      <c r="H724" s="14">
        <v>22000</v>
      </c>
      <c r="I724" s="3" t="s">
        <v>60</v>
      </c>
      <c r="J724" s="3" t="s">
        <v>79</v>
      </c>
      <c r="K724" s="3" t="s">
        <v>125</v>
      </c>
      <c r="L724" s="3" t="s">
        <v>69</v>
      </c>
      <c r="M724" s="15">
        <v>159</v>
      </c>
      <c r="N724" s="16">
        <f t="shared" si="22"/>
        <v>69</v>
      </c>
      <c r="O724" s="17">
        <f>'FIFA '!M724/('FIFA '!N724*'FIFA '!N724)*703</f>
        <v>23.477630749842472</v>
      </c>
      <c r="Q724" s="19">
        <f t="shared" si="23"/>
        <v>5.75</v>
      </c>
    </row>
    <row r="725" spans="1:17" ht="14.25" customHeight="1" x14ac:dyDescent="0.3">
      <c r="A725" s="3">
        <v>717</v>
      </c>
      <c r="B725" s="3" t="s">
        <v>1010</v>
      </c>
      <c r="C725" s="3">
        <v>34</v>
      </c>
      <c r="D725" s="3" t="s">
        <v>102</v>
      </c>
      <c r="E725" s="3">
        <v>79</v>
      </c>
      <c r="F725" s="3">
        <v>79</v>
      </c>
      <c r="G725" s="3" t="s">
        <v>908</v>
      </c>
      <c r="H725" s="14">
        <v>28000</v>
      </c>
      <c r="I725" s="3" t="s">
        <v>60</v>
      </c>
      <c r="J725" s="3" t="s">
        <v>79</v>
      </c>
      <c r="K725" s="3" t="s">
        <v>123</v>
      </c>
      <c r="L725" s="3" t="s">
        <v>69</v>
      </c>
      <c r="M725" s="15">
        <v>172</v>
      </c>
      <c r="N725" s="16">
        <f t="shared" si="22"/>
        <v>69</v>
      </c>
      <c r="O725" s="17">
        <f>'FIFA '!M725/('FIFA '!N725*'FIFA '!N725)*703</f>
        <v>25.397185465238394</v>
      </c>
      <c r="Q725" s="19">
        <f t="shared" si="23"/>
        <v>5.75</v>
      </c>
    </row>
    <row r="726" spans="1:17" ht="14.25" customHeight="1" x14ac:dyDescent="0.3">
      <c r="A726" s="3">
        <v>718</v>
      </c>
      <c r="B726" s="3" t="s">
        <v>1011</v>
      </c>
      <c r="C726" s="3">
        <v>32</v>
      </c>
      <c r="D726" s="3" t="s">
        <v>610</v>
      </c>
      <c r="E726" s="3">
        <v>79</v>
      </c>
      <c r="F726" s="3">
        <v>79</v>
      </c>
      <c r="G726" s="3" t="s">
        <v>1012</v>
      </c>
      <c r="H726" s="14">
        <v>41000</v>
      </c>
      <c r="I726" s="3" t="s">
        <v>60</v>
      </c>
      <c r="J726" s="3" t="s">
        <v>73</v>
      </c>
      <c r="K726" s="3" t="s">
        <v>62</v>
      </c>
      <c r="L726" s="3" t="s">
        <v>63</v>
      </c>
      <c r="M726" s="15">
        <v>170</v>
      </c>
      <c r="N726" s="16">
        <f t="shared" si="22"/>
        <v>74</v>
      </c>
      <c r="O726" s="17">
        <f>'FIFA '!M726/('FIFA '!N726*'FIFA '!N726)*703</f>
        <v>21.824324324324323</v>
      </c>
      <c r="Q726" s="19">
        <f t="shared" si="23"/>
        <v>6.166666666666667</v>
      </c>
    </row>
    <row r="727" spans="1:17" ht="14.25" customHeight="1" x14ac:dyDescent="0.3">
      <c r="A727" s="3">
        <v>719</v>
      </c>
      <c r="B727" s="3" t="s">
        <v>1013</v>
      </c>
      <c r="C727" s="3">
        <v>33</v>
      </c>
      <c r="D727" s="3" t="s">
        <v>102</v>
      </c>
      <c r="E727" s="3">
        <v>79</v>
      </c>
      <c r="F727" s="3">
        <v>79</v>
      </c>
      <c r="G727" s="3" t="s">
        <v>869</v>
      </c>
      <c r="H727" s="14">
        <v>25000</v>
      </c>
      <c r="I727" s="3" t="s">
        <v>60</v>
      </c>
      <c r="J727" s="3" t="s">
        <v>79</v>
      </c>
      <c r="K727" s="3" t="s">
        <v>74</v>
      </c>
      <c r="L727" s="3" t="s">
        <v>154</v>
      </c>
      <c r="M727" s="15">
        <v>187</v>
      </c>
      <c r="N727" s="16">
        <f t="shared" si="22"/>
        <v>75</v>
      </c>
      <c r="O727" s="17">
        <f>'FIFA '!M727/('FIFA '!N727*'FIFA '!N727)*703</f>
        <v>23.370844444444444</v>
      </c>
      <c r="Q727" s="19">
        <f t="shared" si="23"/>
        <v>6.25</v>
      </c>
    </row>
    <row r="728" spans="1:17" ht="14.25" customHeight="1" x14ac:dyDescent="0.3">
      <c r="A728" s="3">
        <v>720</v>
      </c>
      <c r="B728" s="3" t="s">
        <v>1014</v>
      </c>
      <c r="C728" s="3">
        <v>34</v>
      </c>
      <c r="D728" s="3" t="s">
        <v>400</v>
      </c>
      <c r="E728" s="3">
        <v>79</v>
      </c>
      <c r="F728" s="3">
        <v>79</v>
      </c>
      <c r="G728" s="3" t="s">
        <v>151</v>
      </c>
      <c r="H728" s="14">
        <v>94000</v>
      </c>
      <c r="I728" s="3" t="s">
        <v>60</v>
      </c>
      <c r="J728" s="3" t="s">
        <v>73</v>
      </c>
      <c r="K728" s="3" t="s">
        <v>204</v>
      </c>
      <c r="L728" s="3" t="s">
        <v>92</v>
      </c>
      <c r="M728" s="15">
        <v>168</v>
      </c>
      <c r="N728" s="16">
        <f t="shared" si="22"/>
        <v>72</v>
      </c>
      <c r="O728" s="17">
        <f>'FIFA '!M728/('FIFA '!N728*'FIFA '!N728)*703</f>
        <v>22.782407407407405</v>
      </c>
      <c r="Q728" s="19">
        <f t="shared" si="23"/>
        <v>6</v>
      </c>
    </row>
    <row r="729" spans="1:17" ht="14.25" customHeight="1" x14ac:dyDescent="0.3">
      <c r="A729" s="3">
        <v>721</v>
      </c>
      <c r="B729" s="3" t="s">
        <v>1015</v>
      </c>
      <c r="C729" s="3">
        <v>34</v>
      </c>
      <c r="D729" s="3" t="s">
        <v>1016</v>
      </c>
      <c r="E729" s="3">
        <v>79</v>
      </c>
      <c r="F729" s="3">
        <v>79</v>
      </c>
      <c r="G729" s="3" t="s">
        <v>453</v>
      </c>
      <c r="H729" s="14">
        <v>34000</v>
      </c>
      <c r="I729" s="3" t="s">
        <v>60</v>
      </c>
      <c r="J729" s="3" t="s">
        <v>73</v>
      </c>
      <c r="K729" s="3" t="s">
        <v>62</v>
      </c>
      <c r="L729" s="3" t="s">
        <v>75</v>
      </c>
      <c r="M729" s="15">
        <v>181</v>
      </c>
      <c r="N729" s="16">
        <f t="shared" si="22"/>
        <v>76</v>
      </c>
      <c r="O729" s="17">
        <f>'FIFA '!M729/('FIFA '!N729*'FIFA '!N729)*703</f>
        <v>22.029605263157894</v>
      </c>
      <c r="Q729" s="19">
        <f t="shared" si="23"/>
        <v>6.333333333333333</v>
      </c>
    </row>
    <row r="730" spans="1:17" ht="14.25" customHeight="1" x14ac:dyDescent="0.3">
      <c r="A730" s="3">
        <v>722</v>
      </c>
      <c r="B730" s="3" t="s">
        <v>1017</v>
      </c>
      <c r="C730" s="3">
        <v>37</v>
      </c>
      <c r="D730" s="3" t="s">
        <v>610</v>
      </c>
      <c r="E730" s="3">
        <v>79</v>
      </c>
      <c r="F730" s="3">
        <v>79</v>
      </c>
      <c r="G730" s="3" t="s">
        <v>453</v>
      </c>
      <c r="H730" s="14">
        <v>23000</v>
      </c>
      <c r="I730" s="3" t="s">
        <v>53</v>
      </c>
      <c r="J730" s="3" t="s">
        <v>129</v>
      </c>
      <c r="K730" s="3" t="s">
        <v>200</v>
      </c>
      <c r="L730" s="3" t="s">
        <v>56</v>
      </c>
      <c r="M730" s="15">
        <v>159</v>
      </c>
      <c r="N730" s="16">
        <f t="shared" si="22"/>
        <v>67</v>
      </c>
      <c r="O730" s="17">
        <f>'FIFA '!M730/('FIFA '!N730*'FIFA '!N730)*703</f>
        <v>24.900200490086878</v>
      </c>
      <c r="Q730" s="19">
        <f t="shared" si="23"/>
        <v>5.583333333333333</v>
      </c>
    </row>
    <row r="731" spans="1:17" ht="14.25" customHeight="1" x14ac:dyDescent="0.3">
      <c r="A731" s="3">
        <v>723</v>
      </c>
      <c r="B731" s="3" t="s">
        <v>1018</v>
      </c>
      <c r="C731" s="3">
        <v>24</v>
      </c>
      <c r="D731" s="3" t="s">
        <v>71</v>
      </c>
      <c r="E731" s="3">
        <v>78</v>
      </c>
      <c r="F731" s="3">
        <v>83</v>
      </c>
      <c r="G731" s="3" t="s">
        <v>275</v>
      </c>
      <c r="H731" s="14">
        <v>25000</v>
      </c>
      <c r="I731" s="3" t="s">
        <v>60</v>
      </c>
      <c r="J731" s="3" t="s">
        <v>73</v>
      </c>
      <c r="K731" s="3" t="s">
        <v>91</v>
      </c>
      <c r="L731" s="3" t="s">
        <v>63</v>
      </c>
      <c r="M731" s="15">
        <v>181</v>
      </c>
      <c r="N731" s="16">
        <f t="shared" si="22"/>
        <v>74</v>
      </c>
      <c r="O731" s="17">
        <f>'FIFA '!M731/('FIFA '!N731*'FIFA '!N731)*703</f>
        <v>23.236486486486488</v>
      </c>
      <c r="Q731" s="19">
        <f t="shared" si="23"/>
        <v>6.166666666666667</v>
      </c>
    </row>
    <row r="732" spans="1:17" ht="14.25" customHeight="1" x14ac:dyDescent="0.3">
      <c r="A732" s="3">
        <v>724</v>
      </c>
      <c r="B732" s="3" t="s">
        <v>1019</v>
      </c>
      <c r="C732" s="3">
        <v>20</v>
      </c>
      <c r="D732" s="3" t="s">
        <v>65</v>
      </c>
      <c r="E732" s="3">
        <v>78</v>
      </c>
      <c r="F732" s="3">
        <v>87</v>
      </c>
      <c r="G732" s="3" t="s">
        <v>243</v>
      </c>
      <c r="H732" s="14">
        <v>10000</v>
      </c>
      <c r="I732" s="3" t="s">
        <v>60</v>
      </c>
      <c r="J732" s="3" t="s">
        <v>73</v>
      </c>
      <c r="K732" s="3" t="s">
        <v>132</v>
      </c>
      <c r="L732" s="3" t="s">
        <v>126</v>
      </c>
      <c r="M732" s="15">
        <v>174</v>
      </c>
      <c r="N732" s="16">
        <f t="shared" si="22"/>
        <v>73</v>
      </c>
      <c r="O732" s="17">
        <f>'FIFA '!M732/('FIFA '!N732*'FIFA '!N732)*703</f>
        <v>22.954025145430663</v>
      </c>
      <c r="Q732" s="19">
        <f t="shared" si="23"/>
        <v>6.083333333333333</v>
      </c>
    </row>
    <row r="733" spans="1:17" ht="14.25" customHeight="1" x14ac:dyDescent="0.3">
      <c r="A733" s="3">
        <v>725</v>
      </c>
      <c r="B733" s="3" t="s">
        <v>1020</v>
      </c>
      <c r="C733" s="3">
        <v>20</v>
      </c>
      <c r="D733" s="3" t="s">
        <v>131</v>
      </c>
      <c r="E733" s="3">
        <v>78</v>
      </c>
      <c r="F733" s="3">
        <v>87</v>
      </c>
      <c r="G733" s="3" t="s">
        <v>911</v>
      </c>
      <c r="H733" s="14">
        <v>46000</v>
      </c>
      <c r="I733" s="3" t="s">
        <v>60</v>
      </c>
      <c r="J733" s="3" t="s">
        <v>73</v>
      </c>
      <c r="K733" s="3" t="s">
        <v>186</v>
      </c>
      <c r="L733" s="3" t="s">
        <v>69</v>
      </c>
      <c r="M733" s="15">
        <v>154</v>
      </c>
      <c r="N733" s="16">
        <f t="shared" si="22"/>
        <v>69</v>
      </c>
      <c r="O733" s="17">
        <f>'FIFA '!M733/('FIFA '!N733*'FIFA '!N733)*703</f>
        <v>22.739340474690191</v>
      </c>
      <c r="Q733" s="19">
        <f t="shared" si="23"/>
        <v>5.75</v>
      </c>
    </row>
    <row r="734" spans="1:17" ht="14.25" customHeight="1" x14ac:dyDescent="0.3">
      <c r="A734" s="3">
        <v>726</v>
      </c>
      <c r="B734" s="3" t="s">
        <v>1021</v>
      </c>
      <c r="C734" s="3">
        <v>24</v>
      </c>
      <c r="D734" s="3" t="s">
        <v>131</v>
      </c>
      <c r="E734" s="3">
        <v>78</v>
      </c>
      <c r="F734" s="3">
        <v>81</v>
      </c>
      <c r="G734" s="3" t="s">
        <v>1022</v>
      </c>
      <c r="H734" s="14">
        <v>15000</v>
      </c>
      <c r="I734" s="3" t="s">
        <v>60</v>
      </c>
      <c r="J734" s="3" t="s">
        <v>73</v>
      </c>
      <c r="K734" s="3" t="s">
        <v>134</v>
      </c>
      <c r="L734" s="3" t="s">
        <v>69</v>
      </c>
      <c r="M734" s="15">
        <v>148</v>
      </c>
      <c r="N734" s="16">
        <f t="shared" si="22"/>
        <v>69</v>
      </c>
      <c r="O734" s="17">
        <f>'FIFA '!M734/('FIFA '!N734*'FIFA '!N734)*703</f>
        <v>21.853392144507456</v>
      </c>
      <c r="Q734" s="19">
        <f t="shared" si="23"/>
        <v>5.75</v>
      </c>
    </row>
    <row r="735" spans="1:17" ht="14.25" customHeight="1" x14ac:dyDescent="0.3">
      <c r="A735" s="3">
        <v>727</v>
      </c>
      <c r="B735" s="3" t="s">
        <v>1023</v>
      </c>
      <c r="C735" s="3">
        <v>19</v>
      </c>
      <c r="D735" s="3" t="s">
        <v>210</v>
      </c>
      <c r="E735" s="3">
        <v>78</v>
      </c>
      <c r="F735" s="3">
        <v>86</v>
      </c>
      <c r="G735" s="3" t="s">
        <v>202</v>
      </c>
      <c r="H735" s="14">
        <v>49000</v>
      </c>
      <c r="I735" s="3" t="s">
        <v>60</v>
      </c>
      <c r="J735" s="3" t="s">
        <v>79</v>
      </c>
      <c r="K735" s="3" t="s">
        <v>156</v>
      </c>
      <c r="L735" s="3" t="s">
        <v>81</v>
      </c>
      <c r="M735" s="15">
        <v>161</v>
      </c>
      <c r="N735" s="16">
        <f t="shared" si="22"/>
        <v>71</v>
      </c>
      <c r="O735" s="17">
        <f>'FIFA '!M735/('FIFA '!N735*'FIFA '!N735)*703</f>
        <v>22.452489585399725</v>
      </c>
      <c r="Q735" s="19">
        <f t="shared" si="23"/>
        <v>5.916666666666667</v>
      </c>
    </row>
    <row r="736" spans="1:17" ht="14.25" customHeight="1" x14ac:dyDescent="0.3">
      <c r="A736" s="3">
        <v>728</v>
      </c>
      <c r="B736" s="3" t="s">
        <v>1024</v>
      </c>
      <c r="C736" s="3">
        <v>23</v>
      </c>
      <c r="D736" s="3" t="s">
        <v>605</v>
      </c>
      <c r="E736" s="3">
        <v>78</v>
      </c>
      <c r="F736" s="3">
        <v>84</v>
      </c>
      <c r="G736" s="3" t="s">
        <v>1025</v>
      </c>
      <c r="H736" s="14">
        <v>12000</v>
      </c>
      <c r="I736" s="3" t="s">
        <v>60</v>
      </c>
      <c r="J736" s="3" t="s">
        <v>79</v>
      </c>
      <c r="K736" s="3" t="s">
        <v>68</v>
      </c>
      <c r="L736" s="3" t="s">
        <v>195</v>
      </c>
      <c r="M736" s="15">
        <v>141</v>
      </c>
      <c r="N736" s="16">
        <f t="shared" si="22"/>
        <v>65</v>
      </c>
      <c r="O736" s="17">
        <f>'FIFA '!M736/('FIFA '!N736*'FIFA '!N736)*703</f>
        <v>23.461065088757397</v>
      </c>
      <c r="Q736" s="19">
        <f t="shared" si="23"/>
        <v>5.416666666666667</v>
      </c>
    </row>
    <row r="737" spans="1:17" ht="14.25" customHeight="1" x14ac:dyDescent="0.3">
      <c r="A737" s="3">
        <v>729</v>
      </c>
      <c r="B737" s="3" t="s">
        <v>1026</v>
      </c>
      <c r="C737" s="3">
        <v>20</v>
      </c>
      <c r="D737" s="3" t="s">
        <v>217</v>
      </c>
      <c r="E737" s="3">
        <v>78</v>
      </c>
      <c r="F737" s="3">
        <v>86</v>
      </c>
      <c r="G737" s="3" t="s">
        <v>700</v>
      </c>
      <c r="H737" s="14">
        <v>12000</v>
      </c>
      <c r="I737" s="3" t="s">
        <v>60</v>
      </c>
      <c r="J737" s="3" t="s">
        <v>79</v>
      </c>
      <c r="K737" s="3" t="s">
        <v>125</v>
      </c>
      <c r="L737" s="3" t="s">
        <v>92</v>
      </c>
      <c r="M737" s="15">
        <v>192</v>
      </c>
      <c r="N737" s="16">
        <f t="shared" si="22"/>
        <v>72</v>
      </c>
      <c r="O737" s="17">
        <f>'FIFA '!M737/('FIFA '!N737*'FIFA '!N737)*703</f>
        <v>26.037037037037035</v>
      </c>
      <c r="Q737" s="19">
        <f t="shared" si="23"/>
        <v>6</v>
      </c>
    </row>
    <row r="738" spans="1:17" ht="14.25" customHeight="1" x14ac:dyDescent="0.3">
      <c r="A738" s="3">
        <v>730</v>
      </c>
      <c r="B738" s="3" t="s">
        <v>1027</v>
      </c>
      <c r="C738" s="3">
        <v>21</v>
      </c>
      <c r="D738" s="3" t="s">
        <v>51</v>
      </c>
      <c r="E738" s="3">
        <v>78</v>
      </c>
      <c r="F738" s="3">
        <v>84</v>
      </c>
      <c r="G738" s="3" t="s">
        <v>661</v>
      </c>
      <c r="H738" s="14">
        <v>24000</v>
      </c>
      <c r="I738" s="3" t="s">
        <v>60</v>
      </c>
      <c r="J738" s="3" t="s">
        <v>79</v>
      </c>
      <c r="K738" s="3" t="s">
        <v>123</v>
      </c>
      <c r="L738" s="3" t="s">
        <v>110</v>
      </c>
      <c r="M738" s="15">
        <v>154</v>
      </c>
      <c r="N738" s="16">
        <f t="shared" si="22"/>
        <v>66</v>
      </c>
      <c r="O738" s="17">
        <f>'FIFA '!M738/('FIFA '!N738*'FIFA '!N738)*703</f>
        <v>24.853535353535353</v>
      </c>
      <c r="Q738" s="19">
        <f t="shared" si="23"/>
        <v>5.5</v>
      </c>
    </row>
    <row r="739" spans="1:17" ht="14.25" customHeight="1" x14ac:dyDescent="0.3">
      <c r="A739" s="3">
        <v>731</v>
      </c>
      <c r="B739" s="3" t="s">
        <v>1028</v>
      </c>
      <c r="C739" s="3">
        <v>19</v>
      </c>
      <c r="D739" s="3" t="s">
        <v>108</v>
      </c>
      <c r="E739" s="3">
        <v>78</v>
      </c>
      <c r="F739" s="3">
        <v>90</v>
      </c>
      <c r="G739" s="3" t="s">
        <v>911</v>
      </c>
      <c r="H739" s="14">
        <v>12000</v>
      </c>
      <c r="I739" s="3" t="s">
        <v>60</v>
      </c>
      <c r="J739" s="3" t="s">
        <v>73</v>
      </c>
      <c r="K739" s="3" t="s">
        <v>74</v>
      </c>
      <c r="L739" s="3" t="s">
        <v>75</v>
      </c>
      <c r="M739" s="15">
        <v>181</v>
      </c>
      <c r="N739" s="16">
        <f t="shared" si="22"/>
        <v>76</v>
      </c>
      <c r="O739" s="17">
        <f>'FIFA '!M739/('FIFA '!N739*'FIFA '!N739)*703</f>
        <v>22.029605263157894</v>
      </c>
      <c r="Q739" s="19">
        <f t="shared" si="23"/>
        <v>6.333333333333333</v>
      </c>
    </row>
    <row r="740" spans="1:17" ht="14.25" customHeight="1" x14ac:dyDescent="0.3">
      <c r="A740" s="3">
        <v>732</v>
      </c>
      <c r="B740" s="3" t="s">
        <v>1029</v>
      </c>
      <c r="C740" s="3">
        <v>19</v>
      </c>
      <c r="D740" s="3" t="s">
        <v>114</v>
      </c>
      <c r="E740" s="3">
        <v>78</v>
      </c>
      <c r="F740" s="3">
        <v>88</v>
      </c>
      <c r="G740" s="3" t="s">
        <v>137</v>
      </c>
      <c r="H740" s="14">
        <v>36000</v>
      </c>
      <c r="I740" s="3" t="s">
        <v>60</v>
      </c>
      <c r="J740" s="3" t="s">
        <v>73</v>
      </c>
      <c r="K740" s="3" t="s">
        <v>204</v>
      </c>
      <c r="L740" s="3" t="s">
        <v>81</v>
      </c>
      <c r="M740" s="15">
        <v>152</v>
      </c>
      <c r="N740" s="16">
        <f t="shared" si="22"/>
        <v>71</v>
      </c>
      <c r="O740" s="17">
        <f>'FIFA '!M740/('FIFA '!N740*'FIFA '!N740)*703</f>
        <v>21.197381471930175</v>
      </c>
      <c r="Q740" s="19">
        <f t="shared" si="23"/>
        <v>5.916666666666667</v>
      </c>
    </row>
    <row r="741" spans="1:17" ht="14.25" customHeight="1" x14ac:dyDescent="0.3">
      <c r="A741" s="3">
        <v>733</v>
      </c>
      <c r="B741" s="3" t="s">
        <v>1030</v>
      </c>
      <c r="C741" s="3">
        <v>22</v>
      </c>
      <c r="D741" s="3" t="s">
        <v>87</v>
      </c>
      <c r="E741" s="3">
        <v>78</v>
      </c>
      <c r="F741" s="3">
        <v>84</v>
      </c>
      <c r="G741" s="3" t="s">
        <v>310</v>
      </c>
      <c r="H741" s="14">
        <v>12000</v>
      </c>
      <c r="I741" s="3" t="s">
        <v>60</v>
      </c>
      <c r="J741" s="3" t="s">
        <v>79</v>
      </c>
      <c r="K741" s="3" t="s">
        <v>117</v>
      </c>
      <c r="L741" s="3" t="s">
        <v>112</v>
      </c>
      <c r="M741" s="15">
        <v>154</v>
      </c>
      <c r="N741" s="16">
        <f t="shared" si="22"/>
        <v>70</v>
      </c>
      <c r="O741" s="17">
        <f>'FIFA '!M741/('FIFA '!N741*'FIFA '!N741)*703</f>
        <v>22.094285714285714</v>
      </c>
      <c r="Q741" s="19">
        <f t="shared" si="23"/>
        <v>5.833333333333333</v>
      </c>
    </row>
    <row r="742" spans="1:17" ht="14.25" customHeight="1" x14ac:dyDescent="0.3">
      <c r="A742" s="3">
        <v>734</v>
      </c>
      <c r="B742" s="3" t="s">
        <v>1031</v>
      </c>
      <c r="C742" s="3">
        <v>26</v>
      </c>
      <c r="D742" s="3" t="s">
        <v>65</v>
      </c>
      <c r="E742" s="3">
        <v>78</v>
      </c>
      <c r="F742" s="3">
        <v>78</v>
      </c>
      <c r="G742" s="3" t="s">
        <v>834</v>
      </c>
      <c r="H742" s="14">
        <v>27000</v>
      </c>
      <c r="I742" s="3" t="s">
        <v>60</v>
      </c>
      <c r="J742" s="3" t="s">
        <v>79</v>
      </c>
      <c r="K742" s="3" t="s">
        <v>123</v>
      </c>
      <c r="L742" s="3" t="s">
        <v>63</v>
      </c>
      <c r="M742" s="15">
        <v>187</v>
      </c>
      <c r="N742" s="16">
        <f t="shared" si="22"/>
        <v>74</v>
      </c>
      <c r="O742" s="17">
        <f>'FIFA '!M742/('FIFA '!N742*'FIFA '!N742)*703</f>
        <v>24.006756756756758</v>
      </c>
      <c r="Q742" s="19">
        <f t="shared" si="23"/>
        <v>6.166666666666667</v>
      </c>
    </row>
    <row r="743" spans="1:17" ht="14.25" customHeight="1" x14ac:dyDescent="0.3">
      <c r="A743" s="3">
        <v>735</v>
      </c>
      <c r="B743" s="3" t="s">
        <v>1032</v>
      </c>
      <c r="C743" s="3">
        <v>30</v>
      </c>
      <c r="D743" s="3" t="s">
        <v>65</v>
      </c>
      <c r="E743" s="3">
        <v>78</v>
      </c>
      <c r="F743" s="3">
        <v>78</v>
      </c>
      <c r="G743" s="3" t="s">
        <v>327</v>
      </c>
      <c r="H743" s="14">
        <v>29000</v>
      </c>
      <c r="I743" s="3" t="s">
        <v>60</v>
      </c>
      <c r="J743" s="3" t="s">
        <v>79</v>
      </c>
      <c r="K743" s="3" t="s">
        <v>204</v>
      </c>
      <c r="L743" s="3" t="s">
        <v>69</v>
      </c>
      <c r="M743" s="15">
        <v>165</v>
      </c>
      <c r="N743" s="16">
        <f t="shared" si="22"/>
        <v>69</v>
      </c>
      <c r="O743" s="17">
        <f>'FIFA '!M743/('FIFA '!N743*'FIFA '!N743)*703</f>
        <v>24.363579080025207</v>
      </c>
      <c r="Q743" s="19">
        <f t="shared" si="23"/>
        <v>5.75</v>
      </c>
    </row>
    <row r="744" spans="1:17" ht="14.25" customHeight="1" x14ac:dyDescent="0.3">
      <c r="A744" s="3">
        <v>736</v>
      </c>
      <c r="B744" s="3" t="s">
        <v>1033</v>
      </c>
      <c r="C744" s="3">
        <v>34</v>
      </c>
      <c r="D744" s="3" t="s">
        <v>65</v>
      </c>
      <c r="E744" s="3">
        <v>78</v>
      </c>
      <c r="F744" s="3">
        <v>78</v>
      </c>
      <c r="G744" s="3" t="s">
        <v>834</v>
      </c>
      <c r="H744" s="14">
        <v>30000</v>
      </c>
      <c r="I744" s="3" t="s">
        <v>53</v>
      </c>
      <c r="J744" s="3" t="s">
        <v>79</v>
      </c>
      <c r="K744" s="3" t="s">
        <v>117</v>
      </c>
      <c r="L744" s="3" t="s">
        <v>69</v>
      </c>
      <c r="M744" s="15">
        <v>157</v>
      </c>
      <c r="N744" s="16">
        <f t="shared" si="22"/>
        <v>69</v>
      </c>
      <c r="O744" s="17">
        <f>'FIFA '!M744/('FIFA '!N744*'FIFA '!N744)*703</f>
        <v>23.182314639781559</v>
      </c>
      <c r="Q744" s="19">
        <f t="shared" si="23"/>
        <v>5.75</v>
      </c>
    </row>
    <row r="745" spans="1:17" ht="14.25" customHeight="1" x14ac:dyDescent="0.3">
      <c r="A745" s="3">
        <v>737</v>
      </c>
      <c r="B745" s="3" t="s">
        <v>1034</v>
      </c>
      <c r="C745" s="3">
        <v>30</v>
      </c>
      <c r="D745" s="3" t="s">
        <v>65</v>
      </c>
      <c r="E745" s="3">
        <v>78</v>
      </c>
      <c r="F745" s="3">
        <v>78</v>
      </c>
      <c r="G745" s="3" t="s">
        <v>330</v>
      </c>
      <c r="H745" s="14">
        <v>34000</v>
      </c>
      <c r="I745" s="3" t="s">
        <v>53</v>
      </c>
      <c r="J745" s="3" t="s">
        <v>73</v>
      </c>
      <c r="K745" s="3" t="s">
        <v>156</v>
      </c>
      <c r="L745" s="3" t="s">
        <v>110</v>
      </c>
      <c r="M745" s="15">
        <v>143</v>
      </c>
      <c r="N745" s="16">
        <f t="shared" si="22"/>
        <v>66</v>
      </c>
      <c r="O745" s="17">
        <f>'FIFA '!M745/('FIFA '!N745*'FIFA '!N745)*703</f>
        <v>23.078282828282831</v>
      </c>
      <c r="Q745" s="19">
        <f t="shared" si="23"/>
        <v>5.5</v>
      </c>
    </row>
    <row r="746" spans="1:17" ht="14.25" customHeight="1" x14ac:dyDescent="0.3">
      <c r="A746" s="3">
        <v>738</v>
      </c>
      <c r="B746" s="3" t="s">
        <v>1035</v>
      </c>
      <c r="C746" s="3">
        <v>25</v>
      </c>
      <c r="D746" s="3" t="s">
        <v>108</v>
      </c>
      <c r="E746" s="3">
        <v>78</v>
      </c>
      <c r="F746" s="3">
        <v>80</v>
      </c>
      <c r="G746" s="3" t="s">
        <v>389</v>
      </c>
      <c r="H746" s="14">
        <v>33000</v>
      </c>
      <c r="I746" s="3" t="s">
        <v>60</v>
      </c>
      <c r="J746" s="3" t="s">
        <v>73</v>
      </c>
      <c r="K746" s="3" t="s">
        <v>80</v>
      </c>
      <c r="L746" s="3" t="s">
        <v>126</v>
      </c>
      <c r="M746" s="15">
        <v>152</v>
      </c>
      <c r="N746" s="16">
        <f t="shared" si="22"/>
        <v>73</v>
      </c>
      <c r="O746" s="17">
        <f>'FIFA '!M746/('FIFA '!N746*'FIFA '!N746)*703</f>
        <v>20.051792081065866</v>
      </c>
      <c r="Q746" s="19">
        <f t="shared" si="23"/>
        <v>6.083333333333333</v>
      </c>
    </row>
    <row r="747" spans="1:17" ht="14.25" customHeight="1" x14ac:dyDescent="0.3">
      <c r="A747" s="3">
        <v>739</v>
      </c>
      <c r="B747" s="3" t="s">
        <v>1036</v>
      </c>
      <c r="C747" s="3">
        <v>21</v>
      </c>
      <c r="D747" s="3" t="s">
        <v>114</v>
      </c>
      <c r="E747" s="3">
        <v>78</v>
      </c>
      <c r="F747" s="3">
        <v>85</v>
      </c>
      <c r="G747" s="3" t="s">
        <v>317</v>
      </c>
      <c r="H747" s="14">
        <v>43000</v>
      </c>
      <c r="I747" s="3" t="s">
        <v>53</v>
      </c>
      <c r="J747" s="3" t="s">
        <v>79</v>
      </c>
      <c r="K747" s="3" t="s">
        <v>156</v>
      </c>
      <c r="L747" s="3" t="s">
        <v>112</v>
      </c>
      <c r="M747" s="15">
        <v>170</v>
      </c>
      <c r="N747" s="16">
        <f t="shared" si="22"/>
        <v>70</v>
      </c>
      <c r="O747" s="17">
        <f>'FIFA '!M747/('FIFA '!N747*'FIFA '!N747)*703</f>
        <v>24.389795918367348</v>
      </c>
      <c r="Q747" s="19">
        <f t="shared" si="23"/>
        <v>5.833333333333333</v>
      </c>
    </row>
    <row r="748" spans="1:17" ht="14.25" customHeight="1" x14ac:dyDescent="0.3">
      <c r="A748" s="3">
        <v>740</v>
      </c>
      <c r="B748" s="3" t="s">
        <v>1037</v>
      </c>
      <c r="C748" s="3">
        <v>24</v>
      </c>
      <c r="D748" s="3" t="s">
        <v>58</v>
      </c>
      <c r="E748" s="3">
        <v>78</v>
      </c>
      <c r="F748" s="3">
        <v>81</v>
      </c>
      <c r="G748" s="3" t="s">
        <v>672</v>
      </c>
      <c r="H748" s="14">
        <v>15000</v>
      </c>
      <c r="I748" s="3" t="s">
        <v>60</v>
      </c>
      <c r="J748" s="3" t="s">
        <v>79</v>
      </c>
      <c r="K748" s="3" t="s">
        <v>117</v>
      </c>
      <c r="L748" s="3" t="s">
        <v>92</v>
      </c>
      <c r="M748" s="15">
        <v>170</v>
      </c>
      <c r="N748" s="16">
        <f t="shared" si="22"/>
        <v>72</v>
      </c>
      <c r="O748" s="17">
        <f>'FIFA '!M748/('FIFA '!N748*'FIFA '!N748)*703</f>
        <v>23.053626543209877</v>
      </c>
      <c r="Q748" s="19">
        <f t="shared" si="23"/>
        <v>6</v>
      </c>
    </row>
    <row r="749" spans="1:17" ht="14.25" customHeight="1" x14ac:dyDescent="0.3">
      <c r="A749" s="3">
        <v>741</v>
      </c>
      <c r="B749" s="3" t="s">
        <v>1038</v>
      </c>
      <c r="C749" s="3">
        <v>21</v>
      </c>
      <c r="D749" s="3" t="s">
        <v>131</v>
      </c>
      <c r="E749" s="3">
        <v>78</v>
      </c>
      <c r="F749" s="3">
        <v>88</v>
      </c>
      <c r="G749" s="3" t="s">
        <v>161</v>
      </c>
      <c r="H749" s="14">
        <v>52000</v>
      </c>
      <c r="I749" s="3" t="s">
        <v>60</v>
      </c>
      <c r="J749" s="3" t="s">
        <v>79</v>
      </c>
      <c r="K749" s="3" t="s">
        <v>204</v>
      </c>
      <c r="L749" s="3" t="s">
        <v>69</v>
      </c>
      <c r="M749" s="15">
        <v>154</v>
      </c>
      <c r="N749" s="16">
        <f t="shared" si="22"/>
        <v>69</v>
      </c>
      <c r="O749" s="17">
        <f>'FIFA '!M749/('FIFA '!N749*'FIFA '!N749)*703</f>
        <v>22.739340474690191</v>
      </c>
      <c r="Q749" s="19">
        <f t="shared" si="23"/>
        <v>5.75</v>
      </c>
    </row>
    <row r="750" spans="1:17" ht="14.25" customHeight="1" x14ac:dyDescent="0.3">
      <c r="A750" s="3">
        <v>742</v>
      </c>
      <c r="B750" s="3" t="s">
        <v>1039</v>
      </c>
      <c r="C750" s="3">
        <v>23</v>
      </c>
      <c r="D750" s="3" t="s">
        <v>108</v>
      </c>
      <c r="E750" s="3">
        <v>78</v>
      </c>
      <c r="F750" s="3">
        <v>86</v>
      </c>
      <c r="G750" s="3" t="s">
        <v>220</v>
      </c>
      <c r="H750" s="14">
        <v>47000</v>
      </c>
      <c r="I750" s="3" t="s">
        <v>53</v>
      </c>
      <c r="J750" s="3" t="s">
        <v>79</v>
      </c>
      <c r="K750" s="3" t="s">
        <v>156</v>
      </c>
      <c r="L750" s="3" t="s">
        <v>112</v>
      </c>
      <c r="M750" s="15">
        <v>161</v>
      </c>
      <c r="N750" s="16">
        <f t="shared" si="22"/>
        <v>70</v>
      </c>
      <c r="O750" s="17">
        <f>'FIFA '!M750/('FIFA '!N750*'FIFA '!N750)*703</f>
        <v>23.098571428571429</v>
      </c>
      <c r="Q750" s="19">
        <f t="shared" si="23"/>
        <v>5.833333333333333</v>
      </c>
    </row>
    <row r="751" spans="1:17" ht="14.25" customHeight="1" x14ac:dyDescent="0.3">
      <c r="A751" s="3">
        <v>743</v>
      </c>
      <c r="B751" s="3" t="s">
        <v>1040</v>
      </c>
      <c r="C751" s="3">
        <v>22</v>
      </c>
      <c r="D751" s="3" t="s">
        <v>131</v>
      </c>
      <c r="E751" s="3">
        <v>78</v>
      </c>
      <c r="F751" s="3">
        <v>84</v>
      </c>
      <c r="G751" s="3" t="s">
        <v>232</v>
      </c>
      <c r="H751" s="14">
        <v>51000</v>
      </c>
      <c r="I751" s="3" t="s">
        <v>60</v>
      </c>
      <c r="J751" s="3" t="s">
        <v>79</v>
      </c>
      <c r="K751" s="3" t="s">
        <v>200</v>
      </c>
      <c r="L751" s="3" t="s">
        <v>126</v>
      </c>
      <c r="M751" s="15">
        <v>170</v>
      </c>
      <c r="N751" s="16">
        <f t="shared" si="22"/>
        <v>73</v>
      </c>
      <c r="O751" s="17">
        <f>'FIFA '!M751/('FIFA '!N751*'FIFA '!N751)*703</f>
        <v>22.426346406455245</v>
      </c>
      <c r="Q751" s="19">
        <f t="shared" si="23"/>
        <v>6.083333333333333</v>
      </c>
    </row>
    <row r="752" spans="1:17" ht="14.25" customHeight="1" x14ac:dyDescent="0.3">
      <c r="A752" s="3">
        <v>744</v>
      </c>
      <c r="B752" s="3" t="s">
        <v>1041</v>
      </c>
      <c r="C752" s="3">
        <v>27</v>
      </c>
      <c r="D752" s="3" t="s">
        <v>65</v>
      </c>
      <c r="E752" s="3">
        <v>78</v>
      </c>
      <c r="F752" s="3">
        <v>79</v>
      </c>
      <c r="G752" s="3" t="s">
        <v>243</v>
      </c>
      <c r="H752" s="14">
        <v>17000</v>
      </c>
      <c r="I752" s="3" t="s">
        <v>60</v>
      </c>
      <c r="J752" s="3" t="s">
        <v>79</v>
      </c>
      <c r="K752" s="3" t="s">
        <v>125</v>
      </c>
      <c r="L752" s="3" t="s">
        <v>63</v>
      </c>
      <c r="M752" s="15">
        <v>181</v>
      </c>
      <c r="N752" s="16">
        <f t="shared" si="22"/>
        <v>74</v>
      </c>
      <c r="O752" s="17">
        <f>'FIFA '!M752/('FIFA '!N752*'FIFA '!N752)*703</f>
        <v>23.236486486486488</v>
      </c>
      <c r="Q752" s="19">
        <f t="shared" si="23"/>
        <v>6.166666666666667</v>
      </c>
    </row>
    <row r="753" spans="1:17" ht="14.25" customHeight="1" x14ac:dyDescent="0.3">
      <c r="A753" s="3">
        <v>745</v>
      </c>
      <c r="B753" s="3" t="s">
        <v>1042</v>
      </c>
      <c r="C753" s="3">
        <v>22</v>
      </c>
      <c r="D753" s="3" t="s">
        <v>58</v>
      </c>
      <c r="E753" s="3">
        <v>78</v>
      </c>
      <c r="F753" s="3">
        <v>84</v>
      </c>
      <c r="G753" s="3" t="s">
        <v>1043</v>
      </c>
      <c r="H753" s="14">
        <v>1000</v>
      </c>
      <c r="I753" s="3" t="s">
        <v>60</v>
      </c>
      <c r="J753" s="3" t="s">
        <v>79</v>
      </c>
      <c r="K753" s="3" t="s">
        <v>152</v>
      </c>
      <c r="L753" s="3" t="s">
        <v>144</v>
      </c>
      <c r="M753" s="15">
        <v>143</v>
      </c>
      <c r="N753" s="16">
        <f t="shared" si="22"/>
        <v>64</v>
      </c>
      <c r="O753" s="17">
        <f>'FIFA '!M753/('FIFA '!N753*'FIFA '!N753)*703</f>
        <v>24.543212890625</v>
      </c>
      <c r="Q753" s="19">
        <f t="shared" si="23"/>
        <v>5.333333333333333</v>
      </c>
    </row>
    <row r="754" spans="1:17" ht="14.25" customHeight="1" x14ac:dyDescent="0.3">
      <c r="A754" s="3">
        <v>746</v>
      </c>
      <c r="B754" s="3" t="s">
        <v>1044</v>
      </c>
      <c r="C754" s="3">
        <v>32</v>
      </c>
      <c r="D754" s="3" t="s">
        <v>51</v>
      </c>
      <c r="E754" s="3">
        <v>78</v>
      </c>
      <c r="F754" s="3">
        <v>78</v>
      </c>
      <c r="G754" s="3" t="s">
        <v>1045</v>
      </c>
      <c r="H754" s="14">
        <v>15000</v>
      </c>
      <c r="I754" s="3" t="s">
        <v>60</v>
      </c>
      <c r="J754" s="3" t="s">
        <v>129</v>
      </c>
      <c r="K754" s="3" t="s">
        <v>74</v>
      </c>
      <c r="L754" s="3" t="s">
        <v>63</v>
      </c>
      <c r="M754" s="15">
        <v>185</v>
      </c>
      <c r="N754" s="16">
        <f t="shared" si="22"/>
        <v>74</v>
      </c>
      <c r="O754" s="17">
        <f>'FIFA '!M754/('FIFA '!N754*'FIFA '!N754)*703</f>
        <v>23.75</v>
      </c>
      <c r="Q754" s="19">
        <f t="shared" si="23"/>
        <v>6.166666666666667</v>
      </c>
    </row>
    <row r="755" spans="1:17" ht="14.25" customHeight="1" x14ac:dyDescent="0.3">
      <c r="A755" s="3">
        <v>747</v>
      </c>
      <c r="B755" s="3" t="s">
        <v>1046</v>
      </c>
      <c r="C755" s="3">
        <v>25</v>
      </c>
      <c r="D755" s="3" t="s">
        <v>51</v>
      </c>
      <c r="E755" s="3">
        <v>78</v>
      </c>
      <c r="F755" s="3">
        <v>82</v>
      </c>
      <c r="G755" s="3" t="s">
        <v>681</v>
      </c>
      <c r="H755" s="14">
        <v>25000</v>
      </c>
      <c r="I755" s="3" t="s">
        <v>53</v>
      </c>
      <c r="J755" s="3" t="s">
        <v>73</v>
      </c>
      <c r="K755" s="3" t="s">
        <v>117</v>
      </c>
      <c r="L755" s="3" t="s">
        <v>85</v>
      </c>
      <c r="M755" s="15">
        <v>165</v>
      </c>
      <c r="N755" s="16">
        <f t="shared" si="22"/>
        <v>68</v>
      </c>
      <c r="O755" s="17">
        <f>'FIFA '!M755/('FIFA '!N755*'FIFA '!N755)*703</f>
        <v>25.085423875432525</v>
      </c>
      <c r="Q755" s="19">
        <f t="shared" si="23"/>
        <v>5.666666666666667</v>
      </c>
    </row>
    <row r="756" spans="1:17" ht="14.25" customHeight="1" x14ac:dyDescent="0.3">
      <c r="A756" s="3">
        <v>748</v>
      </c>
      <c r="B756" s="3" t="s">
        <v>1047</v>
      </c>
      <c r="C756" s="3">
        <v>21</v>
      </c>
      <c r="D756" s="3" t="s">
        <v>102</v>
      </c>
      <c r="E756" s="3">
        <v>78</v>
      </c>
      <c r="F756" s="3">
        <v>84</v>
      </c>
      <c r="G756" s="3" t="s">
        <v>416</v>
      </c>
      <c r="H756" s="14">
        <v>22000</v>
      </c>
      <c r="I756" s="3" t="s">
        <v>60</v>
      </c>
      <c r="J756" s="3" t="s">
        <v>73</v>
      </c>
      <c r="K756" s="3" t="s">
        <v>80</v>
      </c>
      <c r="L756" s="3" t="s">
        <v>81</v>
      </c>
      <c r="M756" s="15">
        <v>165</v>
      </c>
      <c r="N756" s="16">
        <f t="shared" si="22"/>
        <v>71</v>
      </c>
      <c r="O756" s="17">
        <f>'FIFA '!M756/('FIFA '!N756*'FIFA '!N756)*703</f>
        <v>23.01031541360841</v>
      </c>
      <c r="Q756" s="19">
        <f t="shared" si="23"/>
        <v>5.916666666666667</v>
      </c>
    </row>
    <row r="757" spans="1:17" ht="14.25" customHeight="1" x14ac:dyDescent="0.3">
      <c r="A757" s="3">
        <v>749</v>
      </c>
      <c r="B757" s="3" t="s">
        <v>1048</v>
      </c>
      <c r="C757" s="3">
        <v>23</v>
      </c>
      <c r="D757" s="3" t="s">
        <v>136</v>
      </c>
      <c r="E757" s="3">
        <v>78</v>
      </c>
      <c r="F757" s="3">
        <v>80</v>
      </c>
      <c r="G757" s="3" t="s">
        <v>1049</v>
      </c>
      <c r="H757" s="14">
        <v>15000</v>
      </c>
      <c r="I757" s="3" t="s">
        <v>60</v>
      </c>
      <c r="J757" s="3" t="s">
        <v>79</v>
      </c>
      <c r="K757" s="3" t="s">
        <v>152</v>
      </c>
      <c r="L757" s="3" t="s">
        <v>112</v>
      </c>
      <c r="M757" s="15">
        <v>172</v>
      </c>
      <c r="N757" s="16">
        <f t="shared" si="22"/>
        <v>70</v>
      </c>
      <c r="O757" s="17">
        <f>'FIFA '!M757/('FIFA '!N757*'FIFA '!N757)*703</f>
        <v>24.676734693877549</v>
      </c>
      <c r="Q757" s="19">
        <f t="shared" si="23"/>
        <v>5.833333333333333</v>
      </c>
    </row>
    <row r="758" spans="1:17" ht="14.25" customHeight="1" x14ac:dyDescent="0.3">
      <c r="A758" s="3">
        <v>750</v>
      </c>
      <c r="B758" s="3" t="s">
        <v>1050</v>
      </c>
      <c r="C758" s="3">
        <v>21</v>
      </c>
      <c r="D758" s="3" t="s">
        <v>102</v>
      </c>
      <c r="E758" s="3">
        <v>78</v>
      </c>
      <c r="F758" s="3">
        <v>85</v>
      </c>
      <c r="G758" s="3" t="s">
        <v>377</v>
      </c>
      <c r="H758" s="14">
        <v>27000</v>
      </c>
      <c r="I758" s="3" t="s">
        <v>60</v>
      </c>
      <c r="J758" s="3" t="s">
        <v>79</v>
      </c>
      <c r="K758" s="3" t="s">
        <v>117</v>
      </c>
      <c r="L758" s="3" t="s">
        <v>81</v>
      </c>
      <c r="M758" s="15">
        <v>161</v>
      </c>
      <c r="N758" s="16">
        <f t="shared" si="22"/>
        <v>71</v>
      </c>
      <c r="O758" s="17">
        <f>'FIFA '!M758/('FIFA '!N758*'FIFA '!N758)*703</f>
        <v>22.452489585399725</v>
      </c>
      <c r="Q758" s="19">
        <f t="shared" si="23"/>
        <v>5.916666666666667</v>
      </c>
    </row>
    <row r="759" spans="1:17" ht="14.25" customHeight="1" x14ac:dyDescent="0.3">
      <c r="A759" s="3">
        <v>751</v>
      </c>
      <c r="B759" s="3" t="s">
        <v>1051</v>
      </c>
      <c r="C759" s="3">
        <v>21</v>
      </c>
      <c r="D759" s="3" t="s">
        <v>71</v>
      </c>
      <c r="E759" s="3">
        <v>78</v>
      </c>
      <c r="F759" s="3">
        <v>86</v>
      </c>
      <c r="G759" s="3" t="s">
        <v>88</v>
      </c>
      <c r="H759" s="14">
        <v>81000</v>
      </c>
      <c r="I759" s="3" t="s">
        <v>60</v>
      </c>
      <c r="J759" s="3" t="s">
        <v>73</v>
      </c>
      <c r="K759" s="3" t="s">
        <v>105</v>
      </c>
      <c r="L759" s="3" t="s">
        <v>92</v>
      </c>
      <c r="M759" s="15">
        <v>174</v>
      </c>
      <c r="N759" s="16">
        <f t="shared" si="22"/>
        <v>72</v>
      </c>
      <c r="O759" s="17">
        <f>'FIFA '!M759/('FIFA '!N759*'FIFA '!N759)*703</f>
        <v>23.596064814814817</v>
      </c>
      <c r="Q759" s="19">
        <f t="shared" si="23"/>
        <v>6</v>
      </c>
    </row>
    <row r="760" spans="1:17" ht="14.25" customHeight="1" x14ac:dyDescent="0.3">
      <c r="A760" s="3">
        <v>752</v>
      </c>
      <c r="B760" s="3" t="s">
        <v>1052</v>
      </c>
      <c r="C760" s="3">
        <v>21</v>
      </c>
      <c r="D760" s="3" t="s">
        <v>114</v>
      </c>
      <c r="E760" s="3">
        <v>78</v>
      </c>
      <c r="F760" s="3">
        <v>88</v>
      </c>
      <c r="G760" s="3" t="s">
        <v>137</v>
      </c>
      <c r="H760" s="14">
        <v>61000</v>
      </c>
      <c r="I760" s="3" t="s">
        <v>60</v>
      </c>
      <c r="J760" s="3" t="s">
        <v>79</v>
      </c>
      <c r="K760" s="3" t="s">
        <v>105</v>
      </c>
      <c r="L760" s="3" t="s">
        <v>63</v>
      </c>
      <c r="M760" s="15">
        <v>170</v>
      </c>
      <c r="N760" s="16">
        <f t="shared" si="22"/>
        <v>74</v>
      </c>
      <c r="O760" s="17">
        <f>'FIFA '!M760/('FIFA '!N760*'FIFA '!N760)*703</f>
        <v>21.824324324324323</v>
      </c>
      <c r="Q760" s="19">
        <f t="shared" si="23"/>
        <v>6.166666666666667</v>
      </c>
    </row>
    <row r="761" spans="1:17" ht="14.25" customHeight="1" x14ac:dyDescent="0.3">
      <c r="A761" s="3">
        <v>753</v>
      </c>
      <c r="B761" s="3" t="s">
        <v>1053</v>
      </c>
      <c r="C761" s="3">
        <v>21</v>
      </c>
      <c r="D761" s="3" t="s">
        <v>58</v>
      </c>
      <c r="E761" s="3">
        <v>78</v>
      </c>
      <c r="F761" s="3">
        <v>86</v>
      </c>
      <c r="G761" s="3" t="s">
        <v>398</v>
      </c>
      <c r="H761" s="14">
        <v>56000</v>
      </c>
      <c r="I761" s="3" t="s">
        <v>60</v>
      </c>
      <c r="J761" s="3" t="s">
        <v>73</v>
      </c>
      <c r="K761" s="3" t="s">
        <v>68</v>
      </c>
      <c r="L761" s="3" t="s">
        <v>112</v>
      </c>
      <c r="M761" s="15">
        <v>161</v>
      </c>
      <c r="N761" s="16">
        <f t="shared" si="22"/>
        <v>70</v>
      </c>
      <c r="O761" s="17">
        <f>'FIFA '!M761/('FIFA '!N761*'FIFA '!N761)*703</f>
        <v>23.098571428571429</v>
      </c>
      <c r="Q761" s="19">
        <f t="shared" si="23"/>
        <v>5.833333333333333</v>
      </c>
    </row>
    <row r="762" spans="1:17" ht="14.25" customHeight="1" x14ac:dyDescent="0.3">
      <c r="A762" s="3">
        <v>754</v>
      </c>
      <c r="B762" s="3" t="s">
        <v>1054</v>
      </c>
      <c r="C762" s="3">
        <v>23</v>
      </c>
      <c r="D762" s="3" t="s">
        <v>71</v>
      </c>
      <c r="E762" s="3">
        <v>78</v>
      </c>
      <c r="F762" s="3">
        <v>83</v>
      </c>
      <c r="G762" s="3" t="s">
        <v>620</v>
      </c>
      <c r="H762" s="14">
        <v>22000</v>
      </c>
      <c r="I762" s="3" t="s">
        <v>60</v>
      </c>
      <c r="J762" s="3" t="s">
        <v>73</v>
      </c>
      <c r="K762" s="3" t="s">
        <v>103</v>
      </c>
      <c r="L762" s="3" t="s">
        <v>92</v>
      </c>
      <c r="M762" s="15">
        <v>163</v>
      </c>
      <c r="N762" s="16">
        <f t="shared" si="22"/>
        <v>72</v>
      </c>
      <c r="O762" s="17">
        <f>'FIFA '!M762/('FIFA '!N762*'FIFA '!N762)*703</f>
        <v>22.104359567901234</v>
      </c>
      <c r="Q762" s="19">
        <f t="shared" si="23"/>
        <v>6</v>
      </c>
    </row>
    <row r="763" spans="1:17" ht="14.25" customHeight="1" x14ac:dyDescent="0.3">
      <c r="A763" s="3">
        <v>755</v>
      </c>
      <c r="B763" s="3" t="s">
        <v>1055</v>
      </c>
      <c r="C763" s="3">
        <v>28</v>
      </c>
      <c r="D763" s="3" t="s">
        <v>65</v>
      </c>
      <c r="E763" s="3">
        <v>78</v>
      </c>
      <c r="F763" s="3">
        <v>78</v>
      </c>
      <c r="G763" s="3" t="s">
        <v>672</v>
      </c>
      <c r="H763" s="14">
        <v>19000</v>
      </c>
      <c r="I763" s="3" t="s">
        <v>60</v>
      </c>
      <c r="J763" s="3" t="s">
        <v>79</v>
      </c>
      <c r="K763" s="3" t="s">
        <v>62</v>
      </c>
      <c r="L763" s="3" t="s">
        <v>154</v>
      </c>
      <c r="M763" s="15">
        <v>183</v>
      </c>
      <c r="N763" s="16">
        <f t="shared" si="22"/>
        <v>75</v>
      </c>
      <c r="O763" s="17">
        <f>'FIFA '!M763/('FIFA '!N763*'FIFA '!N763)*703</f>
        <v>22.87093333333333</v>
      </c>
      <c r="Q763" s="19">
        <f t="shared" si="23"/>
        <v>6.25</v>
      </c>
    </row>
    <row r="764" spans="1:17" ht="14.25" customHeight="1" x14ac:dyDescent="0.3">
      <c r="A764" s="3">
        <v>756</v>
      </c>
      <c r="B764" s="3" t="s">
        <v>1056</v>
      </c>
      <c r="C764" s="3">
        <v>25</v>
      </c>
      <c r="D764" s="3" t="s">
        <v>358</v>
      </c>
      <c r="E764" s="3">
        <v>78</v>
      </c>
      <c r="F764" s="3">
        <v>79</v>
      </c>
      <c r="G764" s="3" t="s">
        <v>176</v>
      </c>
      <c r="H764" s="14">
        <v>46000</v>
      </c>
      <c r="I764" s="3" t="s">
        <v>60</v>
      </c>
      <c r="J764" s="3" t="s">
        <v>79</v>
      </c>
      <c r="K764" s="3" t="s">
        <v>134</v>
      </c>
      <c r="L764" s="3" t="s">
        <v>126</v>
      </c>
      <c r="M764" s="15">
        <v>187</v>
      </c>
      <c r="N764" s="16">
        <f t="shared" si="22"/>
        <v>73</v>
      </c>
      <c r="O764" s="17">
        <f>'FIFA '!M764/('FIFA '!N764*'FIFA '!N764)*703</f>
        <v>24.668981047100768</v>
      </c>
      <c r="Q764" s="19">
        <f t="shared" si="23"/>
        <v>6.083333333333333</v>
      </c>
    </row>
    <row r="765" spans="1:17" ht="14.25" customHeight="1" x14ac:dyDescent="0.3">
      <c r="A765" s="3">
        <v>757</v>
      </c>
      <c r="B765" s="3" t="s">
        <v>1057</v>
      </c>
      <c r="C765" s="3">
        <v>25</v>
      </c>
      <c r="D765" s="3" t="s">
        <v>71</v>
      </c>
      <c r="E765" s="3">
        <v>78</v>
      </c>
      <c r="F765" s="3">
        <v>80</v>
      </c>
      <c r="G765" s="3" t="s">
        <v>775</v>
      </c>
      <c r="H765" s="14">
        <v>18000</v>
      </c>
      <c r="I765" s="3" t="s">
        <v>60</v>
      </c>
      <c r="J765" s="3" t="s">
        <v>79</v>
      </c>
      <c r="K765" s="3" t="s">
        <v>74</v>
      </c>
      <c r="L765" s="3" t="s">
        <v>75</v>
      </c>
      <c r="M765" s="15">
        <v>187</v>
      </c>
      <c r="N765" s="16">
        <f t="shared" si="22"/>
        <v>76</v>
      </c>
      <c r="O765" s="17">
        <f>'FIFA '!M765/('FIFA '!N765*'FIFA '!N765)*703</f>
        <v>22.759868421052634</v>
      </c>
      <c r="Q765" s="19">
        <f t="shared" si="23"/>
        <v>6.333333333333333</v>
      </c>
    </row>
    <row r="766" spans="1:17" ht="14.25" customHeight="1" x14ac:dyDescent="0.3">
      <c r="A766" s="3">
        <v>758</v>
      </c>
      <c r="B766" s="3" t="s">
        <v>1058</v>
      </c>
      <c r="C766" s="3">
        <v>23</v>
      </c>
      <c r="D766" s="3" t="s">
        <v>108</v>
      </c>
      <c r="E766" s="3">
        <v>78</v>
      </c>
      <c r="F766" s="3">
        <v>83</v>
      </c>
      <c r="G766" s="3" t="s">
        <v>916</v>
      </c>
      <c r="H766" s="14">
        <v>25000</v>
      </c>
      <c r="I766" s="3" t="s">
        <v>60</v>
      </c>
      <c r="J766" s="3" t="s">
        <v>79</v>
      </c>
      <c r="K766" s="3" t="s">
        <v>80</v>
      </c>
      <c r="L766" s="3" t="s">
        <v>85</v>
      </c>
      <c r="M766" s="15">
        <v>154</v>
      </c>
      <c r="N766" s="16">
        <f t="shared" si="22"/>
        <v>68</v>
      </c>
      <c r="O766" s="17">
        <f>'FIFA '!M766/('FIFA '!N766*'FIFA '!N766)*703</f>
        <v>23.413062283737023</v>
      </c>
      <c r="Q766" s="19">
        <f t="shared" si="23"/>
        <v>5.666666666666667</v>
      </c>
    </row>
    <row r="767" spans="1:17" ht="14.25" customHeight="1" x14ac:dyDescent="0.3">
      <c r="A767" s="3">
        <v>759</v>
      </c>
      <c r="B767" s="3" t="s">
        <v>1059</v>
      </c>
      <c r="C767" s="3">
        <v>25</v>
      </c>
      <c r="D767" s="3" t="s">
        <v>190</v>
      </c>
      <c r="E767" s="3">
        <v>78</v>
      </c>
      <c r="F767" s="3">
        <v>80</v>
      </c>
      <c r="G767" s="3" t="s">
        <v>485</v>
      </c>
      <c r="H767" s="14">
        <v>48000</v>
      </c>
      <c r="I767" s="3" t="s">
        <v>60</v>
      </c>
      <c r="J767" s="3" t="s">
        <v>73</v>
      </c>
      <c r="K767" s="3" t="s">
        <v>125</v>
      </c>
      <c r="L767" s="3" t="s">
        <v>121</v>
      </c>
      <c r="M767" s="15">
        <v>185</v>
      </c>
      <c r="N767" s="16">
        <f t="shared" si="22"/>
        <v>78</v>
      </c>
      <c r="O767" s="17">
        <f>'FIFA '!M767/('FIFA '!N767*'FIFA '!N767)*703</f>
        <v>21.37656147271532</v>
      </c>
      <c r="Q767" s="19">
        <f t="shared" si="23"/>
        <v>6.5</v>
      </c>
    </row>
    <row r="768" spans="1:17" ht="14.25" customHeight="1" x14ac:dyDescent="0.3">
      <c r="A768" s="3">
        <v>760</v>
      </c>
      <c r="B768" s="3" t="s">
        <v>1060</v>
      </c>
      <c r="C768" s="3">
        <v>29</v>
      </c>
      <c r="D768" s="3" t="s">
        <v>1061</v>
      </c>
      <c r="E768" s="3">
        <v>78</v>
      </c>
      <c r="F768" s="3">
        <v>78</v>
      </c>
      <c r="G768" s="3" t="s">
        <v>960</v>
      </c>
      <c r="H768" s="14">
        <v>47000</v>
      </c>
      <c r="I768" s="3" t="s">
        <v>60</v>
      </c>
      <c r="J768" s="3" t="s">
        <v>79</v>
      </c>
      <c r="K768" s="3" t="s">
        <v>125</v>
      </c>
      <c r="L768" s="3" t="s">
        <v>154</v>
      </c>
      <c r="M768" s="15">
        <v>190</v>
      </c>
      <c r="N768" s="16">
        <f t="shared" si="22"/>
        <v>75</v>
      </c>
      <c r="O768" s="17">
        <f>'FIFA '!M768/('FIFA '!N768*'FIFA '!N768)*703</f>
        <v>23.745777777777775</v>
      </c>
      <c r="Q768" s="19">
        <f t="shared" si="23"/>
        <v>6.25</v>
      </c>
    </row>
    <row r="769" spans="1:17" ht="14.25" customHeight="1" x14ac:dyDescent="0.3">
      <c r="A769" s="3">
        <v>761</v>
      </c>
      <c r="B769" s="3" t="s">
        <v>1062</v>
      </c>
      <c r="C769" s="3">
        <v>24</v>
      </c>
      <c r="D769" s="3" t="s">
        <v>1063</v>
      </c>
      <c r="E769" s="3">
        <v>78</v>
      </c>
      <c r="F769" s="3">
        <v>83</v>
      </c>
      <c r="G769" s="3" t="s">
        <v>923</v>
      </c>
      <c r="H769" s="14">
        <v>20000</v>
      </c>
      <c r="I769" s="3" t="s">
        <v>53</v>
      </c>
      <c r="J769" s="3" t="s">
        <v>79</v>
      </c>
      <c r="K769" s="3" t="s">
        <v>103</v>
      </c>
      <c r="L769" s="3" t="s">
        <v>69</v>
      </c>
      <c r="M769" s="15">
        <v>174</v>
      </c>
      <c r="N769" s="16">
        <f t="shared" si="22"/>
        <v>69</v>
      </c>
      <c r="O769" s="17">
        <f>'FIFA '!M769/('FIFA '!N769*'FIFA '!N769)*703</f>
        <v>25.692501575299307</v>
      </c>
      <c r="Q769" s="19">
        <f t="shared" si="23"/>
        <v>5.75</v>
      </c>
    </row>
    <row r="770" spans="1:17" ht="14.25" customHeight="1" x14ac:dyDescent="0.3">
      <c r="A770" s="3">
        <v>762</v>
      </c>
      <c r="B770" s="3" t="s">
        <v>1064</v>
      </c>
      <c r="C770" s="3">
        <v>29</v>
      </c>
      <c r="D770" s="3" t="s">
        <v>65</v>
      </c>
      <c r="E770" s="3">
        <v>78</v>
      </c>
      <c r="F770" s="3">
        <v>78</v>
      </c>
      <c r="G770" s="3" t="s">
        <v>392</v>
      </c>
      <c r="H770" s="14">
        <v>43000</v>
      </c>
      <c r="I770" s="3" t="s">
        <v>60</v>
      </c>
      <c r="J770" s="3" t="s">
        <v>73</v>
      </c>
      <c r="K770" s="3" t="s">
        <v>109</v>
      </c>
      <c r="L770" s="3" t="s">
        <v>81</v>
      </c>
      <c r="M770" s="15">
        <v>170</v>
      </c>
      <c r="N770" s="16">
        <f t="shared" si="22"/>
        <v>71</v>
      </c>
      <c r="O770" s="17">
        <f>'FIFA '!M770/('FIFA '!N770*'FIFA '!N770)*703</f>
        <v>23.707597698869272</v>
      </c>
      <c r="Q770" s="19">
        <f t="shared" si="23"/>
        <v>5.916666666666667</v>
      </c>
    </row>
    <row r="771" spans="1:17" ht="14.25" customHeight="1" x14ac:dyDescent="0.3">
      <c r="A771" s="3">
        <v>763</v>
      </c>
      <c r="B771" s="3" t="s">
        <v>1065</v>
      </c>
      <c r="C771" s="3">
        <v>20</v>
      </c>
      <c r="D771" s="3" t="s">
        <v>71</v>
      </c>
      <c r="E771" s="3">
        <v>78</v>
      </c>
      <c r="F771" s="3">
        <v>86</v>
      </c>
      <c r="G771" s="3" t="s">
        <v>661</v>
      </c>
      <c r="H771" s="14">
        <v>24000</v>
      </c>
      <c r="I771" s="3" t="s">
        <v>60</v>
      </c>
      <c r="J771" s="3" t="s">
        <v>73</v>
      </c>
      <c r="K771" s="3" t="s">
        <v>694</v>
      </c>
      <c r="L771" s="3" t="s">
        <v>85</v>
      </c>
      <c r="M771" s="15">
        <v>154</v>
      </c>
      <c r="N771" s="16">
        <f t="shared" si="22"/>
        <v>68</v>
      </c>
      <c r="O771" s="17">
        <f>'FIFA '!M771/('FIFA '!N771*'FIFA '!N771)*703</f>
        <v>23.413062283737023</v>
      </c>
      <c r="Q771" s="19">
        <f t="shared" si="23"/>
        <v>5.666666666666667</v>
      </c>
    </row>
    <row r="772" spans="1:17" ht="14.25" customHeight="1" x14ac:dyDescent="0.3">
      <c r="A772" s="3">
        <v>764</v>
      </c>
      <c r="B772" s="3" t="s">
        <v>1066</v>
      </c>
      <c r="C772" s="3">
        <v>23</v>
      </c>
      <c r="D772" s="3" t="s">
        <v>140</v>
      </c>
      <c r="E772" s="3">
        <v>78</v>
      </c>
      <c r="F772" s="3">
        <v>85</v>
      </c>
      <c r="G772" s="3" t="s">
        <v>356</v>
      </c>
      <c r="H772" s="14">
        <v>68000</v>
      </c>
      <c r="I772" s="3" t="s">
        <v>60</v>
      </c>
      <c r="J772" s="3" t="s">
        <v>79</v>
      </c>
      <c r="K772" s="3" t="s">
        <v>132</v>
      </c>
      <c r="L772" s="3" t="s">
        <v>239</v>
      </c>
      <c r="M772" s="15">
        <v>207</v>
      </c>
      <c r="N772" s="16">
        <f t="shared" si="22"/>
        <v>77</v>
      </c>
      <c r="O772" s="17">
        <f>'FIFA '!M772/('FIFA '!N772*'FIFA '!N772)*703</f>
        <v>24.543936582897622</v>
      </c>
      <c r="Q772" s="19">
        <f t="shared" si="23"/>
        <v>6.416666666666667</v>
      </c>
    </row>
    <row r="773" spans="1:17" ht="14.25" customHeight="1" x14ac:dyDescent="0.3">
      <c r="A773" s="3">
        <v>765</v>
      </c>
      <c r="B773" s="3" t="s">
        <v>1067</v>
      </c>
      <c r="C773" s="3">
        <v>29</v>
      </c>
      <c r="D773" s="3" t="s">
        <v>181</v>
      </c>
      <c r="E773" s="3">
        <v>78</v>
      </c>
      <c r="F773" s="3">
        <v>80</v>
      </c>
      <c r="G773" s="3" t="s">
        <v>1068</v>
      </c>
      <c r="H773" s="14">
        <v>39000</v>
      </c>
      <c r="I773" s="3" t="s">
        <v>60</v>
      </c>
      <c r="J773" s="3" t="s">
        <v>73</v>
      </c>
      <c r="K773" s="3" t="s">
        <v>74</v>
      </c>
      <c r="L773" s="3" t="s">
        <v>154</v>
      </c>
      <c r="M773" s="15">
        <v>176</v>
      </c>
      <c r="N773" s="16">
        <f t="shared" si="22"/>
        <v>75</v>
      </c>
      <c r="O773" s="17">
        <f>'FIFA '!M773/('FIFA '!N773*'FIFA '!N773)*703</f>
        <v>21.996088888888888</v>
      </c>
      <c r="Q773" s="19">
        <f t="shared" si="23"/>
        <v>6.25</v>
      </c>
    </row>
    <row r="774" spans="1:17" ht="14.25" customHeight="1" x14ac:dyDescent="0.3">
      <c r="A774" s="3">
        <v>766</v>
      </c>
      <c r="B774" s="3" t="s">
        <v>1069</v>
      </c>
      <c r="C774" s="3">
        <v>25</v>
      </c>
      <c r="D774" s="3" t="s">
        <v>65</v>
      </c>
      <c r="E774" s="3">
        <v>78</v>
      </c>
      <c r="F774" s="3">
        <v>80</v>
      </c>
      <c r="G774" s="3" t="s">
        <v>916</v>
      </c>
      <c r="H774" s="14">
        <v>25000</v>
      </c>
      <c r="I774" s="3" t="s">
        <v>60</v>
      </c>
      <c r="J774" s="3" t="s">
        <v>79</v>
      </c>
      <c r="K774" s="3" t="s">
        <v>94</v>
      </c>
      <c r="L774" s="3" t="s">
        <v>126</v>
      </c>
      <c r="M774" s="15">
        <v>190</v>
      </c>
      <c r="N774" s="16">
        <f t="shared" si="22"/>
        <v>73</v>
      </c>
      <c r="O774" s="17">
        <f>'FIFA '!M774/('FIFA '!N774*'FIFA '!N774)*703</f>
        <v>25.064740101332333</v>
      </c>
      <c r="Q774" s="19">
        <f t="shared" si="23"/>
        <v>6.083333333333333</v>
      </c>
    </row>
    <row r="775" spans="1:17" ht="14.25" customHeight="1" x14ac:dyDescent="0.3">
      <c r="A775" s="3">
        <v>767</v>
      </c>
      <c r="B775" s="3" t="s">
        <v>1070</v>
      </c>
      <c r="C775" s="3">
        <v>26</v>
      </c>
      <c r="D775" s="3" t="s">
        <v>1016</v>
      </c>
      <c r="E775" s="3">
        <v>78</v>
      </c>
      <c r="F775" s="3">
        <v>79</v>
      </c>
      <c r="G775" s="3" t="s">
        <v>775</v>
      </c>
      <c r="H775" s="14">
        <v>23000</v>
      </c>
      <c r="I775" s="3" t="s">
        <v>60</v>
      </c>
      <c r="J775" s="3" t="s">
        <v>79</v>
      </c>
      <c r="K775" s="3" t="s">
        <v>94</v>
      </c>
      <c r="L775" s="3" t="s">
        <v>69</v>
      </c>
      <c r="M775" s="15">
        <v>157</v>
      </c>
      <c r="N775" s="16">
        <f t="shared" si="22"/>
        <v>69</v>
      </c>
      <c r="O775" s="17">
        <f>'FIFA '!M775/('FIFA '!N775*'FIFA '!N775)*703</f>
        <v>23.182314639781559</v>
      </c>
      <c r="Q775" s="19">
        <f t="shared" si="23"/>
        <v>5.75</v>
      </c>
    </row>
    <row r="776" spans="1:17" ht="14.25" customHeight="1" x14ac:dyDescent="0.3">
      <c r="A776" s="3">
        <v>768</v>
      </c>
      <c r="B776" s="3" t="s">
        <v>1071</v>
      </c>
      <c r="C776" s="3">
        <v>22</v>
      </c>
      <c r="D776" s="3" t="s">
        <v>51</v>
      </c>
      <c r="E776" s="3">
        <v>78</v>
      </c>
      <c r="F776" s="3">
        <v>85</v>
      </c>
      <c r="G776" s="3" t="s">
        <v>911</v>
      </c>
      <c r="H776" s="14">
        <v>53000</v>
      </c>
      <c r="I776" s="3" t="s">
        <v>60</v>
      </c>
      <c r="J776" s="3" t="s">
        <v>79</v>
      </c>
      <c r="K776" s="3" t="s">
        <v>62</v>
      </c>
      <c r="L776" s="3" t="s">
        <v>81</v>
      </c>
      <c r="M776" s="15">
        <v>179</v>
      </c>
      <c r="N776" s="16">
        <f t="shared" si="22"/>
        <v>71</v>
      </c>
      <c r="O776" s="17">
        <f>'FIFA '!M776/('FIFA '!N776*'FIFA '!N776)*703</f>
        <v>24.962705812338822</v>
      </c>
      <c r="Q776" s="19">
        <f t="shared" si="23"/>
        <v>5.916666666666667</v>
      </c>
    </row>
    <row r="777" spans="1:17" ht="14.25" customHeight="1" x14ac:dyDescent="0.3">
      <c r="A777" s="3">
        <v>769</v>
      </c>
      <c r="B777" s="3" t="s">
        <v>1072</v>
      </c>
      <c r="C777" s="3">
        <v>25</v>
      </c>
      <c r="D777" s="3" t="s">
        <v>51</v>
      </c>
      <c r="E777" s="3">
        <v>78</v>
      </c>
      <c r="F777" s="3">
        <v>79</v>
      </c>
      <c r="G777" s="3" t="s">
        <v>850</v>
      </c>
      <c r="H777" s="14">
        <v>23000</v>
      </c>
      <c r="I777" s="3" t="s">
        <v>60</v>
      </c>
      <c r="J777" s="3" t="s">
        <v>73</v>
      </c>
      <c r="K777" s="3" t="s">
        <v>152</v>
      </c>
      <c r="L777" s="3" t="s">
        <v>81</v>
      </c>
      <c r="M777" s="15">
        <v>168</v>
      </c>
      <c r="N777" s="16">
        <f t="shared" si="22"/>
        <v>71</v>
      </c>
      <c r="O777" s="17">
        <f>'FIFA '!M777/('FIFA '!N777*'FIFA '!N777)*703</f>
        <v>23.428684784764929</v>
      </c>
      <c r="Q777" s="19">
        <f t="shared" si="23"/>
        <v>5.916666666666667</v>
      </c>
    </row>
    <row r="778" spans="1:17" ht="14.25" customHeight="1" x14ac:dyDescent="0.3">
      <c r="A778" s="3">
        <v>770</v>
      </c>
      <c r="B778" s="3" t="s">
        <v>1073</v>
      </c>
      <c r="C778" s="3">
        <v>26</v>
      </c>
      <c r="D778" s="3" t="s">
        <v>1074</v>
      </c>
      <c r="E778" s="3">
        <v>78</v>
      </c>
      <c r="F778" s="3">
        <v>79</v>
      </c>
      <c r="G778" s="3" t="s">
        <v>176</v>
      </c>
      <c r="H778" s="14">
        <v>44000</v>
      </c>
      <c r="I778" s="3" t="s">
        <v>60</v>
      </c>
      <c r="J778" s="3" t="s">
        <v>79</v>
      </c>
      <c r="K778" s="3" t="s">
        <v>105</v>
      </c>
      <c r="L778" s="3" t="s">
        <v>81</v>
      </c>
      <c r="M778" s="15">
        <v>170</v>
      </c>
      <c r="N778" s="16">
        <f t="shared" ref="N778:N841" si="24">CONVERT(Q778,"ft","in")</f>
        <v>71</v>
      </c>
      <c r="O778" s="17">
        <f>'FIFA '!M778/('FIFA '!N778*'FIFA '!N778)*703</f>
        <v>23.707597698869272</v>
      </c>
      <c r="Q778" s="19">
        <f t="shared" ref="Q778:Q841" si="25">IFERROR(--LEFT(L778,FIND("'",L778)-1),0)+IFERROR(--SUBSTITUTE(IFERROR(MID(L778,FIND("'",L778)+1,2),L778),CHAR(34),""),0)/12</f>
        <v>5.916666666666667</v>
      </c>
    </row>
    <row r="779" spans="1:17" ht="14.25" customHeight="1" x14ac:dyDescent="0.3">
      <c r="A779" s="3">
        <v>771</v>
      </c>
      <c r="B779" s="3" t="s">
        <v>1075</v>
      </c>
      <c r="C779" s="3">
        <v>23</v>
      </c>
      <c r="D779" s="3" t="s">
        <v>181</v>
      </c>
      <c r="E779" s="3">
        <v>78</v>
      </c>
      <c r="F779" s="3">
        <v>84</v>
      </c>
      <c r="G779" s="3" t="s">
        <v>289</v>
      </c>
      <c r="H779" s="14">
        <v>22000</v>
      </c>
      <c r="I779" s="3" t="s">
        <v>60</v>
      </c>
      <c r="J779" s="3" t="s">
        <v>79</v>
      </c>
      <c r="K779" s="3" t="s">
        <v>200</v>
      </c>
      <c r="L779" s="3" t="s">
        <v>56</v>
      </c>
      <c r="M779" s="15">
        <v>141</v>
      </c>
      <c r="N779" s="16">
        <f t="shared" si="24"/>
        <v>67</v>
      </c>
      <c r="O779" s="17">
        <f>'FIFA '!M779/('FIFA '!N779*'FIFA '!N779)*703</f>
        <v>22.081309868567608</v>
      </c>
      <c r="Q779" s="19">
        <f t="shared" si="25"/>
        <v>5.583333333333333</v>
      </c>
    </row>
    <row r="780" spans="1:17" ht="14.25" customHeight="1" x14ac:dyDescent="0.3">
      <c r="A780" s="3">
        <v>772</v>
      </c>
      <c r="B780" s="3" t="s">
        <v>1076</v>
      </c>
      <c r="C780" s="3">
        <v>21</v>
      </c>
      <c r="D780" s="3" t="s">
        <v>77</v>
      </c>
      <c r="E780" s="3">
        <v>78</v>
      </c>
      <c r="F780" s="3">
        <v>87</v>
      </c>
      <c r="G780" s="3" t="s">
        <v>315</v>
      </c>
      <c r="H780" s="14">
        <v>47000</v>
      </c>
      <c r="I780" s="3" t="s">
        <v>60</v>
      </c>
      <c r="J780" s="3" t="s">
        <v>79</v>
      </c>
      <c r="K780" s="3" t="s">
        <v>200</v>
      </c>
      <c r="L780" s="3" t="s">
        <v>69</v>
      </c>
      <c r="M780" s="15">
        <v>159</v>
      </c>
      <c r="N780" s="16">
        <f t="shared" si="24"/>
        <v>69</v>
      </c>
      <c r="O780" s="17">
        <f>'FIFA '!M780/('FIFA '!N780*'FIFA '!N780)*703</f>
        <v>23.477630749842472</v>
      </c>
      <c r="Q780" s="19">
        <f t="shared" si="25"/>
        <v>5.75</v>
      </c>
    </row>
    <row r="781" spans="1:17" ht="14.25" customHeight="1" x14ac:dyDescent="0.3">
      <c r="A781" s="3">
        <v>773</v>
      </c>
      <c r="B781" s="3" t="s">
        <v>1077</v>
      </c>
      <c r="C781" s="3">
        <v>30</v>
      </c>
      <c r="D781" s="3" t="s">
        <v>65</v>
      </c>
      <c r="E781" s="3">
        <v>78</v>
      </c>
      <c r="F781" s="3">
        <v>78</v>
      </c>
      <c r="G781" s="3" t="s">
        <v>672</v>
      </c>
      <c r="H781" s="14">
        <v>15000</v>
      </c>
      <c r="I781" s="3" t="s">
        <v>60</v>
      </c>
      <c r="J781" s="3" t="s">
        <v>73</v>
      </c>
      <c r="K781" s="3" t="s">
        <v>204</v>
      </c>
      <c r="L781" s="3" t="s">
        <v>69</v>
      </c>
      <c r="M781" s="15">
        <v>152</v>
      </c>
      <c r="N781" s="16">
        <f t="shared" si="24"/>
        <v>69</v>
      </c>
      <c r="O781" s="17">
        <f>'FIFA '!M781/('FIFA '!N781*'FIFA '!N781)*703</f>
        <v>22.444024364629279</v>
      </c>
      <c r="Q781" s="19">
        <f t="shared" si="25"/>
        <v>5.75</v>
      </c>
    </row>
    <row r="782" spans="1:17" ht="14.25" customHeight="1" x14ac:dyDescent="0.3">
      <c r="A782" s="3">
        <v>774</v>
      </c>
      <c r="B782" s="3" t="s">
        <v>1078</v>
      </c>
      <c r="C782" s="3">
        <v>22</v>
      </c>
      <c r="D782" s="3" t="s">
        <v>190</v>
      </c>
      <c r="E782" s="3">
        <v>78</v>
      </c>
      <c r="F782" s="3">
        <v>83</v>
      </c>
      <c r="G782" s="3" t="s">
        <v>220</v>
      </c>
      <c r="H782" s="14">
        <v>47000</v>
      </c>
      <c r="I782" s="3" t="s">
        <v>60</v>
      </c>
      <c r="J782" s="3" t="s">
        <v>79</v>
      </c>
      <c r="K782" s="3" t="s">
        <v>204</v>
      </c>
      <c r="L782" s="3" t="s">
        <v>81</v>
      </c>
      <c r="M782" s="15">
        <v>157</v>
      </c>
      <c r="N782" s="16">
        <f t="shared" si="24"/>
        <v>71</v>
      </c>
      <c r="O782" s="17">
        <f>'FIFA '!M782/('FIFA '!N782*'FIFA '!N782)*703</f>
        <v>21.894663757191033</v>
      </c>
      <c r="Q782" s="19">
        <f t="shared" si="25"/>
        <v>5.916666666666667</v>
      </c>
    </row>
    <row r="783" spans="1:17" ht="14.25" customHeight="1" x14ac:dyDescent="0.3">
      <c r="A783" s="3">
        <v>775</v>
      </c>
      <c r="B783" s="3" t="s">
        <v>1079</v>
      </c>
      <c r="C783" s="3">
        <v>26</v>
      </c>
      <c r="D783" s="3" t="s">
        <v>71</v>
      </c>
      <c r="E783" s="3">
        <v>78</v>
      </c>
      <c r="F783" s="3">
        <v>81</v>
      </c>
      <c r="G783" s="3" t="s">
        <v>436</v>
      </c>
      <c r="H783" s="14">
        <v>23000</v>
      </c>
      <c r="I783" s="3" t="s">
        <v>60</v>
      </c>
      <c r="J783" s="3" t="s">
        <v>129</v>
      </c>
      <c r="K783" s="3" t="s">
        <v>204</v>
      </c>
      <c r="L783" s="3" t="s">
        <v>69</v>
      </c>
      <c r="M783" s="15">
        <v>163</v>
      </c>
      <c r="N783" s="16">
        <f t="shared" si="24"/>
        <v>69</v>
      </c>
      <c r="O783" s="17">
        <f>'FIFA '!M783/('FIFA '!N783*'FIFA '!N783)*703</f>
        <v>24.068262969964294</v>
      </c>
      <c r="Q783" s="19">
        <f t="shared" si="25"/>
        <v>5.75</v>
      </c>
    </row>
    <row r="784" spans="1:17" ht="14.25" customHeight="1" x14ac:dyDescent="0.3">
      <c r="A784" s="3">
        <v>776</v>
      </c>
      <c r="B784" s="3" t="s">
        <v>1080</v>
      </c>
      <c r="C784" s="3">
        <v>26</v>
      </c>
      <c r="D784" s="3" t="s">
        <v>131</v>
      </c>
      <c r="E784" s="3">
        <v>78</v>
      </c>
      <c r="F784" s="3">
        <v>81</v>
      </c>
      <c r="G784" s="3" t="s">
        <v>1081</v>
      </c>
      <c r="H784" s="14">
        <v>22000</v>
      </c>
      <c r="I784" s="3" t="s">
        <v>60</v>
      </c>
      <c r="J784" s="3" t="s">
        <v>73</v>
      </c>
      <c r="K784" s="3" t="s">
        <v>74</v>
      </c>
      <c r="L784" s="3" t="s">
        <v>75</v>
      </c>
      <c r="M784" s="15">
        <v>192</v>
      </c>
      <c r="N784" s="16">
        <f t="shared" si="24"/>
        <v>76</v>
      </c>
      <c r="O784" s="17">
        <f>'FIFA '!M784/('FIFA '!N784*'FIFA '!N784)*703</f>
        <v>23.368421052631579</v>
      </c>
      <c r="Q784" s="19">
        <f t="shared" si="25"/>
        <v>6.333333333333333</v>
      </c>
    </row>
    <row r="785" spans="1:17" ht="14.25" customHeight="1" x14ac:dyDescent="0.3">
      <c r="A785" s="3">
        <v>777</v>
      </c>
      <c r="B785" s="3" t="s">
        <v>1082</v>
      </c>
      <c r="C785" s="3">
        <v>25</v>
      </c>
      <c r="D785" s="3" t="s">
        <v>65</v>
      </c>
      <c r="E785" s="3">
        <v>78</v>
      </c>
      <c r="F785" s="3">
        <v>81</v>
      </c>
      <c r="G785" s="3" t="s">
        <v>315</v>
      </c>
      <c r="H785" s="14">
        <v>55000</v>
      </c>
      <c r="I785" s="3" t="s">
        <v>60</v>
      </c>
      <c r="J785" s="3" t="s">
        <v>73</v>
      </c>
      <c r="K785" s="3" t="s">
        <v>132</v>
      </c>
      <c r="L785" s="3" t="s">
        <v>92</v>
      </c>
      <c r="M785" s="15">
        <v>170</v>
      </c>
      <c r="N785" s="16">
        <f t="shared" si="24"/>
        <v>72</v>
      </c>
      <c r="O785" s="17">
        <f>'FIFA '!M785/('FIFA '!N785*'FIFA '!N785)*703</f>
        <v>23.053626543209877</v>
      </c>
      <c r="Q785" s="19">
        <f t="shared" si="25"/>
        <v>6</v>
      </c>
    </row>
    <row r="786" spans="1:17" ht="14.25" customHeight="1" x14ac:dyDescent="0.3">
      <c r="A786" s="3">
        <v>778</v>
      </c>
      <c r="B786" s="3" t="s">
        <v>1083</v>
      </c>
      <c r="C786" s="3">
        <v>26</v>
      </c>
      <c r="D786" s="3" t="s">
        <v>217</v>
      </c>
      <c r="E786" s="3">
        <v>78</v>
      </c>
      <c r="F786" s="3">
        <v>81</v>
      </c>
      <c r="G786" s="3" t="s">
        <v>143</v>
      </c>
      <c r="H786" s="14">
        <v>54000</v>
      </c>
      <c r="I786" s="3" t="s">
        <v>60</v>
      </c>
      <c r="J786" s="3" t="s">
        <v>73</v>
      </c>
      <c r="K786" s="3" t="s">
        <v>105</v>
      </c>
      <c r="L786" s="3" t="s">
        <v>75</v>
      </c>
      <c r="M786" s="15">
        <v>192</v>
      </c>
      <c r="N786" s="16">
        <f t="shared" si="24"/>
        <v>76</v>
      </c>
      <c r="O786" s="17">
        <f>'FIFA '!M786/('FIFA '!N786*'FIFA '!N786)*703</f>
        <v>23.368421052631579</v>
      </c>
      <c r="Q786" s="19">
        <f t="shared" si="25"/>
        <v>6.333333333333333</v>
      </c>
    </row>
    <row r="787" spans="1:17" ht="14.25" customHeight="1" x14ac:dyDescent="0.3">
      <c r="A787" s="3">
        <v>779</v>
      </c>
      <c r="B787" s="3" t="s">
        <v>1084</v>
      </c>
      <c r="C787" s="3">
        <v>27</v>
      </c>
      <c r="D787" s="3" t="s">
        <v>140</v>
      </c>
      <c r="E787" s="3">
        <v>78</v>
      </c>
      <c r="F787" s="3">
        <v>79</v>
      </c>
      <c r="G787" s="3" t="s">
        <v>320</v>
      </c>
      <c r="H787" s="14">
        <v>41000</v>
      </c>
      <c r="I787" s="3" t="s">
        <v>60</v>
      </c>
      <c r="J787" s="3" t="s">
        <v>79</v>
      </c>
      <c r="K787" s="3" t="s">
        <v>91</v>
      </c>
      <c r="L787" s="3" t="s">
        <v>63</v>
      </c>
      <c r="M787" s="15">
        <v>194</v>
      </c>
      <c r="N787" s="16">
        <f t="shared" si="24"/>
        <v>74</v>
      </c>
      <c r="O787" s="17">
        <f>'FIFA '!M787/('FIFA '!N787*'FIFA '!N787)*703</f>
        <v>24.905405405405407</v>
      </c>
      <c r="Q787" s="19">
        <f t="shared" si="25"/>
        <v>6.166666666666667</v>
      </c>
    </row>
    <row r="788" spans="1:17" ht="14.25" customHeight="1" x14ac:dyDescent="0.3">
      <c r="A788" s="3">
        <v>780</v>
      </c>
      <c r="B788" s="3" t="s">
        <v>1085</v>
      </c>
      <c r="C788" s="3">
        <v>23</v>
      </c>
      <c r="D788" s="3" t="s">
        <v>51</v>
      </c>
      <c r="E788" s="3">
        <v>78</v>
      </c>
      <c r="F788" s="3">
        <v>83</v>
      </c>
      <c r="G788" s="3" t="s">
        <v>176</v>
      </c>
      <c r="H788" s="14">
        <v>42000</v>
      </c>
      <c r="I788" s="3" t="s">
        <v>60</v>
      </c>
      <c r="J788" s="3" t="s">
        <v>73</v>
      </c>
      <c r="K788" s="3" t="s">
        <v>152</v>
      </c>
      <c r="L788" s="3" t="s">
        <v>63</v>
      </c>
      <c r="M788" s="15">
        <v>170</v>
      </c>
      <c r="N788" s="16">
        <f t="shared" si="24"/>
        <v>74</v>
      </c>
      <c r="O788" s="17">
        <f>'FIFA '!M788/('FIFA '!N788*'FIFA '!N788)*703</f>
        <v>21.824324324324323</v>
      </c>
      <c r="Q788" s="19">
        <f t="shared" si="25"/>
        <v>6.166666666666667</v>
      </c>
    </row>
    <row r="789" spans="1:17" ht="14.25" customHeight="1" x14ac:dyDescent="0.3">
      <c r="A789" s="3">
        <v>781</v>
      </c>
      <c r="B789" s="3" t="s">
        <v>1086</v>
      </c>
      <c r="C789" s="3">
        <v>25</v>
      </c>
      <c r="D789" s="3" t="s">
        <v>51</v>
      </c>
      <c r="E789" s="3">
        <v>78</v>
      </c>
      <c r="F789" s="3">
        <v>81</v>
      </c>
      <c r="G789" s="3" t="s">
        <v>320</v>
      </c>
      <c r="H789" s="14">
        <v>29000</v>
      </c>
      <c r="I789" s="3" t="s">
        <v>53</v>
      </c>
      <c r="J789" s="3" t="s">
        <v>73</v>
      </c>
      <c r="K789" s="3" t="s">
        <v>134</v>
      </c>
      <c r="L789" s="3" t="s">
        <v>112</v>
      </c>
      <c r="M789" s="15">
        <v>163</v>
      </c>
      <c r="N789" s="16">
        <f t="shared" si="24"/>
        <v>70</v>
      </c>
      <c r="O789" s="17">
        <f>'FIFA '!M789/('FIFA '!N789*'FIFA '!N789)*703</f>
        <v>23.385510204081633</v>
      </c>
      <c r="Q789" s="19">
        <f t="shared" si="25"/>
        <v>5.833333333333333</v>
      </c>
    </row>
    <row r="790" spans="1:17" ht="14.25" customHeight="1" x14ac:dyDescent="0.3">
      <c r="A790" s="3">
        <v>782</v>
      </c>
      <c r="B790" s="3" t="s">
        <v>1087</v>
      </c>
      <c r="C790" s="3">
        <v>29</v>
      </c>
      <c r="D790" s="3" t="s">
        <v>51</v>
      </c>
      <c r="E790" s="3">
        <v>78</v>
      </c>
      <c r="F790" s="3">
        <v>78</v>
      </c>
      <c r="G790" s="3" t="s">
        <v>852</v>
      </c>
      <c r="H790" s="14">
        <v>25000</v>
      </c>
      <c r="I790" s="3" t="s">
        <v>60</v>
      </c>
      <c r="J790" s="3" t="s">
        <v>79</v>
      </c>
      <c r="K790" s="3" t="s">
        <v>94</v>
      </c>
      <c r="L790" s="3" t="s">
        <v>126</v>
      </c>
      <c r="M790" s="15">
        <v>196</v>
      </c>
      <c r="N790" s="16">
        <f t="shared" si="24"/>
        <v>73</v>
      </c>
      <c r="O790" s="17">
        <f>'FIFA '!M790/('FIFA '!N790*'FIFA '!N790)*703</f>
        <v>25.856258209795456</v>
      </c>
      <c r="Q790" s="19">
        <f t="shared" si="25"/>
        <v>6.083333333333333</v>
      </c>
    </row>
    <row r="791" spans="1:17" ht="14.25" customHeight="1" x14ac:dyDescent="0.3">
      <c r="A791" s="3">
        <v>783</v>
      </c>
      <c r="B791" s="3" t="s">
        <v>1088</v>
      </c>
      <c r="C791" s="3">
        <v>24</v>
      </c>
      <c r="D791" s="3" t="s">
        <v>140</v>
      </c>
      <c r="E791" s="3">
        <v>78</v>
      </c>
      <c r="F791" s="3">
        <v>85</v>
      </c>
      <c r="G791" s="3" t="s">
        <v>852</v>
      </c>
      <c r="H791" s="14">
        <v>20000</v>
      </c>
      <c r="I791" s="3" t="s">
        <v>60</v>
      </c>
      <c r="J791" s="3" t="s">
        <v>73</v>
      </c>
      <c r="K791" s="3" t="s">
        <v>123</v>
      </c>
      <c r="L791" s="3" t="s">
        <v>112</v>
      </c>
      <c r="M791" s="15">
        <v>157</v>
      </c>
      <c r="N791" s="16">
        <f t="shared" si="24"/>
        <v>70</v>
      </c>
      <c r="O791" s="17">
        <f>'FIFA '!M791/('FIFA '!N791*'FIFA '!N791)*703</f>
        <v>22.524693877551023</v>
      </c>
      <c r="Q791" s="19">
        <f t="shared" si="25"/>
        <v>5.833333333333333</v>
      </c>
    </row>
    <row r="792" spans="1:17" ht="14.25" customHeight="1" x14ac:dyDescent="0.3">
      <c r="A792" s="3">
        <v>784</v>
      </c>
      <c r="B792" s="3" t="s">
        <v>1089</v>
      </c>
      <c r="C792" s="3">
        <v>25</v>
      </c>
      <c r="D792" s="3" t="s">
        <v>140</v>
      </c>
      <c r="E792" s="3">
        <v>78</v>
      </c>
      <c r="F792" s="3">
        <v>81</v>
      </c>
      <c r="G792" s="3" t="s">
        <v>704</v>
      </c>
      <c r="H792" s="14">
        <v>28000</v>
      </c>
      <c r="I792" s="3" t="s">
        <v>53</v>
      </c>
      <c r="J792" s="3" t="s">
        <v>73</v>
      </c>
      <c r="K792" s="3" t="s">
        <v>726</v>
      </c>
      <c r="L792" s="3" t="s">
        <v>126</v>
      </c>
      <c r="M792" s="15">
        <v>161</v>
      </c>
      <c r="N792" s="16">
        <f t="shared" si="24"/>
        <v>73</v>
      </c>
      <c r="O792" s="17">
        <f>'FIFA '!M792/('FIFA '!N792*'FIFA '!N792)*703</f>
        <v>21.239069243760557</v>
      </c>
      <c r="Q792" s="19">
        <f t="shared" si="25"/>
        <v>6.083333333333333</v>
      </c>
    </row>
    <row r="793" spans="1:17" ht="14.25" customHeight="1" x14ac:dyDescent="0.3">
      <c r="A793" s="3">
        <v>785</v>
      </c>
      <c r="B793" s="3" t="s">
        <v>1090</v>
      </c>
      <c r="C793" s="3">
        <v>24</v>
      </c>
      <c r="D793" s="3" t="s">
        <v>480</v>
      </c>
      <c r="E793" s="3">
        <v>78</v>
      </c>
      <c r="F793" s="3">
        <v>82</v>
      </c>
      <c r="G793" s="3" t="s">
        <v>874</v>
      </c>
      <c r="H793" s="14">
        <v>1000</v>
      </c>
      <c r="I793" s="3" t="s">
        <v>60</v>
      </c>
      <c r="J793" s="3" t="s">
        <v>79</v>
      </c>
      <c r="K793" s="3" t="s">
        <v>74</v>
      </c>
      <c r="L793" s="3" t="s">
        <v>63</v>
      </c>
      <c r="M793" s="15">
        <v>187</v>
      </c>
      <c r="N793" s="16">
        <f t="shared" si="24"/>
        <v>74</v>
      </c>
      <c r="O793" s="17">
        <f>'FIFA '!M793/('FIFA '!N793*'FIFA '!N793)*703</f>
        <v>24.006756756756758</v>
      </c>
      <c r="Q793" s="19">
        <f t="shared" si="25"/>
        <v>6.166666666666667</v>
      </c>
    </row>
    <row r="794" spans="1:17" ht="14.25" customHeight="1" x14ac:dyDescent="0.3">
      <c r="A794" s="3">
        <v>786</v>
      </c>
      <c r="B794" s="3" t="s">
        <v>1091</v>
      </c>
      <c r="C794" s="3">
        <v>22</v>
      </c>
      <c r="D794" s="3" t="s">
        <v>663</v>
      </c>
      <c r="E794" s="3">
        <v>78</v>
      </c>
      <c r="F794" s="3">
        <v>84</v>
      </c>
      <c r="G794" s="3" t="s">
        <v>151</v>
      </c>
      <c r="H794" s="14">
        <v>81000</v>
      </c>
      <c r="I794" s="3" t="s">
        <v>60</v>
      </c>
      <c r="J794" s="3" t="s">
        <v>79</v>
      </c>
      <c r="K794" s="3" t="s">
        <v>152</v>
      </c>
      <c r="L794" s="3" t="s">
        <v>126</v>
      </c>
      <c r="M794" s="15">
        <v>165</v>
      </c>
      <c r="N794" s="16">
        <f t="shared" si="24"/>
        <v>73</v>
      </c>
      <c r="O794" s="17">
        <f>'FIFA '!M794/('FIFA '!N794*'FIFA '!N794)*703</f>
        <v>21.766747982735971</v>
      </c>
      <c r="Q794" s="19">
        <f t="shared" si="25"/>
        <v>6.083333333333333</v>
      </c>
    </row>
    <row r="795" spans="1:17" ht="14.25" customHeight="1" x14ac:dyDescent="0.3">
      <c r="A795" s="3">
        <v>787</v>
      </c>
      <c r="B795" s="3" t="s">
        <v>1092</v>
      </c>
      <c r="C795" s="3">
        <v>25</v>
      </c>
      <c r="D795" s="3" t="s">
        <v>90</v>
      </c>
      <c r="E795" s="3">
        <v>78</v>
      </c>
      <c r="F795" s="3">
        <v>80</v>
      </c>
      <c r="G795" s="3" t="s">
        <v>161</v>
      </c>
      <c r="H795" s="14">
        <v>76000</v>
      </c>
      <c r="I795" s="3" t="s">
        <v>53</v>
      </c>
      <c r="J795" s="3" t="s">
        <v>73</v>
      </c>
      <c r="K795" s="3" t="s">
        <v>156</v>
      </c>
      <c r="L795" s="3" t="s">
        <v>112</v>
      </c>
      <c r="M795" s="15">
        <v>150</v>
      </c>
      <c r="N795" s="16">
        <f t="shared" si="24"/>
        <v>70</v>
      </c>
      <c r="O795" s="17">
        <f>'FIFA '!M795/('FIFA '!N795*'FIFA '!N795)*703</f>
        <v>21.520408163265305</v>
      </c>
      <c r="Q795" s="19">
        <f t="shared" si="25"/>
        <v>5.833333333333333</v>
      </c>
    </row>
    <row r="796" spans="1:17" ht="14.25" customHeight="1" x14ac:dyDescent="0.3">
      <c r="A796" s="3">
        <v>788</v>
      </c>
      <c r="B796" s="3" t="s">
        <v>1093</v>
      </c>
      <c r="C796" s="3">
        <v>23</v>
      </c>
      <c r="D796" s="3" t="s">
        <v>225</v>
      </c>
      <c r="E796" s="3">
        <v>78</v>
      </c>
      <c r="F796" s="3">
        <v>83</v>
      </c>
      <c r="G796" s="3" t="s">
        <v>252</v>
      </c>
      <c r="H796" s="14">
        <v>29000</v>
      </c>
      <c r="I796" s="3" t="s">
        <v>53</v>
      </c>
      <c r="J796" s="3" t="s">
        <v>73</v>
      </c>
      <c r="K796" s="3" t="s">
        <v>200</v>
      </c>
      <c r="L796" s="3" t="s">
        <v>63</v>
      </c>
      <c r="M796" s="15">
        <v>172</v>
      </c>
      <c r="N796" s="16">
        <f t="shared" si="24"/>
        <v>74</v>
      </c>
      <c r="O796" s="17">
        <f>'FIFA '!M796/('FIFA '!N796*'FIFA '!N796)*703</f>
        <v>22.081081081081081</v>
      </c>
      <c r="Q796" s="19">
        <f t="shared" si="25"/>
        <v>6.166666666666667</v>
      </c>
    </row>
    <row r="797" spans="1:17" ht="14.25" customHeight="1" x14ac:dyDescent="0.3">
      <c r="A797" s="3">
        <v>789</v>
      </c>
      <c r="B797" s="3" t="s">
        <v>1094</v>
      </c>
      <c r="C797" s="3">
        <v>23</v>
      </c>
      <c r="D797" s="3" t="s">
        <v>102</v>
      </c>
      <c r="E797" s="3">
        <v>78</v>
      </c>
      <c r="F797" s="3">
        <v>84</v>
      </c>
      <c r="G797" s="3" t="s">
        <v>411</v>
      </c>
      <c r="H797" s="14">
        <v>24000</v>
      </c>
      <c r="I797" s="3" t="s">
        <v>60</v>
      </c>
      <c r="J797" s="3" t="s">
        <v>79</v>
      </c>
      <c r="K797" s="3" t="s">
        <v>105</v>
      </c>
      <c r="L797" s="3" t="s">
        <v>154</v>
      </c>
      <c r="M797" s="15">
        <v>179</v>
      </c>
      <c r="N797" s="16">
        <f t="shared" si="24"/>
        <v>75</v>
      </c>
      <c r="O797" s="17">
        <f>'FIFA '!M797/('FIFA '!N797*'FIFA '!N797)*703</f>
        <v>22.371022222222223</v>
      </c>
      <c r="Q797" s="19">
        <f t="shared" si="25"/>
        <v>6.25</v>
      </c>
    </row>
    <row r="798" spans="1:17" ht="14.25" customHeight="1" x14ac:dyDescent="0.3">
      <c r="A798" s="3">
        <v>790</v>
      </c>
      <c r="B798" s="3" t="s">
        <v>1095</v>
      </c>
      <c r="C798" s="3">
        <v>24</v>
      </c>
      <c r="D798" s="3" t="s">
        <v>150</v>
      </c>
      <c r="E798" s="3">
        <v>78</v>
      </c>
      <c r="F798" s="3">
        <v>83</v>
      </c>
      <c r="G798" s="3" t="s">
        <v>718</v>
      </c>
      <c r="H798" s="14">
        <v>44000</v>
      </c>
      <c r="I798" s="3" t="s">
        <v>60</v>
      </c>
      <c r="J798" s="3" t="s">
        <v>79</v>
      </c>
      <c r="K798" s="3" t="s">
        <v>103</v>
      </c>
      <c r="L798" s="3" t="s">
        <v>92</v>
      </c>
      <c r="M798" s="15">
        <v>187</v>
      </c>
      <c r="N798" s="16">
        <f t="shared" si="24"/>
        <v>72</v>
      </c>
      <c r="O798" s="17">
        <f>'FIFA '!M798/('FIFA '!N798*'FIFA '!N798)*703</f>
        <v>25.358989197530864</v>
      </c>
      <c r="Q798" s="19">
        <f t="shared" si="25"/>
        <v>6</v>
      </c>
    </row>
    <row r="799" spans="1:17" ht="14.25" customHeight="1" x14ac:dyDescent="0.3">
      <c r="A799" s="3">
        <v>791</v>
      </c>
      <c r="B799" s="3" t="s">
        <v>1096</v>
      </c>
      <c r="C799" s="3">
        <v>23</v>
      </c>
      <c r="D799" s="3" t="s">
        <v>77</v>
      </c>
      <c r="E799" s="3">
        <v>78</v>
      </c>
      <c r="F799" s="3">
        <v>84</v>
      </c>
      <c r="G799" s="3" t="s">
        <v>398</v>
      </c>
      <c r="H799" s="14">
        <v>18000</v>
      </c>
      <c r="I799" s="3" t="s">
        <v>60</v>
      </c>
      <c r="J799" s="3" t="s">
        <v>79</v>
      </c>
      <c r="K799" s="3" t="s">
        <v>105</v>
      </c>
      <c r="L799" s="3" t="s">
        <v>63</v>
      </c>
      <c r="M799" s="15">
        <v>194</v>
      </c>
      <c r="N799" s="16">
        <f t="shared" si="24"/>
        <v>74</v>
      </c>
      <c r="O799" s="17">
        <f>'FIFA '!M799/('FIFA '!N799*'FIFA '!N799)*703</f>
        <v>24.905405405405407</v>
      </c>
      <c r="Q799" s="19">
        <f t="shared" si="25"/>
        <v>6.166666666666667</v>
      </c>
    </row>
    <row r="800" spans="1:17" ht="14.25" customHeight="1" x14ac:dyDescent="0.3">
      <c r="A800" s="3">
        <v>792</v>
      </c>
      <c r="B800" s="3" t="s">
        <v>1097</v>
      </c>
      <c r="C800" s="3">
        <v>25</v>
      </c>
      <c r="D800" s="3" t="s">
        <v>58</v>
      </c>
      <c r="E800" s="3">
        <v>78</v>
      </c>
      <c r="F800" s="3">
        <v>80</v>
      </c>
      <c r="G800" s="3" t="s">
        <v>672</v>
      </c>
      <c r="H800" s="14">
        <v>16000</v>
      </c>
      <c r="I800" s="3" t="s">
        <v>60</v>
      </c>
      <c r="J800" s="3" t="s">
        <v>79</v>
      </c>
      <c r="K800" s="3" t="s">
        <v>134</v>
      </c>
      <c r="L800" s="3" t="s">
        <v>85</v>
      </c>
      <c r="M800" s="15">
        <v>150</v>
      </c>
      <c r="N800" s="16">
        <f t="shared" si="24"/>
        <v>68</v>
      </c>
      <c r="O800" s="17">
        <f>'FIFA '!M800/('FIFA '!N800*'FIFA '!N800)*703</f>
        <v>22.804930795847749</v>
      </c>
      <c r="Q800" s="19">
        <f t="shared" si="25"/>
        <v>5.666666666666667</v>
      </c>
    </row>
    <row r="801" spans="1:17" ht="14.25" customHeight="1" x14ac:dyDescent="0.3">
      <c r="A801" s="3">
        <v>793</v>
      </c>
      <c r="B801" s="3" t="s">
        <v>1098</v>
      </c>
      <c r="C801" s="3">
        <v>23</v>
      </c>
      <c r="D801" s="3" t="s">
        <v>147</v>
      </c>
      <c r="E801" s="3">
        <v>78</v>
      </c>
      <c r="F801" s="3">
        <v>84</v>
      </c>
      <c r="G801" s="3" t="s">
        <v>289</v>
      </c>
      <c r="H801" s="14">
        <v>25000</v>
      </c>
      <c r="I801" s="3" t="s">
        <v>60</v>
      </c>
      <c r="J801" s="3" t="s">
        <v>73</v>
      </c>
      <c r="K801" s="3" t="s">
        <v>68</v>
      </c>
      <c r="L801" s="3" t="s">
        <v>85</v>
      </c>
      <c r="M801" s="15">
        <v>152</v>
      </c>
      <c r="N801" s="16">
        <f t="shared" si="24"/>
        <v>68</v>
      </c>
      <c r="O801" s="17">
        <f>'FIFA '!M801/('FIFA '!N801*'FIFA '!N801)*703</f>
        <v>23.108996539792386</v>
      </c>
      <c r="Q801" s="19">
        <f t="shared" si="25"/>
        <v>5.666666666666667</v>
      </c>
    </row>
    <row r="802" spans="1:17" ht="14.25" customHeight="1" x14ac:dyDescent="0.3">
      <c r="A802" s="3">
        <v>794</v>
      </c>
      <c r="B802" s="3" t="s">
        <v>1099</v>
      </c>
      <c r="C802" s="3">
        <v>24</v>
      </c>
      <c r="D802" s="3" t="s">
        <v>102</v>
      </c>
      <c r="E802" s="3">
        <v>78</v>
      </c>
      <c r="F802" s="3">
        <v>81</v>
      </c>
      <c r="G802" s="3" t="s">
        <v>908</v>
      </c>
      <c r="H802" s="14">
        <v>22000</v>
      </c>
      <c r="I802" s="3" t="s">
        <v>53</v>
      </c>
      <c r="J802" s="3" t="s">
        <v>79</v>
      </c>
      <c r="K802" s="3" t="s">
        <v>726</v>
      </c>
      <c r="L802" s="3" t="s">
        <v>112</v>
      </c>
      <c r="M802" s="15">
        <v>170</v>
      </c>
      <c r="N802" s="16">
        <f t="shared" si="24"/>
        <v>70</v>
      </c>
      <c r="O802" s="17">
        <f>'FIFA '!M802/('FIFA '!N802*'FIFA '!N802)*703</f>
        <v>24.389795918367348</v>
      </c>
      <c r="Q802" s="19">
        <f t="shared" si="25"/>
        <v>5.833333333333333</v>
      </c>
    </row>
    <row r="803" spans="1:17" ht="14.25" customHeight="1" x14ac:dyDescent="0.3">
      <c r="A803" s="3">
        <v>795</v>
      </c>
      <c r="B803" s="3" t="s">
        <v>1100</v>
      </c>
      <c r="C803" s="3">
        <v>24</v>
      </c>
      <c r="D803" s="3" t="s">
        <v>131</v>
      </c>
      <c r="E803" s="3">
        <v>78</v>
      </c>
      <c r="F803" s="3">
        <v>82</v>
      </c>
      <c r="G803" s="3" t="s">
        <v>164</v>
      </c>
      <c r="H803" s="14">
        <v>46000</v>
      </c>
      <c r="I803" s="3" t="s">
        <v>60</v>
      </c>
      <c r="J803" s="3" t="s">
        <v>73</v>
      </c>
      <c r="K803" s="3" t="s">
        <v>123</v>
      </c>
      <c r="L803" s="3" t="s">
        <v>154</v>
      </c>
      <c r="M803" s="15">
        <v>170</v>
      </c>
      <c r="N803" s="16">
        <f t="shared" si="24"/>
        <v>75</v>
      </c>
      <c r="O803" s="17">
        <f>'FIFA '!M803/('FIFA '!N803*'FIFA '!N803)*703</f>
        <v>21.246222222222222</v>
      </c>
      <c r="Q803" s="19">
        <f t="shared" si="25"/>
        <v>6.25</v>
      </c>
    </row>
    <row r="804" spans="1:17" ht="14.25" customHeight="1" x14ac:dyDescent="0.3">
      <c r="A804" s="3">
        <v>796</v>
      </c>
      <c r="B804" s="3" t="s">
        <v>1101</v>
      </c>
      <c r="C804" s="3">
        <v>25</v>
      </c>
      <c r="D804" s="3" t="s">
        <v>71</v>
      </c>
      <c r="E804" s="3">
        <v>78</v>
      </c>
      <c r="F804" s="3">
        <v>83</v>
      </c>
      <c r="G804" s="3" t="s">
        <v>704</v>
      </c>
      <c r="H804" s="14">
        <v>31000</v>
      </c>
      <c r="I804" s="3" t="s">
        <v>60</v>
      </c>
      <c r="J804" s="3" t="s">
        <v>73</v>
      </c>
      <c r="K804" s="3" t="s">
        <v>80</v>
      </c>
      <c r="L804" s="3" t="s">
        <v>112</v>
      </c>
      <c r="M804" s="15">
        <v>154</v>
      </c>
      <c r="N804" s="16">
        <f t="shared" si="24"/>
        <v>70</v>
      </c>
      <c r="O804" s="17">
        <f>'FIFA '!M804/('FIFA '!N804*'FIFA '!N804)*703</f>
        <v>22.094285714285714</v>
      </c>
      <c r="Q804" s="19">
        <f t="shared" si="25"/>
        <v>5.833333333333333</v>
      </c>
    </row>
    <row r="805" spans="1:17" ht="14.25" customHeight="1" x14ac:dyDescent="0.3">
      <c r="A805" s="3">
        <v>797</v>
      </c>
      <c r="B805" s="3" t="s">
        <v>1102</v>
      </c>
      <c r="C805" s="3">
        <v>23</v>
      </c>
      <c r="D805" s="3" t="s">
        <v>131</v>
      </c>
      <c r="E805" s="3">
        <v>78</v>
      </c>
      <c r="F805" s="3">
        <v>83</v>
      </c>
      <c r="G805" s="3" t="s">
        <v>525</v>
      </c>
      <c r="H805" s="14">
        <v>50000</v>
      </c>
      <c r="I805" s="3" t="s">
        <v>53</v>
      </c>
      <c r="J805" s="3" t="s">
        <v>73</v>
      </c>
      <c r="K805" s="3" t="s">
        <v>186</v>
      </c>
      <c r="L805" s="3" t="s">
        <v>92</v>
      </c>
      <c r="M805" s="15">
        <v>159</v>
      </c>
      <c r="N805" s="16">
        <f t="shared" si="24"/>
        <v>72</v>
      </c>
      <c r="O805" s="17">
        <f>'FIFA '!M805/('FIFA '!N805*'FIFA '!N805)*703</f>
        <v>21.561921296296298</v>
      </c>
      <c r="Q805" s="19">
        <f t="shared" si="25"/>
        <v>6</v>
      </c>
    </row>
    <row r="806" spans="1:17" ht="14.25" customHeight="1" x14ac:dyDescent="0.3">
      <c r="A806" s="3">
        <v>798</v>
      </c>
      <c r="B806" s="3" t="s">
        <v>1103</v>
      </c>
      <c r="C806" s="3">
        <v>26</v>
      </c>
      <c r="D806" s="3" t="s">
        <v>102</v>
      </c>
      <c r="E806" s="3">
        <v>78</v>
      </c>
      <c r="F806" s="3">
        <v>79</v>
      </c>
      <c r="G806" s="3" t="s">
        <v>340</v>
      </c>
      <c r="H806" s="14">
        <v>45000</v>
      </c>
      <c r="I806" s="3" t="s">
        <v>53</v>
      </c>
      <c r="J806" s="3" t="s">
        <v>79</v>
      </c>
      <c r="K806" s="3" t="s">
        <v>156</v>
      </c>
      <c r="L806" s="3" t="s">
        <v>63</v>
      </c>
      <c r="M806" s="15">
        <v>181</v>
      </c>
      <c r="N806" s="16">
        <f t="shared" si="24"/>
        <v>74</v>
      </c>
      <c r="O806" s="17">
        <f>'FIFA '!M806/('FIFA '!N806*'FIFA '!N806)*703</f>
        <v>23.236486486486488</v>
      </c>
      <c r="Q806" s="19">
        <f t="shared" si="25"/>
        <v>6.166666666666667</v>
      </c>
    </row>
    <row r="807" spans="1:17" ht="14.25" customHeight="1" x14ac:dyDescent="0.3">
      <c r="A807" s="3">
        <v>799</v>
      </c>
      <c r="B807" s="3" t="s">
        <v>1104</v>
      </c>
      <c r="C807" s="3">
        <v>25</v>
      </c>
      <c r="D807" s="3" t="s">
        <v>140</v>
      </c>
      <c r="E807" s="3">
        <v>78</v>
      </c>
      <c r="F807" s="3">
        <v>80</v>
      </c>
      <c r="G807" s="3" t="s">
        <v>681</v>
      </c>
      <c r="H807" s="14">
        <v>15000</v>
      </c>
      <c r="I807" s="3" t="s">
        <v>53</v>
      </c>
      <c r="J807" s="3" t="s">
        <v>129</v>
      </c>
      <c r="K807" s="3" t="s">
        <v>117</v>
      </c>
      <c r="L807" s="3" t="s">
        <v>110</v>
      </c>
      <c r="M807" s="15">
        <v>148</v>
      </c>
      <c r="N807" s="16">
        <f t="shared" si="24"/>
        <v>66</v>
      </c>
      <c r="O807" s="17">
        <f>'FIFA '!M807/('FIFA '!N807*'FIFA '!N807)*703</f>
        <v>23.885215794306703</v>
      </c>
      <c r="Q807" s="19">
        <f t="shared" si="25"/>
        <v>5.5</v>
      </c>
    </row>
    <row r="808" spans="1:17" ht="14.25" customHeight="1" x14ac:dyDescent="0.3">
      <c r="A808" s="3">
        <v>800</v>
      </c>
      <c r="B808" s="3" t="s">
        <v>1105</v>
      </c>
      <c r="C808" s="3">
        <v>27</v>
      </c>
      <c r="D808" s="3" t="s">
        <v>65</v>
      </c>
      <c r="E808" s="3">
        <v>78</v>
      </c>
      <c r="F808" s="3">
        <v>80</v>
      </c>
      <c r="G808" s="3" t="s">
        <v>1106</v>
      </c>
      <c r="H808" s="14">
        <v>10000</v>
      </c>
      <c r="I808" s="3" t="s">
        <v>60</v>
      </c>
      <c r="J808" s="3" t="s">
        <v>79</v>
      </c>
      <c r="K808" s="3" t="s">
        <v>74</v>
      </c>
      <c r="L808" s="3" t="s">
        <v>126</v>
      </c>
      <c r="M808" s="15">
        <v>187</v>
      </c>
      <c r="N808" s="16">
        <f t="shared" si="24"/>
        <v>73</v>
      </c>
      <c r="O808" s="17">
        <f>'FIFA '!M808/('FIFA '!N808*'FIFA '!N808)*703</f>
        <v>24.668981047100768</v>
      </c>
      <c r="Q808" s="19">
        <f t="shared" si="25"/>
        <v>6.083333333333333</v>
      </c>
    </row>
    <row r="809" spans="1:17" ht="14.25" customHeight="1" x14ac:dyDescent="0.3">
      <c r="A809" s="3">
        <v>801</v>
      </c>
      <c r="B809" s="3" t="s">
        <v>1107</v>
      </c>
      <c r="C809" s="3">
        <v>23</v>
      </c>
      <c r="D809" s="3" t="s">
        <v>71</v>
      </c>
      <c r="E809" s="3">
        <v>78</v>
      </c>
      <c r="F809" s="3">
        <v>83</v>
      </c>
      <c r="G809" s="3" t="s">
        <v>243</v>
      </c>
      <c r="H809" s="14">
        <v>13000</v>
      </c>
      <c r="I809" s="3" t="s">
        <v>60</v>
      </c>
      <c r="J809" s="3" t="s">
        <v>79</v>
      </c>
      <c r="K809" s="3" t="s">
        <v>200</v>
      </c>
      <c r="L809" s="3" t="s">
        <v>69</v>
      </c>
      <c r="M809" s="15">
        <v>139</v>
      </c>
      <c r="N809" s="16">
        <f t="shared" si="24"/>
        <v>69</v>
      </c>
      <c r="O809" s="17">
        <f>'FIFA '!M809/('FIFA '!N809*'FIFA '!N809)*703</f>
        <v>20.524469649233357</v>
      </c>
      <c r="Q809" s="19">
        <f t="shared" si="25"/>
        <v>5.75</v>
      </c>
    </row>
    <row r="810" spans="1:17" ht="14.25" customHeight="1" x14ac:dyDescent="0.3">
      <c r="A810" s="3">
        <v>802</v>
      </c>
      <c r="B810" s="3" t="s">
        <v>1108</v>
      </c>
      <c r="C810" s="3">
        <v>25</v>
      </c>
      <c r="D810" s="3" t="s">
        <v>71</v>
      </c>
      <c r="E810" s="3">
        <v>78</v>
      </c>
      <c r="F810" s="3">
        <v>80</v>
      </c>
      <c r="G810" s="3" t="s">
        <v>252</v>
      </c>
      <c r="H810" s="14">
        <v>29000</v>
      </c>
      <c r="I810" s="3" t="s">
        <v>60</v>
      </c>
      <c r="J810" s="3" t="s">
        <v>79</v>
      </c>
      <c r="K810" s="3" t="s">
        <v>123</v>
      </c>
      <c r="L810" s="3" t="s">
        <v>81</v>
      </c>
      <c r="M810" s="15">
        <v>168</v>
      </c>
      <c r="N810" s="16">
        <f t="shared" si="24"/>
        <v>71</v>
      </c>
      <c r="O810" s="17">
        <f>'FIFA '!M810/('FIFA '!N810*'FIFA '!N810)*703</f>
        <v>23.428684784764929</v>
      </c>
      <c r="Q810" s="19">
        <f t="shared" si="25"/>
        <v>5.916666666666667</v>
      </c>
    </row>
    <row r="811" spans="1:17" ht="14.25" customHeight="1" x14ac:dyDescent="0.3">
      <c r="A811" s="3">
        <v>803</v>
      </c>
      <c r="B811" s="3" t="s">
        <v>1109</v>
      </c>
      <c r="C811" s="3">
        <v>28</v>
      </c>
      <c r="D811" s="3" t="s">
        <v>605</v>
      </c>
      <c r="E811" s="3">
        <v>78</v>
      </c>
      <c r="F811" s="3">
        <v>78</v>
      </c>
      <c r="G811" s="3" t="s">
        <v>278</v>
      </c>
      <c r="H811" s="14">
        <v>44000</v>
      </c>
      <c r="I811" s="3" t="s">
        <v>60</v>
      </c>
      <c r="J811" s="3" t="s">
        <v>79</v>
      </c>
      <c r="K811" s="3" t="s">
        <v>204</v>
      </c>
      <c r="L811" s="3" t="s">
        <v>92</v>
      </c>
      <c r="M811" s="15">
        <v>154</v>
      </c>
      <c r="N811" s="16">
        <f t="shared" si="24"/>
        <v>72</v>
      </c>
      <c r="O811" s="17">
        <f>'FIFA '!M811/('FIFA '!N811*'FIFA '!N811)*703</f>
        <v>20.883873456790123</v>
      </c>
      <c r="Q811" s="19">
        <f t="shared" si="25"/>
        <v>6</v>
      </c>
    </row>
    <row r="812" spans="1:17" ht="14.25" customHeight="1" x14ac:dyDescent="0.3">
      <c r="A812" s="3">
        <v>804</v>
      </c>
      <c r="B812" s="3" t="s">
        <v>1110</v>
      </c>
      <c r="C812" s="3">
        <v>22</v>
      </c>
      <c r="D812" s="3" t="s">
        <v>65</v>
      </c>
      <c r="E812" s="3">
        <v>78</v>
      </c>
      <c r="F812" s="3">
        <v>84</v>
      </c>
      <c r="G812" s="3" t="s">
        <v>72</v>
      </c>
      <c r="H812" s="14">
        <v>91000</v>
      </c>
      <c r="I812" s="3" t="s">
        <v>60</v>
      </c>
      <c r="J812" s="3" t="s">
        <v>73</v>
      </c>
      <c r="K812" s="3" t="s">
        <v>200</v>
      </c>
      <c r="L812" s="3" t="s">
        <v>112</v>
      </c>
      <c r="M812" s="15">
        <v>157</v>
      </c>
      <c r="N812" s="16">
        <f t="shared" si="24"/>
        <v>70</v>
      </c>
      <c r="O812" s="17">
        <f>'FIFA '!M812/('FIFA '!N812*'FIFA '!N812)*703</f>
        <v>22.524693877551023</v>
      </c>
      <c r="Q812" s="19">
        <f t="shared" si="25"/>
        <v>5.833333333333333</v>
      </c>
    </row>
    <row r="813" spans="1:17" ht="14.25" customHeight="1" x14ac:dyDescent="0.3">
      <c r="A813" s="3">
        <v>805</v>
      </c>
      <c r="B813" s="3" t="s">
        <v>1111</v>
      </c>
      <c r="C813" s="3">
        <v>23</v>
      </c>
      <c r="D813" s="3" t="s">
        <v>77</v>
      </c>
      <c r="E813" s="3">
        <v>78</v>
      </c>
      <c r="F813" s="3">
        <v>84</v>
      </c>
      <c r="G813" s="3" t="s">
        <v>296</v>
      </c>
      <c r="H813" s="14">
        <v>29000</v>
      </c>
      <c r="I813" s="3" t="s">
        <v>53</v>
      </c>
      <c r="J813" s="3" t="s">
        <v>73</v>
      </c>
      <c r="K813" s="3" t="s">
        <v>186</v>
      </c>
      <c r="L813" s="3" t="s">
        <v>126</v>
      </c>
      <c r="M813" s="15">
        <v>168</v>
      </c>
      <c r="N813" s="16">
        <f t="shared" si="24"/>
        <v>73</v>
      </c>
      <c r="O813" s="17">
        <f>'FIFA '!M813/('FIFA '!N813*'FIFA '!N813)*703</f>
        <v>22.16250703696754</v>
      </c>
      <c r="Q813" s="19">
        <f t="shared" si="25"/>
        <v>6.083333333333333</v>
      </c>
    </row>
    <row r="814" spans="1:17" ht="14.25" customHeight="1" x14ac:dyDescent="0.3">
      <c r="A814" s="3">
        <v>806</v>
      </c>
      <c r="B814" s="3" t="s">
        <v>1112</v>
      </c>
      <c r="C814" s="3">
        <v>23</v>
      </c>
      <c r="D814" s="3" t="s">
        <v>131</v>
      </c>
      <c r="E814" s="3">
        <v>78</v>
      </c>
      <c r="F814" s="3">
        <v>86</v>
      </c>
      <c r="G814" s="3" t="s">
        <v>232</v>
      </c>
      <c r="H814" s="14">
        <v>26000</v>
      </c>
      <c r="I814" s="3" t="s">
        <v>60</v>
      </c>
      <c r="J814" s="3" t="s">
        <v>73</v>
      </c>
      <c r="K814" s="3" t="s">
        <v>200</v>
      </c>
      <c r="L814" s="3" t="s">
        <v>126</v>
      </c>
      <c r="M814" s="15">
        <v>176</v>
      </c>
      <c r="N814" s="16">
        <f t="shared" si="24"/>
        <v>73</v>
      </c>
      <c r="O814" s="17">
        <f>'FIFA '!M814/('FIFA '!N814*'FIFA '!N814)*703</f>
        <v>23.217864514918368</v>
      </c>
      <c r="Q814" s="19">
        <f t="shared" si="25"/>
        <v>6.083333333333333</v>
      </c>
    </row>
    <row r="815" spans="1:17" ht="14.25" customHeight="1" x14ac:dyDescent="0.3">
      <c r="A815" s="3">
        <v>807</v>
      </c>
      <c r="B815" s="3" t="s">
        <v>1113</v>
      </c>
      <c r="C815" s="3">
        <v>25</v>
      </c>
      <c r="D815" s="3" t="s">
        <v>65</v>
      </c>
      <c r="E815" s="3">
        <v>78</v>
      </c>
      <c r="F815" s="3">
        <v>82</v>
      </c>
      <c r="G815" s="3" t="s">
        <v>672</v>
      </c>
      <c r="H815" s="14">
        <v>12000</v>
      </c>
      <c r="I815" s="3" t="s">
        <v>60</v>
      </c>
      <c r="J815" s="3" t="s">
        <v>79</v>
      </c>
      <c r="K815" s="3" t="s">
        <v>74</v>
      </c>
      <c r="L815" s="3" t="s">
        <v>63</v>
      </c>
      <c r="M815" s="15">
        <v>168</v>
      </c>
      <c r="N815" s="16">
        <f t="shared" si="24"/>
        <v>74</v>
      </c>
      <c r="O815" s="17">
        <f>'FIFA '!M815/('FIFA '!N815*'FIFA '!N815)*703</f>
        <v>21.567567567567568</v>
      </c>
      <c r="Q815" s="19">
        <f t="shared" si="25"/>
        <v>6.166666666666667</v>
      </c>
    </row>
    <row r="816" spans="1:17" ht="14.25" customHeight="1" x14ac:dyDescent="0.3">
      <c r="A816" s="3">
        <v>808</v>
      </c>
      <c r="B816" s="3" t="s">
        <v>1114</v>
      </c>
      <c r="C816" s="3">
        <v>22</v>
      </c>
      <c r="D816" s="3" t="s">
        <v>1115</v>
      </c>
      <c r="E816" s="3">
        <v>78</v>
      </c>
      <c r="F816" s="3">
        <v>83</v>
      </c>
      <c r="G816" s="3" t="s">
        <v>220</v>
      </c>
      <c r="H816" s="14">
        <v>57000</v>
      </c>
      <c r="I816" s="3" t="s">
        <v>53</v>
      </c>
      <c r="J816" s="3" t="s">
        <v>73</v>
      </c>
      <c r="K816" s="3" t="s">
        <v>134</v>
      </c>
      <c r="L816" s="3" t="s">
        <v>81</v>
      </c>
      <c r="M816" s="15">
        <v>161</v>
      </c>
      <c r="N816" s="16">
        <f t="shared" si="24"/>
        <v>71</v>
      </c>
      <c r="O816" s="17">
        <f>'FIFA '!M816/('FIFA '!N816*'FIFA '!N816)*703</f>
        <v>22.452489585399725</v>
      </c>
      <c r="Q816" s="19">
        <f t="shared" si="25"/>
        <v>5.916666666666667</v>
      </c>
    </row>
    <row r="817" spans="1:17" ht="14.25" customHeight="1" x14ac:dyDescent="0.3">
      <c r="A817" s="3">
        <v>809</v>
      </c>
      <c r="B817" s="3" t="s">
        <v>1116</v>
      </c>
      <c r="C817" s="3">
        <v>24</v>
      </c>
      <c r="D817" s="3" t="s">
        <v>147</v>
      </c>
      <c r="E817" s="3">
        <v>78</v>
      </c>
      <c r="F817" s="3">
        <v>80</v>
      </c>
      <c r="G817" s="3" t="s">
        <v>340</v>
      </c>
      <c r="H817" s="14">
        <v>48000</v>
      </c>
      <c r="I817" s="3" t="s">
        <v>60</v>
      </c>
      <c r="J817" s="3" t="s">
        <v>73</v>
      </c>
      <c r="K817" s="3" t="s">
        <v>186</v>
      </c>
      <c r="L817" s="3" t="s">
        <v>75</v>
      </c>
      <c r="M817" s="15">
        <v>172</v>
      </c>
      <c r="N817" s="16">
        <f t="shared" si="24"/>
        <v>76</v>
      </c>
      <c r="O817" s="17">
        <f>'FIFA '!M817/('FIFA '!N817*'FIFA '!N817)*703</f>
        <v>20.934210526315791</v>
      </c>
      <c r="Q817" s="19">
        <f t="shared" si="25"/>
        <v>6.333333333333333</v>
      </c>
    </row>
    <row r="818" spans="1:17" ht="14.25" customHeight="1" x14ac:dyDescent="0.3">
      <c r="A818" s="3">
        <v>810</v>
      </c>
      <c r="B818" s="3" t="s">
        <v>1117</v>
      </c>
      <c r="C818" s="3">
        <v>23</v>
      </c>
      <c r="D818" s="3" t="s">
        <v>77</v>
      </c>
      <c r="E818" s="3">
        <v>78</v>
      </c>
      <c r="F818" s="3">
        <v>84</v>
      </c>
      <c r="G818" s="3" t="s">
        <v>1118</v>
      </c>
      <c r="H818" s="14">
        <v>17000</v>
      </c>
      <c r="I818" s="3" t="s">
        <v>60</v>
      </c>
      <c r="J818" s="3" t="s">
        <v>73</v>
      </c>
      <c r="K818" s="3" t="s">
        <v>152</v>
      </c>
      <c r="L818" s="3" t="s">
        <v>85</v>
      </c>
      <c r="M818" s="15">
        <v>148</v>
      </c>
      <c r="N818" s="16">
        <f t="shared" si="24"/>
        <v>68</v>
      </c>
      <c r="O818" s="17">
        <f>'FIFA '!M818/('FIFA '!N818*'FIFA '!N818)*703</f>
        <v>22.500865051903112</v>
      </c>
      <c r="Q818" s="19">
        <f t="shared" si="25"/>
        <v>5.666666666666667</v>
      </c>
    </row>
    <row r="819" spans="1:17" ht="14.25" customHeight="1" x14ac:dyDescent="0.3">
      <c r="A819" s="3">
        <v>811</v>
      </c>
      <c r="B819" s="3" t="s">
        <v>1119</v>
      </c>
      <c r="C819" s="3">
        <v>24</v>
      </c>
      <c r="D819" s="3" t="s">
        <v>102</v>
      </c>
      <c r="E819" s="3">
        <v>78</v>
      </c>
      <c r="F819" s="3">
        <v>83</v>
      </c>
      <c r="G819" s="3" t="s">
        <v>485</v>
      </c>
      <c r="H819" s="14">
        <v>40000</v>
      </c>
      <c r="I819" s="3" t="s">
        <v>53</v>
      </c>
      <c r="J819" s="3" t="s">
        <v>79</v>
      </c>
      <c r="K819" s="3" t="s">
        <v>103</v>
      </c>
      <c r="L819" s="3" t="s">
        <v>92</v>
      </c>
      <c r="M819" s="15">
        <v>163</v>
      </c>
      <c r="N819" s="16">
        <f t="shared" si="24"/>
        <v>72</v>
      </c>
      <c r="O819" s="17">
        <f>'FIFA '!M819/('FIFA '!N819*'FIFA '!N819)*703</f>
        <v>22.104359567901234</v>
      </c>
      <c r="Q819" s="19">
        <f t="shared" si="25"/>
        <v>6</v>
      </c>
    </row>
    <row r="820" spans="1:17" ht="14.25" customHeight="1" x14ac:dyDescent="0.3">
      <c r="A820" s="3">
        <v>812</v>
      </c>
      <c r="B820" s="3" t="s">
        <v>1120</v>
      </c>
      <c r="C820" s="3">
        <v>25</v>
      </c>
      <c r="D820" s="3" t="s">
        <v>131</v>
      </c>
      <c r="E820" s="3">
        <v>78</v>
      </c>
      <c r="F820" s="3">
        <v>81</v>
      </c>
      <c r="G820" s="3" t="s">
        <v>59</v>
      </c>
      <c r="H820" s="14">
        <v>78000</v>
      </c>
      <c r="I820" s="3" t="s">
        <v>60</v>
      </c>
      <c r="J820" s="3" t="s">
        <v>73</v>
      </c>
      <c r="K820" s="3" t="s">
        <v>204</v>
      </c>
      <c r="L820" s="3" t="s">
        <v>92</v>
      </c>
      <c r="M820" s="15">
        <v>172</v>
      </c>
      <c r="N820" s="16">
        <f t="shared" si="24"/>
        <v>72</v>
      </c>
      <c r="O820" s="17">
        <f>'FIFA '!M820/('FIFA '!N820*'FIFA '!N820)*703</f>
        <v>23.324845679012348</v>
      </c>
      <c r="Q820" s="19">
        <f t="shared" si="25"/>
        <v>6</v>
      </c>
    </row>
    <row r="821" spans="1:17" ht="14.25" customHeight="1" x14ac:dyDescent="0.3">
      <c r="A821" s="3">
        <v>813</v>
      </c>
      <c r="B821" s="3" t="s">
        <v>1121</v>
      </c>
      <c r="C821" s="3">
        <v>25</v>
      </c>
      <c r="D821" s="3" t="s">
        <v>65</v>
      </c>
      <c r="E821" s="3">
        <v>78</v>
      </c>
      <c r="F821" s="3">
        <v>79</v>
      </c>
      <c r="G821" s="3" t="s">
        <v>806</v>
      </c>
      <c r="H821" s="14">
        <v>29000</v>
      </c>
      <c r="I821" s="3" t="s">
        <v>60</v>
      </c>
      <c r="J821" s="3" t="s">
        <v>73</v>
      </c>
      <c r="K821" s="3" t="s">
        <v>186</v>
      </c>
      <c r="L821" s="3" t="s">
        <v>81</v>
      </c>
      <c r="M821" s="15">
        <v>159</v>
      </c>
      <c r="N821" s="16">
        <f t="shared" si="24"/>
        <v>71</v>
      </c>
      <c r="O821" s="17">
        <f>'FIFA '!M821/('FIFA '!N821*'FIFA '!N821)*703</f>
        <v>22.173576671295379</v>
      </c>
      <c r="Q821" s="19">
        <f t="shared" si="25"/>
        <v>5.916666666666667</v>
      </c>
    </row>
    <row r="822" spans="1:17" ht="14.25" customHeight="1" x14ac:dyDescent="0.3">
      <c r="A822" s="3">
        <v>814</v>
      </c>
      <c r="B822" s="3" t="s">
        <v>1122</v>
      </c>
      <c r="C822" s="3">
        <v>28</v>
      </c>
      <c r="D822" s="3" t="s">
        <v>795</v>
      </c>
      <c r="E822" s="3">
        <v>78</v>
      </c>
      <c r="F822" s="3">
        <v>78</v>
      </c>
      <c r="G822" s="3" t="s">
        <v>143</v>
      </c>
      <c r="H822" s="14">
        <v>57000</v>
      </c>
      <c r="I822" s="3" t="s">
        <v>60</v>
      </c>
      <c r="J822" s="3" t="s">
        <v>73</v>
      </c>
      <c r="K822" s="3" t="s">
        <v>105</v>
      </c>
      <c r="L822" s="3" t="s">
        <v>92</v>
      </c>
      <c r="M822" s="15">
        <v>165</v>
      </c>
      <c r="N822" s="16">
        <f t="shared" si="24"/>
        <v>72</v>
      </c>
      <c r="O822" s="17">
        <f>'FIFA '!M822/('FIFA '!N822*'FIFA '!N822)*703</f>
        <v>22.375578703703706</v>
      </c>
      <c r="Q822" s="19">
        <f t="shared" si="25"/>
        <v>6</v>
      </c>
    </row>
    <row r="823" spans="1:17" ht="14.25" customHeight="1" x14ac:dyDescent="0.3">
      <c r="A823" s="3">
        <v>815</v>
      </c>
      <c r="B823" s="3" t="s">
        <v>1123</v>
      </c>
      <c r="C823" s="3">
        <v>29</v>
      </c>
      <c r="D823" s="3" t="s">
        <v>131</v>
      </c>
      <c r="E823" s="3">
        <v>78</v>
      </c>
      <c r="F823" s="3">
        <v>78</v>
      </c>
      <c r="G823" s="3" t="s">
        <v>813</v>
      </c>
      <c r="H823" s="14">
        <v>39000</v>
      </c>
      <c r="I823" s="3" t="s">
        <v>60</v>
      </c>
      <c r="J823" s="3" t="s">
        <v>79</v>
      </c>
      <c r="K823" s="3" t="s">
        <v>91</v>
      </c>
      <c r="L823" s="3" t="s">
        <v>63</v>
      </c>
      <c r="M823" s="15">
        <v>187</v>
      </c>
      <c r="N823" s="16">
        <f t="shared" si="24"/>
        <v>74</v>
      </c>
      <c r="O823" s="17">
        <f>'FIFA '!M823/('FIFA '!N823*'FIFA '!N823)*703</f>
        <v>24.006756756756758</v>
      </c>
      <c r="Q823" s="19">
        <f t="shared" si="25"/>
        <v>6.166666666666667</v>
      </c>
    </row>
    <row r="824" spans="1:17" ht="14.25" customHeight="1" x14ac:dyDescent="0.3">
      <c r="A824" s="3">
        <v>816</v>
      </c>
      <c r="B824" s="3" t="s">
        <v>1124</v>
      </c>
      <c r="C824" s="3">
        <v>24</v>
      </c>
      <c r="D824" s="3" t="s">
        <v>131</v>
      </c>
      <c r="E824" s="3">
        <v>78</v>
      </c>
      <c r="F824" s="3">
        <v>84</v>
      </c>
      <c r="G824" s="3" t="s">
        <v>813</v>
      </c>
      <c r="H824" s="14">
        <v>21000</v>
      </c>
      <c r="I824" s="3" t="s">
        <v>60</v>
      </c>
      <c r="J824" s="3" t="s">
        <v>73</v>
      </c>
      <c r="K824" s="3" t="s">
        <v>74</v>
      </c>
      <c r="L824" s="3" t="s">
        <v>92</v>
      </c>
      <c r="M824" s="15">
        <v>172</v>
      </c>
      <c r="N824" s="16">
        <f t="shared" si="24"/>
        <v>72</v>
      </c>
      <c r="O824" s="17">
        <f>'FIFA '!M824/('FIFA '!N824*'FIFA '!N824)*703</f>
        <v>23.324845679012348</v>
      </c>
      <c r="Q824" s="19">
        <f t="shared" si="25"/>
        <v>6</v>
      </c>
    </row>
    <row r="825" spans="1:17" ht="14.25" customHeight="1" x14ac:dyDescent="0.3">
      <c r="A825" s="3">
        <v>817</v>
      </c>
      <c r="B825" s="3" t="s">
        <v>1125</v>
      </c>
      <c r="C825" s="3">
        <v>29</v>
      </c>
      <c r="D825" s="3" t="s">
        <v>51</v>
      </c>
      <c r="E825" s="3">
        <v>78</v>
      </c>
      <c r="F825" s="3">
        <v>78</v>
      </c>
      <c r="G825" s="3" t="s">
        <v>813</v>
      </c>
      <c r="H825" s="14">
        <v>36000</v>
      </c>
      <c r="I825" s="3" t="s">
        <v>60</v>
      </c>
      <c r="J825" s="3" t="s">
        <v>79</v>
      </c>
      <c r="K825" s="3" t="s">
        <v>200</v>
      </c>
      <c r="L825" s="3" t="s">
        <v>92</v>
      </c>
      <c r="M825" s="15">
        <v>172</v>
      </c>
      <c r="N825" s="16">
        <f t="shared" si="24"/>
        <v>72</v>
      </c>
      <c r="O825" s="17">
        <f>'FIFA '!M825/('FIFA '!N825*'FIFA '!N825)*703</f>
        <v>23.324845679012348</v>
      </c>
      <c r="Q825" s="19">
        <f t="shared" si="25"/>
        <v>6</v>
      </c>
    </row>
    <row r="826" spans="1:17" ht="14.25" customHeight="1" x14ac:dyDescent="0.3">
      <c r="A826" s="3">
        <v>818</v>
      </c>
      <c r="B826" s="3" t="s">
        <v>1126</v>
      </c>
      <c r="C826" s="3">
        <v>25</v>
      </c>
      <c r="D826" s="3" t="s">
        <v>102</v>
      </c>
      <c r="E826" s="3">
        <v>78</v>
      </c>
      <c r="F826" s="3">
        <v>79</v>
      </c>
      <c r="G826" s="3" t="s">
        <v>1127</v>
      </c>
      <c r="H826" s="14">
        <v>38000</v>
      </c>
      <c r="I826" s="3" t="s">
        <v>60</v>
      </c>
      <c r="J826" s="3" t="s">
        <v>79</v>
      </c>
      <c r="K826" s="3" t="s">
        <v>91</v>
      </c>
      <c r="L826" s="3" t="s">
        <v>63</v>
      </c>
      <c r="M826" s="15">
        <v>183</v>
      </c>
      <c r="N826" s="16">
        <f t="shared" si="24"/>
        <v>74</v>
      </c>
      <c r="O826" s="17">
        <f>'FIFA '!M826/('FIFA '!N826*'FIFA '!N826)*703</f>
        <v>23.493243243243242</v>
      </c>
      <c r="Q826" s="19">
        <f t="shared" si="25"/>
        <v>6.166666666666667</v>
      </c>
    </row>
    <row r="827" spans="1:17" ht="14.25" customHeight="1" x14ac:dyDescent="0.3">
      <c r="A827" s="3">
        <v>819</v>
      </c>
      <c r="B827" s="3" t="s">
        <v>1128</v>
      </c>
      <c r="C827" s="3">
        <v>29</v>
      </c>
      <c r="D827" s="3" t="s">
        <v>210</v>
      </c>
      <c r="E827" s="3">
        <v>78</v>
      </c>
      <c r="F827" s="3">
        <v>78</v>
      </c>
      <c r="G827" s="3" t="s">
        <v>1129</v>
      </c>
      <c r="H827" s="14">
        <v>28000</v>
      </c>
      <c r="I827" s="3" t="s">
        <v>60</v>
      </c>
      <c r="J827" s="3" t="s">
        <v>79</v>
      </c>
      <c r="K827" s="3" t="s">
        <v>80</v>
      </c>
      <c r="L827" s="3" t="s">
        <v>112</v>
      </c>
      <c r="M827" s="15">
        <v>157</v>
      </c>
      <c r="N827" s="16">
        <f t="shared" si="24"/>
        <v>70</v>
      </c>
      <c r="O827" s="17">
        <f>'FIFA '!M827/('FIFA '!N827*'FIFA '!N827)*703</f>
        <v>22.524693877551023</v>
      </c>
      <c r="Q827" s="19">
        <f t="shared" si="25"/>
        <v>5.833333333333333</v>
      </c>
    </row>
    <row r="828" spans="1:17" ht="14.25" customHeight="1" x14ac:dyDescent="0.3">
      <c r="A828" s="3">
        <v>820</v>
      </c>
      <c r="B828" s="3" t="s">
        <v>1130</v>
      </c>
      <c r="C828" s="3">
        <v>27</v>
      </c>
      <c r="D828" s="3" t="s">
        <v>518</v>
      </c>
      <c r="E828" s="3">
        <v>78</v>
      </c>
      <c r="F828" s="3">
        <v>79</v>
      </c>
      <c r="G828" s="3" t="s">
        <v>398</v>
      </c>
      <c r="H828" s="14">
        <v>15000</v>
      </c>
      <c r="I828" s="3" t="s">
        <v>60</v>
      </c>
      <c r="J828" s="3" t="s">
        <v>73</v>
      </c>
      <c r="K828" s="3" t="s">
        <v>91</v>
      </c>
      <c r="L828" s="3" t="s">
        <v>63</v>
      </c>
      <c r="M828" s="15">
        <v>179</v>
      </c>
      <c r="N828" s="16">
        <f t="shared" si="24"/>
        <v>74</v>
      </c>
      <c r="O828" s="17">
        <f>'FIFA '!M828/('FIFA '!N828*'FIFA '!N828)*703</f>
        <v>22.97972972972973</v>
      </c>
      <c r="Q828" s="19">
        <f t="shared" si="25"/>
        <v>6.166666666666667</v>
      </c>
    </row>
    <row r="829" spans="1:17" ht="14.25" customHeight="1" x14ac:dyDescent="0.3">
      <c r="A829" s="3">
        <v>821</v>
      </c>
      <c r="B829" s="3" t="s">
        <v>1131</v>
      </c>
      <c r="C829" s="3">
        <v>27</v>
      </c>
      <c r="D829" s="3" t="s">
        <v>51</v>
      </c>
      <c r="E829" s="3">
        <v>78</v>
      </c>
      <c r="F829" s="3">
        <v>78</v>
      </c>
      <c r="G829" s="3" t="s">
        <v>916</v>
      </c>
      <c r="H829" s="14">
        <v>31000</v>
      </c>
      <c r="I829" s="3" t="s">
        <v>60</v>
      </c>
      <c r="J829" s="3" t="s">
        <v>79</v>
      </c>
      <c r="K829" s="3" t="s">
        <v>62</v>
      </c>
      <c r="L829" s="3" t="s">
        <v>63</v>
      </c>
      <c r="M829" s="15">
        <v>183</v>
      </c>
      <c r="N829" s="16">
        <f t="shared" si="24"/>
        <v>74</v>
      </c>
      <c r="O829" s="17">
        <f>'FIFA '!M829/('FIFA '!N829*'FIFA '!N829)*703</f>
        <v>23.493243243243242</v>
      </c>
      <c r="Q829" s="19">
        <f t="shared" si="25"/>
        <v>6.166666666666667</v>
      </c>
    </row>
    <row r="830" spans="1:17" ht="14.25" customHeight="1" x14ac:dyDescent="0.3">
      <c r="A830" s="3">
        <v>822</v>
      </c>
      <c r="B830" s="3" t="s">
        <v>1132</v>
      </c>
      <c r="C830" s="3">
        <v>27</v>
      </c>
      <c r="D830" s="3" t="s">
        <v>90</v>
      </c>
      <c r="E830" s="3">
        <v>78</v>
      </c>
      <c r="F830" s="3">
        <v>78</v>
      </c>
      <c r="G830" s="3" t="s">
        <v>1133</v>
      </c>
      <c r="H830" s="14">
        <v>20000</v>
      </c>
      <c r="I830" s="3" t="s">
        <v>60</v>
      </c>
      <c r="J830" s="3" t="s">
        <v>129</v>
      </c>
      <c r="K830" s="3" t="s">
        <v>62</v>
      </c>
      <c r="L830" s="3" t="s">
        <v>81</v>
      </c>
      <c r="M830" s="15">
        <v>176</v>
      </c>
      <c r="N830" s="16">
        <f t="shared" si="24"/>
        <v>71</v>
      </c>
      <c r="O830" s="17">
        <f>'FIFA '!M830/('FIFA '!N830*'FIFA '!N830)*703</f>
        <v>24.544336441182306</v>
      </c>
      <c r="Q830" s="19">
        <f t="shared" si="25"/>
        <v>5.916666666666667</v>
      </c>
    </row>
    <row r="831" spans="1:17" ht="14.25" customHeight="1" x14ac:dyDescent="0.3">
      <c r="A831" s="3">
        <v>823</v>
      </c>
      <c r="B831" s="3" t="s">
        <v>1134</v>
      </c>
      <c r="C831" s="3">
        <v>26</v>
      </c>
      <c r="D831" s="3" t="s">
        <v>140</v>
      </c>
      <c r="E831" s="3">
        <v>78</v>
      </c>
      <c r="F831" s="3">
        <v>81</v>
      </c>
      <c r="G831" s="3" t="s">
        <v>97</v>
      </c>
      <c r="H831" s="14">
        <v>46000</v>
      </c>
      <c r="I831" s="3" t="s">
        <v>60</v>
      </c>
      <c r="J831" s="3" t="s">
        <v>79</v>
      </c>
      <c r="K831" s="3" t="s">
        <v>204</v>
      </c>
      <c r="L831" s="3" t="s">
        <v>112</v>
      </c>
      <c r="M831" s="15">
        <v>159</v>
      </c>
      <c r="N831" s="16">
        <f t="shared" si="24"/>
        <v>70</v>
      </c>
      <c r="O831" s="17">
        <f>'FIFA '!M831/('FIFA '!N831*'FIFA '!N831)*703</f>
        <v>22.811632653061224</v>
      </c>
      <c r="Q831" s="19">
        <f t="shared" si="25"/>
        <v>5.833333333333333</v>
      </c>
    </row>
    <row r="832" spans="1:17" ht="14.25" customHeight="1" x14ac:dyDescent="0.3">
      <c r="A832" s="3">
        <v>824</v>
      </c>
      <c r="B832" s="3" t="s">
        <v>1135</v>
      </c>
      <c r="C832" s="3">
        <v>27</v>
      </c>
      <c r="D832" s="3" t="s">
        <v>108</v>
      </c>
      <c r="E832" s="3">
        <v>78</v>
      </c>
      <c r="F832" s="3">
        <v>80</v>
      </c>
      <c r="G832" s="3" t="s">
        <v>1136</v>
      </c>
      <c r="H832" s="14">
        <v>24000</v>
      </c>
      <c r="I832" s="3" t="s">
        <v>60</v>
      </c>
      <c r="J832" s="3" t="s">
        <v>129</v>
      </c>
      <c r="K832" s="3" t="s">
        <v>74</v>
      </c>
      <c r="L832" s="3" t="s">
        <v>126</v>
      </c>
      <c r="M832" s="15">
        <v>187</v>
      </c>
      <c r="N832" s="16">
        <f t="shared" si="24"/>
        <v>73</v>
      </c>
      <c r="O832" s="17">
        <f>'FIFA '!M832/('FIFA '!N832*'FIFA '!N832)*703</f>
        <v>24.668981047100768</v>
      </c>
      <c r="Q832" s="19">
        <f t="shared" si="25"/>
        <v>6.083333333333333</v>
      </c>
    </row>
    <row r="833" spans="1:17" ht="14.25" customHeight="1" x14ac:dyDescent="0.3">
      <c r="A833" s="3">
        <v>825</v>
      </c>
      <c r="B833" s="3" t="s">
        <v>1137</v>
      </c>
      <c r="C833" s="3">
        <v>26</v>
      </c>
      <c r="D833" s="3" t="s">
        <v>71</v>
      </c>
      <c r="E833" s="3">
        <v>78</v>
      </c>
      <c r="F833" s="3">
        <v>79</v>
      </c>
      <c r="G833" s="3" t="s">
        <v>1118</v>
      </c>
      <c r="H833" s="14">
        <v>19000</v>
      </c>
      <c r="I833" s="3" t="s">
        <v>60</v>
      </c>
      <c r="J833" s="3" t="s">
        <v>79</v>
      </c>
      <c r="K833" s="3" t="s">
        <v>117</v>
      </c>
      <c r="L833" s="3" t="s">
        <v>85</v>
      </c>
      <c r="M833" s="15">
        <v>159</v>
      </c>
      <c r="N833" s="16">
        <f t="shared" si="24"/>
        <v>68</v>
      </c>
      <c r="O833" s="17">
        <f>'FIFA '!M833/('FIFA '!N833*'FIFA '!N833)*703</f>
        <v>24.173226643598614</v>
      </c>
      <c r="Q833" s="19">
        <f t="shared" si="25"/>
        <v>5.666666666666667</v>
      </c>
    </row>
    <row r="834" spans="1:17" ht="14.25" customHeight="1" x14ac:dyDescent="0.3">
      <c r="A834" s="3">
        <v>826</v>
      </c>
      <c r="B834" s="3" t="s">
        <v>1138</v>
      </c>
      <c r="C834" s="3">
        <v>27</v>
      </c>
      <c r="D834" s="3" t="s">
        <v>108</v>
      </c>
      <c r="E834" s="3">
        <v>78</v>
      </c>
      <c r="F834" s="3">
        <v>79</v>
      </c>
      <c r="G834" s="3" t="s">
        <v>1139</v>
      </c>
      <c r="H834" s="14">
        <v>23000</v>
      </c>
      <c r="I834" s="3" t="s">
        <v>53</v>
      </c>
      <c r="J834" s="3" t="s">
        <v>79</v>
      </c>
      <c r="K834" s="3" t="s">
        <v>200</v>
      </c>
      <c r="L834" s="3" t="s">
        <v>69</v>
      </c>
      <c r="M834" s="15">
        <v>163</v>
      </c>
      <c r="N834" s="16">
        <f t="shared" si="24"/>
        <v>69</v>
      </c>
      <c r="O834" s="17">
        <f>'FIFA '!M834/('FIFA '!N834*'FIFA '!N834)*703</f>
        <v>24.068262969964294</v>
      </c>
      <c r="Q834" s="19">
        <f t="shared" si="25"/>
        <v>5.75</v>
      </c>
    </row>
    <row r="835" spans="1:17" ht="14.25" customHeight="1" x14ac:dyDescent="0.3">
      <c r="A835" s="3">
        <v>827</v>
      </c>
      <c r="B835" s="3" t="s">
        <v>1140</v>
      </c>
      <c r="C835" s="3">
        <v>24</v>
      </c>
      <c r="D835" s="3" t="s">
        <v>114</v>
      </c>
      <c r="E835" s="3">
        <v>78</v>
      </c>
      <c r="F835" s="3">
        <v>83</v>
      </c>
      <c r="G835" s="3" t="s">
        <v>1068</v>
      </c>
      <c r="H835" s="14">
        <v>39000</v>
      </c>
      <c r="I835" s="3" t="s">
        <v>60</v>
      </c>
      <c r="J835" s="3" t="s">
        <v>79</v>
      </c>
      <c r="K835" s="3" t="s">
        <v>94</v>
      </c>
      <c r="L835" s="3" t="s">
        <v>63</v>
      </c>
      <c r="M835" s="15">
        <v>196</v>
      </c>
      <c r="N835" s="16">
        <f t="shared" si="24"/>
        <v>74</v>
      </c>
      <c r="O835" s="17">
        <f>'FIFA '!M835/('FIFA '!N835*'FIFA '!N835)*703</f>
        <v>25.162162162162161</v>
      </c>
      <c r="Q835" s="19">
        <f t="shared" si="25"/>
        <v>6.166666666666667</v>
      </c>
    </row>
    <row r="836" spans="1:17" ht="14.25" customHeight="1" x14ac:dyDescent="0.3">
      <c r="A836" s="3">
        <v>828</v>
      </c>
      <c r="B836" s="3" t="s">
        <v>1141</v>
      </c>
      <c r="C836" s="3">
        <v>24</v>
      </c>
      <c r="D836" s="3" t="s">
        <v>190</v>
      </c>
      <c r="E836" s="3">
        <v>78</v>
      </c>
      <c r="F836" s="3">
        <v>83</v>
      </c>
      <c r="G836" s="3" t="s">
        <v>1142</v>
      </c>
      <c r="H836" s="14">
        <v>39000</v>
      </c>
      <c r="I836" s="3" t="s">
        <v>53</v>
      </c>
      <c r="J836" s="3" t="s">
        <v>73</v>
      </c>
      <c r="K836" s="3" t="s">
        <v>132</v>
      </c>
      <c r="L836" s="3" t="s">
        <v>63</v>
      </c>
      <c r="M836" s="15">
        <v>154</v>
      </c>
      <c r="N836" s="16">
        <f t="shared" si="24"/>
        <v>74</v>
      </c>
      <c r="O836" s="17">
        <f>'FIFA '!M836/('FIFA '!N836*'FIFA '!N836)*703</f>
        <v>19.77027027027027</v>
      </c>
      <c r="Q836" s="19">
        <f t="shared" si="25"/>
        <v>6.166666666666667</v>
      </c>
    </row>
    <row r="837" spans="1:17" ht="14.25" customHeight="1" x14ac:dyDescent="0.3">
      <c r="A837" s="3">
        <v>829</v>
      </c>
      <c r="B837" s="3" t="s">
        <v>1143</v>
      </c>
      <c r="C837" s="3">
        <v>27</v>
      </c>
      <c r="D837" s="3" t="s">
        <v>1005</v>
      </c>
      <c r="E837" s="3">
        <v>78</v>
      </c>
      <c r="F837" s="3">
        <v>78</v>
      </c>
      <c r="G837" s="3" t="s">
        <v>638</v>
      </c>
      <c r="H837" s="14">
        <v>14000</v>
      </c>
      <c r="I837" s="3" t="s">
        <v>60</v>
      </c>
      <c r="J837" s="3" t="s">
        <v>79</v>
      </c>
      <c r="K837" s="3" t="s">
        <v>134</v>
      </c>
      <c r="L837" s="3" t="s">
        <v>81</v>
      </c>
      <c r="M837" s="15">
        <v>172</v>
      </c>
      <c r="N837" s="16">
        <f t="shared" si="24"/>
        <v>71</v>
      </c>
      <c r="O837" s="17">
        <f>'FIFA '!M837/('FIFA '!N837*'FIFA '!N837)*703</f>
        <v>23.986510612973618</v>
      </c>
      <c r="Q837" s="19">
        <f t="shared" si="25"/>
        <v>5.916666666666667</v>
      </c>
    </row>
    <row r="838" spans="1:17" ht="14.25" customHeight="1" x14ac:dyDescent="0.3">
      <c r="A838" s="3">
        <v>830</v>
      </c>
      <c r="B838" s="3" t="s">
        <v>1144</v>
      </c>
      <c r="C838" s="3">
        <v>28</v>
      </c>
      <c r="D838" s="3" t="s">
        <v>71</v>
      </c>
      <c r="E838" s="3">
        <v>78</v>
      </c>
      <c r="F838" s="3">
        <v>79</v>
      </c>
      <c r="G838" s="3" t="s">
        <v>304</v>
      </c>
      <c r="H838" s="14">
        <v>32000</v>
      </c>
      <c r="I838" s="3" t="s">
        <v>60</v>
      </c>
      <c r="J838" s="3" t="s">
        <v>73</v>
      </c>
      <c r="K838" s="3" t="s">
        <v>94</v>
      </c>
      <c r="L838" s="3" t="s">
        <v>92</v>
      </c>
      <c r="M838" s="15">
        <v>165</v>
      </c>
      <c r="N838" s="16">
        <f t="shared" si="24"/>
        <v>72</v>
      </c>
      <c r="O838" s="17">
        <f>'FIFA '!M838/('FIFA '!N838*'FIFA '!N838)*703</f>
        <v>22.375578703703706</v>
      </c>
      <c r="Q838" s="19">
        <f t="shared" si="25"/>
        <v>6</v>
      </c>
    </row>
    <row r="839" spans="1:17" ht="14.25" customHeight="1" x14ac:dyDescent="0.3">
      <c r="A839" s="3">
        <v>831</v>
      </c>
      <c r="B839" s="3" t="s">
        <v>1145</v>
      </c>
      <c r="C839" s="3">
        <v>27</v>
      </c>
      <c r="D839" s="3" t="s">
        <v>108</v>
      </c>
      <c r="E839" s="3">
        <v>78</v>
      </c>
      <c r="F839" s="3">
        <v>78</v>
      </c>
      <c r="G839" s="3" t="s">
        <v>636</v>
      </c>
      <c r="H839" s="14">
        <v>64000</v>
      </c>
      <c r="I839" s="3" t="s">
        <v>53</v>
      </c>
      <c r="J839" s="3" t="s">
        <v>73</v>
      </c>
      <c r="K839" s="3" t="s">
        <v>125</v>
      </c>
      <c r="L839" s="3" t="s">
        <v>112</v>
      </c>
      <c r="M839" s="15">
        <v>170</v>
      </c>
      <c r="N839" s="16">
        <f t="shared" si="24"/>
        <v>70</v>
      </c>
      <c r="O839" s="17">
        <f>'FIFA '!M839/('FIFA '!N839*'FIFA '!N839)*703</f>
        <v>24.389795918367348</v>
      </c>
      <c r="Q839" s="19">
        <f t="shared" si="25"/>
        <v>5.833333333333333</v>
      </c>
    </row>
    <row r="840" spans="1:17" ht="14.25" customHeight="1" x14ac:dyDescent="0.3">
      <c r="A840" s="3">
        <v>832</v>
      </c>
      <c r="B840" s="3" t="s">
        <v>972</v>
      </c>
      <c r="C840" s="3">
        <v>26</v>
      </c>
      <c r="D840" s="3" t="s">
        <v>65</v>
      </c>
      <c r="E840" s="3">
        <v>78</v>
      </c>
      <c r="F840" s="3">
        <v>81</v>
      </c>
      <c r="G840" s="3" t="s">
        <v>874</v>
      </c>
      <c r="H840" s="14">
        <v>1000</v>
      </c>
      <c r="I840" s="3" t="s">
        <v>60</v>
      </c>
      <c r="J840" s="3" t="s">
        <v>129</v>
      </c>
      <c r="K840" s="3" t="s">
        <v>123</v>
      </c>
      <c r="L840" s="3" t="s">
        <v>69</v>
      </c>
      <c r="M840" s="15">
        <v>176</v>
      </c>
      <c r="N840" s="16">
        <f t="shared" si="24"/>
        <v>69</v>
      </c>
      <c r="O840" s="17">
        <f>'FIFA '!M840/('FIFA '!N840*'FIFA '!N840)*703</f>
        <v>25.98781768536022</v>
      </c>
      <c r="Q840" s="19">
        <f t="shared" si="25"/>
        <v>5.75</v>
      </c>
    </row>
    <row r="841" spans="1:17" ht="14.25" customHeight="1" x14ac:dyDescent="0.3">
      <c r="A841" s="3">
        <v>833</v>
      </c>
      <c r="B841" s="3" t="s">
        <v>1146</v>
      </c>
      <c r="C841" s="3">
        <v>27</v>
      </c>
      <c r="D841" s="3" t="s">
        <v>415</v>
      </c>
      <c r="E841" s="3">
        <v>78</v>
      </c>
      <c r="F841" s="3">
        <v>78</v>
      </c>
      <c r="G841" s="3" t="s">
        <v>411</v>
      </c>
      <c r="H841" s="14">
        <v>30000</v>
      </c>
      <c r="I841" s="3" t="s">
        <v>60</v>
      </c>
      <c r="J841" s="3" t="s">
        <v>73</v>
      </c>
      <c r="K841" s="3" t="s">
        <v>200</v>
      </c>
      <c r="L841" s="3" t="s">
        <v>56</v>
      </c>
      <c r="M841" s="15">
        <v>141</v>
      </c>
      <c r="N841" s="16">
        <f t="shared" si="24"/>
        <v>67</v>
      </c>
      <c r="O841" s="17">
        <f>'FIFA '!M841/('FIFA '!N841*'FIFA '!N841)*703</f>
        <v>22.081309868567608</v>
      </c>
      <c r="Q841" s="19">
        <f t="shared" si="25"/>
        <v>5.583333333333333</v>
      </c>
    </row>
    <row r="842" spans="1:17" ht="14.25" customHeight="1" x14ac:dyDescent="0.3">
      <c r="A842" s="3">
        <v>834</v>
      </c>
      <c r="B842" s="3" t="s">
        <v>1147</v>
      </c>
      <c r="C842" s="3">
        <v>26</v>
      </c>
      <c r="D842" s="3" t="s">
        <v>131</v>
      </c>
      <c r="E842" s="3">
        <v>78</v>
      </c>
      <c r="F842" s="3">
        <v>80</v>
      </c>
      <c r="G842" s="3" t="s">
        <v>636</v>
      </c>
      <c r="H842" s="14">
        <v>56000</v>
      </c>
      <c r="I842" s="3" t="s">
        <v>60</v>
      </c>
      <c r="J842" s="3" t="s">
        <v>79</v>
      </c>
      <c r="K842" s="3" t="s">
        <v>117</v>
      </c>
      <c r="L842" s="3" t="s">
        <v>92</v>
      </c>
      <c r="M842" s="15">
        <v>161</v>
      </c>
      <c r="N842" s="16">
        <f t="shared" ref="N842:N905" si="26">CONVERT(Q842,"ft","in")</f>
        <v>72</v>
      </c>
      <c r="O842" s="17">
        <f>'FIFA '!M842/('FIFA '!N842*'FIFA '!N842)*703</f>
        <v>21.833140432098766</v>
      </c>
      <c r="Q842" s="19">
        <f t="shared" ref="Q842:Q905" si="27">IFERROR(--LEFT(L842,FIND("'",L842)-1),0)+IFERROR(--SUBSTITUTE(IFERROR(MID(L842,FIND("'",L842)+1,2),L842),CHAR(34),""),0)/12</f>
        <v>6</v>
      </c>
    </row>
    <row r="843" spans="1:17" ht="14.25" customHeight="1" x14ac:dyDescent="0.3">
      <c r="A843" s="3">
        <v>835</v>
      </c>
      <c r="B843" s="3" t="s">
        <v>1148</v>
      </c>
      <c r="C843" s="3">
        <v>27</v>
      </c>
      <c r="D843" s="3" t="s">
        <v>58</v>
      </c>
      <c r="E843" s="3">
        <v>78</v>
      </c>
      <c r="F843" s="3">
        <v>80</v>
      </c>
      <c r="G843" s="3" t="s">
        <v>583</v>
      </c>
      <c r="H843" s="14">
        <v>26000</v>
      </c>
      <c r="I843" s="3" t="s">
        <v>60</v>
      </c>
      <c r="J843" s="3" t="s">
        <v>79</v>
      </c>
      <c r="K843" s="3" t="s">
        <v>94</v>
      </c>
      <c r="L843" s="3" t="s">
        <v>126</v>
      </c>
      <c r="M843" s="15">
        <v>172</v>
      </c>
      <c r="N843" s="16">
        <f t="shared" si="26"/>
        <v>73</v>
      </c>
      <c r="O843" s="17">
        <f>'FIFA '!M843/('FIFA '!N843*'FIFA '!N843)*703</f>
        <v>22.690185775942954</v>
      </c>
      <c r="Q843" s="19">
        <f t="shared" si="27"/>
        <v>6.083333333333333</v>
      </c>
    </row>
    <row r="844" spans="1:17" ht="14.25" customHeight="1" x14ac:dyDescent="0.3">
      <c r="A844" s="3">
        <v>836</v>
      </c>
      <c r="B844" s="3" t="s">
        <v>1149</v>
      </c>
      <c r="C844" s="3">
        <v>28</v>
      </c>
      <c r="D844" s="3" t="s">
        <v>102</v>
      </c>
      <c r="E844" s="3">
        <v>78</v>
      </c>
      <c r="F844" s="3">
        <v>80</v>
      </c>
      <c r="G844" s="3" t="s">
        <v>1142</v>
      </c>
      <c r="H844" s="14">
        <v>48000</v>
      </c>
      <c r="I844" s="3" t="s">
        <v>60</v>
      </c>
      <c r="J844" s="3" t="s">
        <v>79</v>
      </c>
      <c r="K844" s="3" t="s">
        <v>105</v>
      </c>
      <c r="L844" s="3" t="s">
        <v>63</v>
      </c>
      <c r="M844" s="15">
        <v>170</v>
      </c>
      <c r="N844" s="16">
        <f t="shared" si="26"/>
        <v>74</v>
      </c>
      <c r="O844" s="17">
        <f>'FIFA '!M844/('FIFA '!N844*'FIFA '!N844)*703</f>
        <v>21.824324324324323</v>
      </c>
      <c r="Q844" s="19">
        <f t="shared" si="27"/>
        <v>6.166666666666667</v>
      </c>
    </row>
    <row r="845" spans="1:17" ht="14.25" customHeight="1" x14ac:dyDescent="0.3">
      <c r="A845" s="3">
        <v>837</v>
      </c>
      <c r="B845" s="3" t="s">
        <v>1150</v>
      </c>
      <c r="C845" s="3">
        <v>28</v>
      </c>
      <c r="D845" s="3" t="s">
        <v>77</v>
      </c>
      <c r="E845" s="3">
        <v>78</v>
      </c>
      <c r="F845" s="3">
        <v>78</v>
      </c>
      <c r="G845" s="3" t="s">
        <v>315</v>
      </c>
      <c r="H845" s="14">
        <v>66000</v>
      </c>
      <c r="I845" s="3" t="s">
        <v>60</v>
      </c>
      <c r="J845" s="3" t="s">
        <v>79</v>
      </c>
      <c r="K845" s="3" t="s">
        <v>152</v>
      </c>
      <c r="L845" s="3" t="s">
        <v>63</v>
      </c>
      <c r="M845" s="15">
        <v>187</v>
      </c>
      <c r="N845" s="16">
        <f t="shared" si="26"/>
        <v>74</v>
      </c>
      <c r="O845" s="17">
        <f>'FIFA '!M845/('FIFA '!N845*'FIFA '!N845)*703</f>
        <v>24.006756756756758</v>
      </c>
      <c r="Q845" s="19">
        <f t="shared" si="27"/>
        <v>6.166666666666667</v>
      </c>
    </row>
    <row r="846" spans="1:17" ht="14.25" customHeight="1" x14ac:dyDescent="0.3">
      <c r="A846" s="3">
        <v>838</v>
      </c>
      <c r="B846" s="3" t="s">
        <v>1151</v>
      </c>
      <c r="C846" s="3">
        <v>31</v>
      </c>
      <c r="D846" s="3" t="s">
        <v>71</v>
      </c>
      <c r="E846" s="3">
        <v>78</v>
      </c>
      <c r="F846" s="3">
        <v>78</v>
      </c>
      <c r="G846" s="3" t="s">
        <v>620</v>
      </c>
      <c r="H846" s="14">
        <v>23000</v>
      </c>
      <c r="I846" s="3" t="s">
        <v>60</v>
      </c>
      <c r="J846" s="3" t="s">
        <v>79</v>
      </c>
      <c r="K846" s="3" t="s">
        <v>105</v>
      </c>
      <c r="L846" s="3" t="s">
        <v>112</v>
      </c>
      <c r="M846" s="15">
        <v>168</v>
      </c>
      <c r="N846" s="16">
        <f t="shared" si="26"/>
        <v>70</v>
      </c>
      <c r="O846" s="17">
        <f>'FIFA '!M846/('FIFA '!N846*'FIFA '!N846)*703</f>
        <v>24.102857142857143</v>
      </c>
      <c r="Q846" s="19">
        <f t="shared" si="27"/>
        <v>5.833333333333333</v>
      </c>
    </row>
    <row r="847" spans="1:17" ht="14.25" customHeight="1" x14ac:dyDescent="0.3">
      <c r="A847" s="3">
        <v>839</v>
      </c>
      <c r="B847" s="3" t="s">
        <v>1152</v>
      </c>
      <c r="C847" s="3">
        <v>26</v>
      </c>
      <c r="D847" s="3" t="s">
        <v>114</v>
      </c>
      <c r="E847" s="3">
        <v>78</v>
      </c>
      <c r="F847" s="3">
        <v>81</v>
      </c>
      <c r="G847" s="3" t="s">
        <v>933</v>
      </c>
      <c r="H847" s="14">
        <v>46000</v>
      </c>
      <c r="I847" s="3" t="s">
        <v>60</v>
      </c>
      <c r="J847" s="3" t="s">
        <v>79</v>
      </c>
      <c r="K847" s="3" t="s">
        <v>132</v>
      </c>
      <c r="L847" s="3" t="s">
        <v>75</v>
      </c>
      <c r="M847" s="15">
        <v>194</v>
      </c>
      <c r="N847" s="16">
        <f t="shared" si="26"/>
        <v>76</v>
      </c>
      <c r="O847" s="17">
        <f>'FIFA '!M847/('FIFA '!N847*'FIFA '!N847)*703</f>
        <v>23.611842105263158</v>
      </c>
      <c r="Q847" s="19">
        <f t="shared" si="27"/>
        <v>6.333333333333333</v>
      </c>
    </row>
    <row r="848" spans="1:17" ht="14.25" customHeight="1" x14ac:dyDescent="0.3">
      <c r="A848" s="3">
        <v>840</v>
      </c>
      <c r="B848" s="3" t="s">
        <v>1153</v>
      </c>
      <c r="C848" s="3">
        <v>31</v>
      </c>
      <c r="D848" s="3" t="s">
        <v>241</v>
      </c>
      <c r="E848" s="3">
        <v>78</v>
      </c>
      <c r="F848" s="3">
        <v>78</v>
      </c>
      <c r="G848" s="3" t="s">
        <v>850</v>
      </c>
      <c r="H848" s="14">
        <v>24000</v>
      </c>
      <c r="I848" s="3" t="s">
        <v>53</v>
      </c>
      <c r="J848" s="3" t="s">
        <v>73</v>
      </c>
      <c r="K848" s="3" t="s">
        <v>200</v>
      </c>
      <c r="L848" s="3" t="s">
        <v>126</v>
      </c>
      <c r="M848" s="15">
        <v>179</v>
      </c>
      <c r="N848" s="16">
        <f t="shared" si="26"/>
        <v>73</v>
      </c>
      <c r="O848" s="17">
        <f>'FIFA '!M848/('FIFA '!N848*'FIFA '!N848)*703</f>
        <v>23.613623569149933</v>
      </c>
      <c r="Q848" s="19">
        <f t="shared" si="27"/>
        <v>6.083333333333333</v>
      </c>
    </row>
    <row r="849" spans="1:17" ht="14.25" customHeight="1" x14ac:dyDescent="0.3">
      <c r="A849" s="3">
        <v>841</v>
      </c>
      <c r="B849" s="3" t="s">
        <v>1154</v>
      </c>
      <c r="C849" s="3">
        <v>26</v>
      </c>
      <c r="D849" s="3" t="s">
        <v>261</v>
      </c>
      <c r="E849" s="3">
        <v>78</v>
      </c>
      <c r="F849" s="3">
        <v>81</v>
      </c>
      <c r="G849" s="3" t="s">
        <v>690</v>
      </c>
      <c r="H849" s="14">
        <v>29000</v>
      </c>
      <c r="I849" s="3" t="s">
        <v>60</v>
      </c>
      <c r="J849" s="3" t="s">
        <v>129</v>
      </c>
      <c r="K849" s="3" t="s">
        <v>125</v>
      </c>
      <c r="L849" s="3" t="s">
        <v>126</v>
      </c>
      <c r="M849" s="15">
        <v>174</v>
      </c>
      <c r="N849" s="16">
        <f t="shared" si="26"/>
        <v>73</v>
      </c>
      <c r="O849" s="17">
        <f>'FIFA '!M849/('FIFA '!N849*'FIFA '!N849)*703</f>
        <v>22.954025145430663</v>
      </c>
      <c r="Q849" s="19">
        <f t="shared" si="27"/>
        <v>6.083333333333333</v>
      </c>
    </row>
    <row r="850" spans="1:17" ht="14.25" customHeight="1" x14ac:dyDescent="0.3">
      <c r="A850" s="3">
        <v>842</v>
      </c>
      <c r="B850" s="3" t="s">
        <v>1155</v>
      </c>
      <c r="C850" s="3">
        <v>26</v>
      </c>
      <c r="D850" s="3" t="s">
        <v>71</v>
      </c>
      <c r="E850" s="3">
        <v>78</v>
      </c>
      <c r="F850" s="3">
        <v>83</v>
      </c>
      <c r="G850" s="3" t="s">
        <v>306</v>
      </c>
      <c r="H850" s="14">
        <v>17000</v>
      </c>
      <c r="I850" s="3" t="s">
        <v>60</v>
      </c>
      <c r="J850" s="3" t="s">
        <v>79</v>
      </c>
      <c r="K850" s="3" t="s">
        <v>132</v>
      </c>
      <c r="L850" s="3" t="s">
        <v>126</v>
      </c>
      <c r="M850" s="15">
        <v>170</v>
      </c>
      <c r="N850" s="16">
        <f t="shared" si="26"/>
        <v>73</v>
      </c>
      <c r="O850" s="17">
        <f>'FIFA '!M850/('FIFA '!N850*'FIFA '!N850)*703</f>
        <v>22.426346406455245</v>
      </c>
      <c r="Q850" s="19">
        <f t="shared" si="27"/>
        <v>6.083333333333333</v>
      </c>
    </row>
    <row r="851" spans="1:17" ht="14.25" customHeight="1" x14ac:dyDescent="0.3">
      <c r="A851" s="3">
        <v>843</v>
      </c>
      <c r="B851" s="3" t="s">
        <v>1156</v>
      </c>
      <c r="C851" s="3">
        <v>26</v>
      </c>
      <c r="D851" s="3" t="s">
        <v>71</v>
      </c>
      <c r="E851" s="3">
        <v>78</v>
      </c>
      <c r="F851" s="3">
        <v>80</v>
      </c>
      <c r="G851" s="3" t="s">
        <v>718</v>
      </c>
      <c r="H851" s="14">
        <v>46000</v>
      </c>
      <c r="I851" s="3" t="s">
        <v>60</v>
      </c>
      <c r="J851" s="3" t="s">
        <v>79</v>
      </c>
      <c r="K851" s="3" t="s">
        <v>123</v>
      </c>
      <c r="L851" s="3" t="s">
        <v>92</v>
      </c>
      <c r="M851" s="15">
        <v>183</v>
      </c>
      <c r="N851" s="16">
        <f t="shared" si="26"/>
        <v>72</v>
      </c>
      <c r="O851" s="17">
        <f>'FIFA '!M851/('FIFA '!N851*'FIFA '!N851)*703</f>
        <v>24.816550925925924</v>
      </c>
      <c r="Q851" s="19">
        <f t="shared" si="27"/>
        <v>6</v>
      </c>
    </row>
    <row r="852" spans="1:17" ht="14.25" customHeight="1" x14ac:dyDescent="0.3">
      <c r="A852" s="3">
        <v>844</v>
      </c>
      <c r="B852" s="3" t="s">
        <v>1157</v>
      </c>
      <c r="C852" s="3">
        <v>29</v>
      </c>
      <c r="D852" s="3" t="s">
        <v>71</v>
      </c>
      <c r="E852" s="3">
        <v>78</v>
      </c>
      <c r="F852" s="3">
        <v>78</v>
      </c>
      <c r="G852" s="3" t="s">
        <v>363</v>
      </c>
      <c r="H852" s="14">
        <v>85000</v>
      </c>
      <c r="I852" s="3" t="s">
        <v>53</v>
      </c>
      <c r="J852" s="3" t="s">
        <v>79</v>
      </c>
      <c r="K852" s="3" t="s">
        <v>62</v>
      </c>
      <c r="L852" s="3" t="s">
        <v>81</v>
      </c>
      <c r="M852" s="15">
        <v>161</v>
      </c>
      <c r="N852" s="16">
        <f t="shared" si="26"/>
        <v>71</v>
      </c>
      <c r="O852" s="17">
        <f>'FIFA '!M852/('FIFA '!N852*'FIFA '!N852)*703</f>
        <v>22.452489585399725</v>
      </c>
      <c r="Q852" s="19">
        <f t="shared" si="27"/>
        <v>5.916666666666667</v>
      </c>
    </row>
    <row r="853" spans="1:17" ht="14.25" customHeight="1" x14ac:dyDescent="0.3">
      <c r="A853" s="3">
        <v>845</v>
      </c>
      <c r="B853" s="3" t="s">
        <v>1158</v>
      </c>
      <c r="C853" s="3">
        <v>30</v>
      </c>
      <c r="D853" s="3" t="s">
        <v>707</v>
      </c>
      <c r="E853" s="3">
        <v>78</v>
      </c>
      <c r="F853" s="3">
        <v>78</v>
      </c>
      <c r="G853" s="3" t="s">
        <v>1043</v>
      </c>
      <c r="H853" s="14">
        <v>1000</v>
      </c>
      <c r="I853" s="3" t="s">
        <v>60</v>
      </c>
      <c r="J853" s="3" t="s">
        <v>79</v>
      </c>
      <c r="K853" s="3" t="s">
        <v>200</v>
      </c>
      <c r="L853" s="3" t="s">
        <v>112</v>
      </c>
      <c r="M853" s="15">
        <v>165</v>
      </c>
      <c r="N853" s="16">
        <f t="shared" si="26"/>
        <v>70</v>
      </c>
      <c r="O853" s="17">
        <f>'FIFA '!M853/('FIFA '!N853*'FIFA '!N853)*703</f>
        <v>23.672448979591838</v>
      </c>
      <c r="Q853" s="19">
        <f t="shared" si="27"/>
        <v>5.833333333333333</v>
      </c>
    </row>
    <row r="854" spans="1:17" ht="14.25" customHeight="1" x14ac:dyDescent="0.3">
      <c r="A854" s="3">
        <v>846</v>
      </c>
      <c r="B854" s="3" t="s">
        <v>1159</v>
      </c>
      <c r="C854" s="3">
        <v>26</v>
      </c>
      <c r="D854" s="3" t="s">
        <v>58</v>
      </c>
      <c r="E854" s="3">
        <v>78</v>
      </c>
      <c r="F854" s="3">
        <v>82</v>
      </c>
      <c r="G854" s="3" t="s">
        <v>1160</v>
      </c>
      <c r="H854" s="14">
        <v>6000</v>
      </c>
      <c r="I854" s="3" t="s">
        <v>60</v>
      </c>
      <c r="J854" s="3" t="s">
        <v>79</v>
      </c>
      <c r="K854" s="3" t="s">
        <v>74</v>
      </c>
      <c r="L854" s="3" t="s">
        <v>92</v>
      </c>
      <c r="M854" s="15">
        <v>187</v>
      </c>
      <c r="N854" s="16">
        <f t="shared" si="26"/>
        <v>72</v>
      </c>
      <c r="O854" s="17">
        <f>'FIFA '!M854/('FIFA '!N854*'FIFA '!N854)*703</f>
        <v>25.358989197530864</v>
      </c>
      <c r="Q854" s="19">
        <f t="shared" si="27"/>
        <v>6</v>
      </c>
    </row>
    <row r="855" spans="1:17" ht="14.25" customHeight="1" x14ac:dyDescent="0.3">
      <c r="A855" s="3">
        <v>847</v>
      </c>
      <c r="B855" s="3" t="s">
        <v>1161</v>
      </c>
      <c r="C855" s="3">
        <v>27</v>
      </c>
      <c r="D855" s="3" t="s">
        <v>108</v>
      </c>
      <c r="E855" s="3">
        <v>78</v>
      </c>
      <c r="F855" s="3">
        <v>80</v>
      </c>
      <c r="G855" s="3" t="s">
        <v>1068</v>
      </c>
      <c r="H855" s="14">
        <v>46000</v>
      </c>
      <c r="I855" s="3" t="s">
        <v>60</v>
      </c>
      <c r="J855" s="3" t="s">
        <v>79</v>
      </c>
      <c r="K855" s="3" t="s">
        <v>105</v>
      </c>
      <c r="L855" s="3" t="s">
        <v>63</v>
      </c>
      <c r="M855" s="15">
        <v>196</v>
      </c>
      <c r="N855" s="16">
        <f t="shared" si="26"/>
        <v>74</v>
      </c>
      <c r="O855" s="17">
        <f>'FIFA '!M855/('FIFA '!N855*'FIFA '!N855)*703</f>
        <v>25.162162162162161</v>
      </c>
      <c r="Q855" s="19">
        <f t="shared" si="27"/>
        <v>6.166666666666667</v>
      </c>
    </row>
    <row r="856" spans="1:17" ht="14.25" customHeight="1" x14ac:dyDescent="0.3">
      <c r="A856" s="3">
        <v>848</v>
      </c>
      <c r="B856" s="3" t="s">
        <v>1162</v>
      </c>
      <c r="C856" s="3">
        <v>28</v>
      </c>
      <c r="D856" s="3" t="s">
        <v>99</v>
      </c>
      <c r="E856" s="3">
        <v>78</v>
      </c>
      <c r="F856" s="3">
        <v>79</v>
      </c>
      <c r="G856" s="3" t="s">
        <v>512</v>
      </c>
      <c r="H856" s="14">
        <v>1000</v>
      </c>
      <c r="I856" s="3" t="s">
        <v>60</v>
      </c>
      <c r="J856" s="3" t="s">
        <v>79</v>
      </c>
      <c r="K856" s="3" t="s">
        <v>103</v>
      </c>
      <c r="L856" s="3" t="s">
        <v>126</v>
      </c>
      <c r="M856" s="15">
        <v>187</v>
      </c>
      <c r="N856" s="16">
        <f t="shared" si="26"/>
        <v>73</v>
      </c>
      <c r="O856" s="17">
        <f>'FIFA '!M856/('FIFA '!N856*'FIFA '!N856)*703</f>
        <v>24.668981047100768</v>
      </c>
      <c r="Q856" s="19">
        <f t="shared" si="27"/>
        <v>6.083333333333333</v>
      </c>
    </row>
    <row r="857" spans="1:17" ht="14.25" customHeight="1" x14ac:dyDescent="0.3">
      <c r="A857" s="3">
        <v>849</v>
      </c>
      <c r="B857" s="3" t="s">
        <v>1163</v>
      </c>
      <c r="C857" s="3">
        <v>29</v>
      </c>
      <c r="D857" s="3" t="s">
        <v>90</v>
      </c>
      <c r="E857" s="3">
        <v>78</v>
      </c>
      <c r="F857" s="3">
        <v>78</v>
      </c>
      <c r="G857" s="3" t="s">
        <v>1164</v>
      </c>
      <c r="H857" s="14">
        <v>11000</v>
      </c>
      <c r="I857" s="3" t="s">
        <v>53</v>
      </c>
      <c r="J857" s="3" t="s">
        <v>79</v>
      </c>
      <c r="K857" s="3" t="s">
        <v>117</v>
      </c>
      <c r="L857" s="3" t="s">
        <v>56</v>
      </c>
      <c r="M857" s="15">
        <v>152</v>
      </c>
      <c r="N857" s="16">
        <f t="shared" si="26"/>
        <v>67</v>
      </c>
      <c r="O857" s="17">
        <f>'FIFA '!M857/('FIFA '!N857*'FIFA '!N857)*703</f>
        <v>23.803965248384937</v>
      </c>
      <c r="Q857" s="19">
        <f t="shared" si="27"/>
        <v>5.583333333333333</v>
      </c>
    </row>
    <row r="858" spans="1:17" ht="14.25" customHeight="1" x14ac:dyDescent="0.3">
      <c r="A858" s="3">
        <v>850</v>
      </c>
      <c r="B858" s="3" t="s">
        <v>1165</v>
      </c>
      <c r="C858" s="3">
        <v>25</v>
      </c>
      <c r="D858" s="3" t="s">
        <v>610</v>
      </c>
      <c r="E858" s="3">
        <v>78</v>
      </c>
      <c r="F858" s="3">
        <v>81</v>
      </c>
      <c r="G858" s="3" t="s">
        <v>259</v>
      </c>
      <c r="H858" s="14">
        <v>47000</v>
      </c>
      <c r="I858" s="3" t="s">
        <v>60</v>
      </c>
      <c r="J858" s="3" t="s">
        <v>73</v>
      </c>
      <c r="K858" s="3" t="s">
        <v>171</v>
      </c>
      <c r="L858" s="3" t="s">
        <v>81</v>
      </c>
      <c r="M858" s="15">
        <v>165</v>
      </c>
      <c r="N858" s="16">
        <f t="shared" si="26"/>
        <v>71</v>
      </c>
      <c r="O858" s="17">
        <f>'FIFA '!M858/('FIFA '!N858*'FIFA '!N858)*703</f>
        <v>23.01031541360841</v>
      </c>
      <c r="Q858" s="19">
        <f t="shared" si="27"/>
        <v>5.916666666666667</v>
      </c>
    </row>
    <row r="859" spans="1:17" ht="14.25" customHeight="1" x14ac:dyDescent="0.3">
      <c r="A859" s="3">
        <v>851</v>
      </c>
      <c r="B859" s="3" t="s">
        <v>1166</v>
      </c>
      <c r="C859" s="3">
        <v>34</v>
      </c>
      <c r="D859" s="3" t="s">
        <v>51</v>
      </c>
      <c r="E859" s="3">
        <v>78</v>
      </c>
      <c r="F859" s="3">
        <v>78</v>
      </c>
      <c r="G859" s="3" t="s">
        <v>852</v>
      </c>
      <c r="H859" s="14">
        <v>26000</v>
      </c>
      <c r="I859" s="3" t="s">
        <v>60</v>
      </c>
      <c r="J859" s="3" t="s">
        <v>129</v>
      </c>
      <c r="K859" s="3" t="s">
        <v>117</v>
      </c>
      <c r="L859" s="3" t="s">
        <v>56</v>
      </c>
      <c r="M859" s="15">
        <v>176</v>
      </c>
      <c r="N859" s="16">
        <f t="shared" si="26"/>
        <v>67</v>
      </c>
      <c r="O859" s="17">
        <f>'FIFA '!M859/('FIFA '!N859*'FIFA '!N859)*703</f>
        <v>27.562486077077303</v>
      </c>
      <c r="Q859" s="19">
        <f t="shared" si="27"/>
        <v>5.583333333333333</v>
      </c>
    </row>
    <row r="860" spans="1:17" ht="14.25" customHeight="1" x14ac:dyDescent="0.3">
      <c r="A860" s="3">
        <v>852</v>
      </c>
      <c r="B860" s="3" t="s">
        <v>1167</v>
      </c>
      <c r="C860" s="3">
        <v>26</v>
      </c>
      <c r="D860" s="3" t="s">
        <v>231</v>
      </c>
      <c r="E860" s="3">
        <v>78</v>
      </c>
      <c r="F860" s="3">
        <v>80</v>
      </c>
      <c r="G860" s="3" t="s">
        <v>1168</v>
      </c>
      <c r="H860" s="14">
        <v>16000</v>
      </c>
      <c r="I860" s="3" t="s">
        <v>60</v>
      </c>
      <c r="J860" s="3" t="s">
        <v>129</v>
      </c>
      <c r="K860" s="3" t="s">
        <v>105</v>
      </c>
      <c r="L860" s="3" t="s">
        <v>126</v>
      </c>
      <c r="M860" s="15">
        <v>192</v>
      </c>
      <c r="N860" s="16">
        <f t="shared" si="26"/>
        <v>73</v>
      </c>
      <c r="O860" s="17">
        <f>'FIFA '!M860/('FIFA '!N860*'FIFA '!N860)*703</f>
        <v>25.328579470820042</v>
      </c>
      <c r="Q860" s="19">
        <f t="shared" si="27"/>
        <v>6.083333333333333</v>
      </c>
    </row>
    <row r="861" spans="1:17" ht="14.25" customHeight="1" x14ac:dyDescent="0.3">
      <c r="A861" s="3">
        <v>853</v>
      </c>
      <c r="B861" s="3" t="s">
        <v>1169</v>
      </c>
      <c r="C861" s="3">
        <v>30</v>
      </c>
      <c r="D861" s="3" t="s">
        <v>471</v>
      </c>
      <c r="E861" s="3">
        <v>78</v>
      </c>
      <c r="F861" s="3">
        <v>78</v>
      </c>
      <c r="G861" s="3" t="s">
        <v>1136</v>
      </c>
      <c r="H861" s="14">
        <v>32000</v>
      </c>
      <c r="I861" s="3" t="s">
        <v>60</v>
      </c>
      <c r="J861" s="3" t="s">
        <v>73</v>
      </c>
      <c r="K861" s="3" t="s">
        <v>68</v>
      </c>
      <c r="L861" s="3" t="s">
        <v>112</v>
      </c>
      <c r="M861" s="15">
        <v>154</v>
      </c>
      <c r="N861" s="16">
        <f t="shared" si="26"/>
        <v>70</v>
      </c>
      <c r="O861" s="17">
        <f>'FIFA '!M861/('FIFA '!N861*'FIFA '!N861)*703</f>
        <v>22.094285714285714</v>
      </c>
      <c r="Q861" s="19">
        <f t="shared" si="27"/>
        <v>5.833333333333333</v>
      </c>
    </row>
    <row r="862" spans="1:17" ht="14.25" customHeight="1" x14ac:dyDescent="0.3">
      <c r="A862" s="3">
        <v>854</v>
      </c>
      <c r="B862" s="3" t="s">
        <v>1170</v>
      </c>
      <c r="C862" s="3">
        <v>32</v>
      </c>
      <c r="D862" s="3" t="s">
        <v>108</v>
      </c>
      <c r="E862" s="3">
        <v>78</v>
      </c>
      <c r="F862" s="3">
        <v>78</v>
      </c>
      <c r="G862" s="3" t="s">
        <v>313</v>
      </c>
      <c r="H862" s="14">
        <v>31000</v>
      </c>
      <c r="I862" s="3" t="s">
        <v>60</v>
      </c>
      <c r="J862" s="3" t="s">
        <v>79</v>
      </c>
      <c r="K862" s="3" t="s">
        <v>204</v>
      </c>
      <c r="L862" s="3" t="s">
        <v>69</v>
      </c>
      <c r="M862" s="15">
        <v>168</v>
      </c>
      <c r="N862" s="16">
        <f t="shared" si="26"/>
        <v>69</v>
      </c>
      <c r="O862" s="17">
        <f>'FIFA '!M862/('FIFA '!N862*'FIFA '!N862)*703</f>
        <v>24.806553245116572</v>
      </c>
      <c r="Q862" s="19">
        <f t="shared" si="27"/>
        <v>5.75</v>
      </c>
    </row>
    <row r="863" spans="1:17" ht="14.25" customHeight="1" x14ac:dyDescent="0.3">
      <c r="A863" s="3">
        <v>855</v>
      </c>
      <c r="B863" s="3" t="s">
        <v>1171</v>
      </c>
      <c r="C863" s="3">
        <v>27</v>
      </c>
      <c r="D863" s="3" t="s">
        <v>663</v>
      </c>
      <c r="E863" s="3">
        <v>78</v>
      </c>
      <c r="F863" s="3">
        <v>78</v>
      </c>
      <c r="G863" s="3" t="s">
        <v>83</v>
      </c>
      <c r="H863" s="14">
        <v>105000</v>
      </c>
      <c r="I863" s="3" t="s">
        <v>60</v>
      </c>
      <c r="J863" s="3" t="s">
        <v>79</v>
      </c>
      <c r="K863" s="3" t="s">
        <v>186</v>
      </c>
      <c r="L863" s="3" t="s">
        <v>112</v>
      </c>
      <c r="M863" s="15">
        <v>170</v>
      </c>
      <c r="N863" s="16">
        <f t="shared" si="26"/>
        <v>70</v>
      </c>
      <c r="O863" s="17">
        <f>'FIFA '!M863/('FIFA '!N863*'FIFA '!N863)*703</f>
        <v>24.389795918367348</v>
      </c>
      <c r="Q863" s="19">
        <f t="shared" si="27"/>
        <v>5.833333333333333</v>
      </c>
    </row>
    <row r="864" spans="1:17" ht="14.25" customHeight="1" x14ac:dyDescent="0.3">
      <c r="A864" s="3">
        <v>856</v>
      </c>
      <c r="B864" s="3" t="s">
        <v>1172</v>
      </c>
      <c r="C864" s="3">
        <v>30</v>
      </c>
      <c r="D864" s="3" t="s">
        <v>227</v>
      </c>
      <c r="E864" s="3">
        <v>78</v>
      </c>
      <c r="F864" s="3">
        <v>78</v>
      </c>
      <c r="G864" s="3" t="s">
        <v>1173</v>
      </c>
      <c r="H864" s="14">
        <v>39000</v>
      </c>
      <c r="I864" s="3" t="s">
        <v>60</v>
      </c>
      <c r="J864" s="3" t="s">
        <v>129</v>
      </c>
      <c r="K864" s="3" t="s">
        <v>200</v>
      </c>
      <c r="L864" s="3" t="s">
        <v>85</v>
      </c>
      <c r="M864" s="15">
        <v>152</v>
      </c>
      <c r="N864" s="16">
        <f t="shared" si="26"/>
        <v>68</v>
      </c>
      <c r="O864" s="17">
        <f>'FIFA '!M864/('FIFA '!N864*'FIFA '!N864)*703</f>
        <v>23.108996539792386</v>
      </c>
      <c r="Q864" s="19">
        <f t="shared" si="27"/>
        <v>5.666666666666667</v>
      </c>
    </row>
    <row r="865" spans="1:17" ht="14.25" customHeight="1" x14ac:dyDescent="0.3">
      <c r="A865" s="3">
        <v>857</v>
      </c>
      <c r="B865" s="3" t="s">
        <v>1174</v>
      </c>
      <c r="C865" s="3">
        <v>30</v>
      </c>
      <c r="D865" s="3" t="s">
        <v>71</v>
      </c>
      <c r="E865" s="3">
        <v>78</v>
      </c>
      <c r="F865" s="3">
        <v>78</v>
      </c>
      <c r="G865" s="3" t="s">
        <v>806</v>
      </c>
      <c r="H865" s="14">
        <v>30000</v>
      </c>
      <c r="I865" s="3" t="s">
        <v>60</v>
      </c>
      <c r="J865" s="3" t="s">
        <v>79</v>
      </c>
      <c r="K865" s="3" t="s">
        <v>103</v>
      </c>
      <c r="L865" s="3" t="s">
        <v>81</v>
      </c>
      <c r="M865" s="15">
        <v>172</v>
      </c>
      <c r="N865" s="16">
        <f t="shared" si="26"/>
        <v>71</v>
      </c>
      <c r="O865" s="17">
        <f>'FIFA '!M865/('FIFA '!N865*'FIFA '!N865)*703</f>
        <v>23.986510612973618</v>
      </c>
      <c r="Q865" s="19">
        <f t="shared" si="27"/>
        <v>5.916666666666667</v>
      </c>
    </row>
    <row r="866" spans="1:17" ht="14.25" customHeight="1" x14ac:dyDescent="0.3">
      <c r="A866" s="3">
        <v>858</v>
      </c>
      <c r="B866" s="3" t="s">
        <v>1175</v>
      </c>
      <c r="C866" s="3">
        <v>30</v>
      </c>
      <c r="D866" s="3" t="s">
        <v>227</v>
      </c>
      <c r="E866" s="3">
        <v>78</v>
      </c>
      <c r="F866" s="3">
        <v>78</v>
      </c>
      <c r="G866" s="3" t="s">
        <v>294</v>
      </c>
      <c r="H866" s="14">
        <v>53000</v>
      </c>
      <c r="I866" s="3" t="s">
        <v>60</v>
      </c>
      <c r="J866" s="3" t="s">
        <v>79</v>
      </c>
      <c r="K866" s="3" t="s">
        <v>123</v>
      </c>
      <c r="L866" s="3" t="s">
        <v>92</v>
      </c>
      <c r="M866" s="15">
        <v>190</v>
      </c>
      <c r="N866" s="16">
        <f t="shared" si="26"/>
        <v>72</v>
      </c>
      <c r="O866" s="17">
        <f>'FIFA '!M866/('FIFA '!N866*'FIFA '!N866)*703</f>
        <v>25.76581790123457</v>
      </c>
      <c r="Q866" s="19">
        <f t="shared" si="27"/>
        <v>6</v>
      </c>
    </row>
    <row r="867" spans="1:17" ht="14.25" customHeight="1" x14ac:dyDescent="0.3">
      <c r="A867" s="3">
        <v>859</v>
      </c>
      <c r="B867" s="3" t="s">
        <v>1176</v>
      </c>
      <c r="C867" s="3">
        <v>30</v>
      </c>
      <c r="D867" s="3" t="s">
        <v>58</v>
      </c>
      <c r="E867" s="3">
        <v>78</v>
      </c>
      <c r="F867" s="3">
        <v>78</v>
      </c>
      <c r="G867" s="3" t="s">
        <v>1177</v>
      </c>
      <c r="H867" s="14">
        <v>13000</v>
      </c>
      <c r="I867" s="3" t="s">
        <v>53</v>
      </c>
      <c r="J867" s="3" t="s">
        <v>73</v>
      </c>
      <c r="K867" s="3" t="s">
        <v>186</v>
      </c>
      <c r="L867" s="3" t="s">
        <v>112</v>
      </c>
      <c r="M867" s="15">
        <v>146</v>
      </c>
      <c r="N867" s="16">
        <f t="shared" si="26"/>
        <v>70</v>
      </c>
      <c r="O867" s="17">
        <f>'FIFA '!M867/('FIFA '!N867*'FIFA '!N867)*703</f>
        <v>20.946530612244899</v>
      </c>
      <c r="Q867" s="19">
        <f t="shared" si="27"/>
        <v>5.833333333333333</v>
      </c>
    </row>
    <row r="868" spans="1:17" ht="14.25" customHeight="1" x14ac:dyDescent="0.3">
      <c r="A868" s="3">
        <v>860</v>
      </c>
      <c r="B868" s="3" t="s">
        <v>1178</v>
      </c>
      <c r="C868" s="3">
        <v>30</v>
      </c>
      <c r="D868" s="3" t="s">
        <v>108</v>
      </c>
      <c r="E868" s="3">
        <v>78</v>
      </c>
      <c r="F868" s="3">
        <v>78</v>
      </c>
      <c r="G868" s="3" t="s">
        <v>1179</v>
      </c>
      <c r="H868" s="14">
        <v>32000</v>
      </c>
      <c r="I868" s="3" t="s">
        <v>60</v>
      </c>
      <c r="J868" s="3" t="s">
        <v>79</v>
      </c>
      <c r="K868" s="3" t="s">
        <v>74</v>
      </c>
      <c r="L868" s="3" t="s">
        <v>63</v>
      </c>
      <c r="M868" s="15">
        <v>194</v>
      </c>
      <c r="N868" s="16">
        <f t="shared" si="26"/>
        <v>74</v>
      </c>
      <c r="O868" s="17">
        <f>'FIFA '!M868/('FIFA '!N868*'FIFA '!N868)*703</f>
        <v>24.905405405405407</v>
      </c>
      <c r="Q868" s="19">
        <f t="shared" si="27"/>
        <v>6.166666666666667</v>
      </c>
    </row>
    <row r="869" spans="1:17" ht="14.25" customHeight="1" x14ac:dyDescent="0.3">
      <c r="A869" s="3">
        <v>861</v>
      </c>
      <c r="B869" s="3" t="s">
        <v>1180</v>
      </c>
      <c r="C869" s="3">
        <v>40</v>
      </c>
      <c r="D869" s="3" t="s">
        <v>65</v>
      </c>
      <c r="E869" s="3">
        <v>78</v>
      </c>
      <c r="F869" s="3">
        <v>78</v>
      </c>
      <c r="G869" s="3" t="s">
        <v>583</v>
      </c>
      <c r="H869" s="14">
        <v>18000</v>
      </c>
      <c r="I869" s="3" t="s">
        <v>60</v>
      </c>
      <c r="J869" s="3" t="s">
        <v>79</v>
      </c>
      <c r="K869" s="3" t="s">
        <v>105</v>
      </c>
      <c r="L869" s="3" t="s">
        <v>81</v>
      </c>
      <c r="M869" s="15">
        <v>172</v>
      </c>
      <c r="N869" s="16">
        <f t="shared" si="26"/>
        <v>71</v>
      </c>
      <c r="O869" s="17">
        <f>'FIFA '!M869/('FIFA '!N869*'FIFA '!N869)*703</f>
        <v>23.986510612973618</v>
      </c>
      <c r="Q869" s="19">
        <f t="shared" si="27"/>
        <v>5.916666666666667</v>
      </c>
    </row>
    <row r="870" spans="1:17" ht="14.25" customHeight="1" x14ac:dyDescent="0.3">
      <c r="A870" s="3">
        <v>862</v>
      </c>
      <c r="B870" s="3" t="s">
        <v>1181</v>
      </c>
      <c r="C870" s="3">
        <v>26</v>
      </c>
      <c r="D870" s="3" t="s">
        <v>217</v>
      </c>
      <c r="E870" s="3">
        <v>78</v>
      </c>
      <c r="F870" s="3">
        <v>80</v>
      </c>
      <c r="G870" s="3" t="s">
        <v>268</v>
      </c>
      <c r="H870" s="14">
        <v>19000</v>
      </c>
      <c r="I870" s="3" t="s">
        <v>60</v>
      </c>
      <c r="J870" s="3" t="s">
        <v>79</v>
      </c>
      <c r="K870" s="3" t="s">
        <v>123</v>
      </c>
      <c r="L870" s="3" t="s">
        <v>63</v>
      </c>
      <c r="M870" s="15">
        <v>161</v>
      </c>
      <c r="N870" s="16">
        <f t="shared" si="26"/>
        <v>74</v>
      </c>
      <c r="O870" s="17">
        <f>'FIFA '!M870/('FIFA '!N870*'FIFA '!N870)*703</f>
        <v>20.668918918918919</v>
      </c>
      <c r="Q870" s="19">
        <f t="shared" si="27"/>
        <v>6.166666666666667</v>
      </c>
    </row>
    <row r="871" spans="1:17" ht="14.25" customHeight="1" x14ac:dyDescent="0.3">
      <c r="A871" s="3">
        <v>863</v>
      </c>
      <c r="B871" s="3" t="s">
        <v>1182</v>
      </c>
      <c r="C871" s="3">
        <v>30</v>
      </c>
      <c r="D871" s="3" t="s">
        <v>51</v>
      </c>
      <c r="E871" s="3">
        <v>78</v>
      </c>
      <c r="F871" s="3">
        <v>78</v>
      </c>
      <c r="G871" s="3" t="s">
        <v>681</v>
      </c>
      <c r="H871" s="14">
        <v>28000</v>
      </c>
      <c r="I871" s="3" t="s">
        <v>60</v>
      </c>
      <c r="J871" s="3" t="s">
        <v>129</v>
      </c>
      <c r="K871" s="3" t="s">
        <v>125</v>
      </c>
      <c r="L871" s="3" t="s">
        <v>63</v>
      </c>
      <c r="M871" s="15">
        <v>201</v>
      </c>
      <c r="N871" s="16">
        <f t="shared" si="26"/>
        <v>74</v>
      </c>
      <c r="O871" s="17">
        <f>'FIFA '!M871/('FIFA '!N871*'FIFA '!N871)*703</f>
        <v>25.804054054054053</v>
      </c>
      <c r="Q871" s="19">
        <f t="shared" si="27"/>
        <v>6.166666666666667</v>
      </c>
    </row>
    <row r="872" spans="1:17" ht="14.25" customHeight="1" x14ac:dyDescent="0.3">
      <c r="A872" s="3">
        <v>864</v>
      </c>
      <c r="B872" s="3" t="s">
        <v>1183</v>
      </c>
      <c r="C872" s="3">
        <v>30</v>
      </c>
      <c r="D872" s="3" t="s">
        <v>518</v>
      </c>
      <c r="E872" s="3">
        <v>78</v>
      </c>
      <c r="F872" s="3">
        <v>78</v>
      </c>
      <c r="G872" s="3" t="s">
        <v>867</v>
      </c>
      <c r="H872" s="14">
        <v>29000</v>
      </c>
      <c r="I872" s="3" t="s">
        <v>60</v>
      </c>
      <c r="J872" s="3" t="s">
        <v>73</v>
      </c>
      <c r="K872" s="3" t="s">
        <v>152</v>
      </c>
      <c r="L872" s="3" t="s">
        <v>56</v>
      </c>
      <c r="M872" s="15">
        <v>143</v>
      </c>
      <c r="N872" s="16">
        <f t="shared" si="26"/>
        <v>67</v>
      </c>
      <c r="O872" s="17">
        <f>'FIFA '!M872/('FIFA '!N872*'FIFA '!N872)*703</f>
        <v>22.394519937625308</v>
      </c>
      <c r="Q872" s="19">
        <f t="shared" si="27"/>
        <v>5.583333333333333</v>
      </c>
    </row>
    <row r="873" spans="1:17" ht="14.25" customHeight="1" x14ac:dyDescent="0.3">
      <c r="A873" s="3">
        <v>865</v>
      </c>
      <c r="B873" s="3" t="s">
        <v>1184</v>
      </c>
      <c r="C873" s="3">
        <v>32</v>
      </c>
      <c r="D873" s="3" t="s">
        <v>71</v>
      </c>
      <c r="E873" s="3">
        <v>78</v>
      </c>
      <c r="F873" s="3">
        <v>78</v>
      </c>
      <c r="G873" s="3" t="s">
        <v>960</v>
      </c>
      <c r="H873" s="14">
        <v>41000</v>
      </c>
      <c r="I873" s="3" t="s">
        <v>60</v>
      </c>
      <c r="J873" s="3" t="s">
        <v>79</v>
      </c>
      <c r="K873" s="3" t="s">
        <v>103</v>
      </c>
      <c r="L873" s="3" t="s">
        <v>69</v>
      </c>
      <c r="M873" s="15">
        <v>159</v>
      </c>
      <c r="N873" s="16">
        <f t="shared" si="26"/>
        <v>69</v>
      </c>
      <c r="O873" s="17">
        <f>'FIFA '!M873/('FIFA '!N873*'FIFA '!N873)*703</f>
        <v>23.477630749842472</v>
      </c>
      <c r="Q873" s="19">
        <f t="shared" si="27"/>
        <v>5.75</v>
      </c>
    </row>
    <row r="874" spans="1:17" ht="14.25" customHeight="1" x14ac:dyDescent="0.3">
      <c r="A874" s="3">
        <v>866</v>
      </c>
      <c r="B874" s="3" t="s">
        <v>1185</v>
      </c>
      <c r="C874" s="3">
        <v>28</v>
      </c>
      <c r="D874" s="3" t="s">
        <v>108</v>
      </c>
      <c r="E874" s="3">
        <v>78</v>
      </c>
      <c r="F874" s="3">
        <v>78</v>
      </c>
      <c r="G874" s="3" t="s">
        <v>313</v>
      </c>
      <c r="H874" s="14">
        <v>36000</v>
      </c>
      <c r="I874" s="3" t="s">
        <v>60</v>
      </c>
      <c r="J874" s="3" t="s">
        <v>73</v>
      </c>
      <c r="K874" s="3" t="s">
        <v>117</v>
      </c>
      <c r="L874" s="3" t="s">
        <v>56</v>
      </c>
      <c r="M874" s="15">
        <v>157</v>
      </c>
      <c r="N874" s="16">
        <f t="shared" si="26"/>
        <v>67</v>
      </c>
      <c r="O874" s="17">
        <f>'FIFA '!M874/('FIFA '!N874*'FIFA '!N874)*703</f>
        <v>24.586990421029181</v>
      </c>
      <c r="Q874" s="19">
        <f t="shared" si="27"/>
        <v>5.583333333333333</v>
      </c>
    </row>
    <row r="875" spans="1:17" ht="14.25" customHeight="1" x14ac:dyDescent="0.3">
      <c r="A875" s="3">
        <v>867</v>
      </c>
      <c r="B875" s="3" t="s">
        <v>1186</v>
      </c>
      <c r="C875" s="3">
        <v>27</v>
      </c>
      <c r="D875" s="3" t="s">
        <v>65</v>
      </c>
      <c r="E875" s="3">
        <v>78</v>
      </c>
      <c r="F875" s="3">
        <v>80</v>
      </c>
      <c r="G875" s="3" t="s">
        <v>320</v>
      </c>
      <c r="H875" s="14">
        <v>27000</v>
      </c>
      <c r="I875" s="3" t="s">
        <v>60</v>
      </c>
      <c r="J875" s="3" t="s">
        <v>73</v>
      </c>
      <c r="K875" s="3" t="s">
        <v>94</v>
      </c>
      <c r="L875" s="3" t="s">
        <v>126</v>
      </c>
      <c r="M875" s="15">
        <v>165</v>
      </c>
      <c r="N875" s="16">
        <f t="shared" si="26"/>
        <v>73</v>
      </c>
      <c r="O875" s="17">
        <f>'FIFA '!M875/('FIFA '!N875*'FIFA '!N875)*703</f>
        <v>21.766747982735971</v>
      </c>
      <c r="Q875" s="19">
        <f t="shared" si="27"/>
        <v>6.083333333333333</v>
      </c>
    </row>
    <row r="876" spans="1:17" ht="14.25" customHeight="1" x14ac:dyDescent="0.3">
      <c r="A876" s="3">
        <v>868</v>
      </c>
      <c r="B876" s="3" t="s">
        <v>1187</v>
      </c>
      <c r="C876" s="3">
        <v>35</v>
      </c>
      <c r="D876" s="3" t="s">
        <v>241</v>
      </c>
      <c r="E876" s="3">
        <v>78</v>
      </c>
      <c r="F876" s="3">
        <v>78</v>
      </c>
      <c r="G876" s="3" t="s">
        <v>78</v>
      </c>
      <c r="H876" s="14">
        <v>50000</v>
      </c>
      <c r="I876" s="3" t="s">
        <v>60</v>
      </c>
      <c r="J876" s="3" t="s">
        <v>79</v>
      </c>
      <c r="K876" s="3" t="s">
        <v>74</v>
      </c>
      <c r="L876" s="3" t="s">
        <v>92</v>
      </c>
      <c r="M876" s="15">
        <v>176</v>
      </c>
      <c r="N876" s="16">
        <f t="shared" si="26"/>
        <v>72</v>
      </c>
      <c r="O876" s="17">
        <f>'FIFA '!M876/('FIFA '!N876*'FIFA '!N876)*703</f>
        <v>23.867283950617281</v>
      </c>
      <c r="Q876" s="19">
        <f t="shared" si="27"/>
        <v>6</v>
      </c>
    </row>
    <row r="877" spans="1:17" ht="14.25" customHeight="1" x14ac:dyDescent="0.3">
      <c r="A877" s="3">
        <v>869</v>
      </c>
      <c r="B877" s="3" t="s">
        <v>1188</v>
      </c>
      <c r="C877" s="3">
        <v>33</v>
      </c>
      <c r="D877" s="3" t="s">
        <v>65</v>
      </c>
      <c r="E877" s="3">
        <v>78</v>
      </c>
      <c r="F877" s="3">
        <v>78</v>
      </c>
      <c r="G877" s="3" t="s">
        <v>810</v>
      </c>
      <c r="H877" s="14">
        <v>19000</v>
      </c>
      <c r="I877" s="3" t="s">
        <v>60</v>
      </c>
      <c r="J877" s="3" t="s">
        <v>79</v>
      </c>
      <c r="K877" s="3" t="s">
        <v>171</v>
      </c>
      <c r="L877" s="3" t="s">
        <v>81</v>
      </c>
      <c r="M877" s="15">
        <v>170</v>
      </c>
      <c r="N877" s="16">
        <f t="shared" si="26"/>
        <v>71</v>
      </c>
      <c r="O877" s="17">
        <f>'FIFA '!M877/('FIFA '!N877*'FIFA '!N877)*703</f>
        <v>23.707597698869272</v>
      </c>
      <c r="Q877" s="19">
        <f t="shared" si="27"/>
        <v>5.916666666666667</v>
      </c>
    </row>
    <row r="878" spans="1:17" ht="14.25" customHeight="1" x14ac:dyDescent="0.3">
      <c r="A878" s="3">
        <v>870</v>
      </c>
      <c r="B878" s="3" t="s">
        <v>1189</v>
      </c>
      <c r="C878" s="3">
        <v>32</v>
      </c>
      <c r="D878" s="3" t="s">
        <v>605</v>
      </c>
      <c r="E878" s="3">
        <v>78</v>
      </c>
      <c r="F878" s="3">
        <v>78</v>
      </c>
      <c r="G878" s="3" t="s">
        <v>1190</v>
      </c>
      <c r="H878" s="14">
        <v>12000</v>
      </c>
      <c r="I878" s="3" t="s">
        <v>53</v>
      </c>
      <c r="J878" s="3" t="s">
        <v>79</v>
      </c>
      <c r="K878" s="3" t="s">
        <v>134</v>
      </c>
      <c r="L878" s="3" t="s">
        <v>92</v>
      </c>
      <c r="M878" s="15">
        <v>163</v>
      </c>
      <c r="N878" s="16">
        <f t="shared" si="26"/>
        <v>72</v>
      </c>
      <c r="O878" s="17">
        <f>'FIFA '!M878/('FIFA '!N878*'FIFA '!N878)*703</f>
        <v>22.104359567901234</v>
      </c>
      <c r="Q878" s="19">
        <f t="shared" si="27"/>
        <v>6</v>
      </c>
    </row>
    <row r="879" spans="1:17" ht="14.25" customHeight="1" x14ac:dyDescent="0.3">
      <c r="A879" s="3">
        <v>871</v>
      </c>
      <c r="B879" s="3" t="s">
        <v>1191</v>
      </c>
      <c r="C879" s="3">
        <v>34</v>
      </c>
      <c r="D879" s="3" t="s">
        <v>231</v>
      </c>
      <c r="E879" s="3">
        <v>78</v>
      </c>
      <c r="F879" s="3">
        <v>78</v>
      </c>
      <c r="G879" s="3" t="s">
        <v>565</v>
      </c>
      <c r="H879" s="14">
        <v>51000</v>
      </c>
      <c r="I879" s="3" t="s">
        <v>53</v>
      </c>
      <c r="J879" s="3" t="s">
        <v>73</v>
      </c>
      <c r="K879" s="3" t="s">
        <v>156</v>
      </c>
      <c r="L879" s="3" t="s">
        <v>126</v>
      </c>
      <c r="M879" s="15">
        <v>179</v>
      </c>
      <c r="N879" s="16">
        <f t="shared" si="26"/>
        <v>73</v>
      </c>
      <c r="O879" s="17">
        <f>'FIFA '!M879/('FIFA '!N879*'FIFA '!N879)*703</f>
        <v>23.613623569149933</v>
      </c>
      <c r="Q879" s="19">
        <f t="shared" si="27"/>
        <v>6.083333333333333</v>
      </c>
    </row>
    <row r="880" spans="1:17" ht="14.25" customHeight="1" x14ac:dyDescent="0.3">
      <c r="A880" s="3">
        <v>872</v>
      </c>
      <c r="B880" s="3" t="s">
        <v>1192</v>
      </c>
      <c r="C880" s="3">
        <v>31</v>
      </c>
      <c r="D880" s="3" t="s">
        <v>71</v>
      </c>
      <c r="E880" s="3">
        <v>78</v>
      </c>
      <c r="F880" s="3">
        <v>78</v>
      </c>
      <c r="G880" s="3" t="s">
        <v>275</v>
      </c>
      <c r="H880" s="14">
        <v>23000</v>
      </c>
      <c r="I880" s="3" t="s">
        <v>60</v>
      </c>
      <c r="J880" s="3" t="s">
        <v>79</v>
      </c>
      <c r="K880" s="3" t="s">
        <v>123</v>
      </c>
      <c r="L880" s="3" t="s">
        <v>126</v>
      </c>
      <c r="M880" s="15">
        <v>181</v>
      </c>
      <c r="N880" s="16">
        <f t="shared" si="26"/>
        <v>73</v>
      </c>
      <c r="O880" s="17">
        <f>'FIFA '!M880/('FIFA '!N880*'FIFA '!N880)*703</f>
        <v>23.877462938637642</v>
      </c>
      <c r="Q880" s="19">
        <f t="shared" si="27"/>
        <v>6.083333333333333</v>
      </c>
    </row>
    <row r="881" spans="1:17" ht="14.25" customHeight="1" x14ac:dyDescent="0.3">
      <c r="A881" s="3">
        <v>873</v>
      </c>
      <c r="B881" s="3" t="s">
        <v>1193</v>
      </c>
      <c r="C881" s="3">
        <v>31</v>
      </c>
      <c r="D881" s="3" t="s">
        <v>71</v>
      </c>
      <c r="E881" s="3">
        <v>78</v>
      </c>
      <c r="F881" s="3">
        <v>78</v>
      </c>
      <c r="G881" s="3" t="s">
        <v>289</v>
      </c>
      <c r="H881" s="14">
        <v>19000</v>
      </c>
      <c r="I881" s="3" t="s">
        <v>60</v>
      </c>
      <c r="J881" s="3" t="s">
        <v>79</v>
      </c>
      <c r="K881" s="3" t="s">
        <v>74</v>
      </c>
      <c r="L881" s="3" t="s">
        <v>112</v>
      </c>
      <c r="M881" s="15">
        <v>165</v>
      </c>
      <c r="N881" s="16">
        <f t="shared" si="26"/>
        <v>70</v>
      </c>
      <c r="O881" s="17">
        <f>'FIFA '!M881/('FIFA '!N881*'FIFA '!N881)*703</f>
        <v>23.672448979591838</v>
      </c>
      <c r="Q881" s="19">
        <f t="shared" si="27"/>
        <v>5.833333333333333</v>
      </c>
    </row>
    <row r="882" spans="1:17" ht="14.25" customHeight="1" x14ac:dyDescent="0.3">
      <c r="A882" s="3">
        <v>874</v>
      </c>
      <c r="B882" s="3" t="s">
        <v>1194</v>
      </c>
      <c r="C882" s="3">
        <v>31</v>
      </c>
      <c r="D882" s="3" t="s">
        <v>90</v>
      </c>
      <c r="E882" s="3">
        <v>78</v>
      </c>
      <c r="F882" s="3">
        <v>78</v>
      </c>
      <c r="G882" s="3" t="s">
        <v>176</v>
      </c>
      <c r="H882" s="14">
        <v>44000</v>
      </c>
      <c r="I882" s="3" t="s">
        <v>60</v>
      </c>
      <c r="J882" s="3" t="s">
        <v>73</v>
      </c>
      <c r="K882" s="3" t="s">
        <v>132</v>
      </c>
      <c r="L882" s="3" t="s">
        <v>81</v>
      </c>
      <c r="M882" s="15">
        <v>172</v>
      </c>
      <c r="N882" s="16">
        <f t="shared" si="26"/>
        <v>71</v>
      </c>
      <c r="O882" s="17">
        <f>'FIFA '!M882/('FIFA '!N882*'FIFA '!N882)*703</f>
        <v>23.986510612973618</v>
      </c>
      <c r="Q882" s="19">
        <f t="shared" si="27"/>
        <v>5.916666666666667</v>
      </c>
    </row>
    <row r="883" spans="1:17" ht="14.25" customHeight="1" x14ac:dyDescent="0.3">
      <c r="A883" s="3">
        <v>875</v>
      </c>
      <c r="B883" s="3" t="s">
        <v>1195</v>
      </c>
      <c r="C883" s="3">
        <v>29</v>
      </c>
      <c r="D883" s="3" t="s">
        <v>58</v>
      </c>
      <c r="E883" s="3">
        <v>78</v>
      </c>
      <c r="F883" s="3">
        <v>78</v>
      </c>
      <c r="G883" s="3" t="s">
        <v>306</v>
      </c>
      <c r="H883" s="14">
        <v>18000</v>
      </c>
      <c r="I883" s="3" t="s">
        <v>60</v>
      </c>
      <c r="J883" s="3" t="s">
        <v>79</v>
      </c>
      <c r="K883" s="3" t="s">
        <v>105</v>
      </c>
      <c r="L883" s="3" t="s">
        <v>81</v>
      </c>
      <c r="M883" s="15">
        <v>176</v>
      </c>
      <c r="N883" s="16">
        <f t="shared" si="26"/>
        <v>71</v>
      </c>
      <c r="O883" s="17">
        <f>'FIFA '!M883/('FIFA '!N883*'FIFA '!N883)*703</f>
        <v>24.544336441182306</v>
      </c>
      <c r="Q883" s="19">
        <f t="shared" si="27"/>
        <v>5.916666666666667</v>
      </c>
    </row>
    <row r="884" spans="1:17" ht="14.25" customHeight="1" x14ac:dyDescent="0.3">
      <c r="A884" s="3">
        <v>876</v>
      </c>
      <c r="B884" s="3" t="s">
        <v>1196</v>
      </c>
      <c r="C884" s="3">
        <v>29</v>
      </c>
      <c r="D884" s="3" t="s">
        <v>114</v>
      </c>
      <c r="E884" s="3">
        <v>78</v>
      </c>
      <c r="F884" s="3">
        <v>78</v>
      </c>
      <c r="G884" s="3" t="s">
        <v>711</v>
      </c>
      <c r="H884" s="14">
        <v>58000</v>
      </c>
      <c r="I884" s="3" t="s">
        <v>60</v>
      </c>
      <c r="J884" s="3" t="s">
        <v>79</v>
      </c>
      <c r="K884" s="3" t="s">
        <v>80</v>
      </c>
      <c r="L884" s="3" t="s">
        <v>92</v>
      </c>
      <c r="M884" s="15">
        <v>165</v>
      </c>
      <c r="N884" s="16">
        <f t="shared" si="26"/>
        <v>72</v>
      </c>
      <c r="O884" s="17">
        <f>'FIFA '!M884/('FIFA '!N884*'FIFA '!N884)*703</f>
        <v>22.375578703703706</v>
      </c>
      <c r="Q884" s="19">
        <f t="shared" si="27"/>
        <v>6</v>
      </c>
    </row>
    <row r="885" spans="1:17" ht="14.25" customHeight="1" x14ac:dyDescent="0.3">
      <c r="A885" s="3">
        <v>877</v>
      </c>
      <c r="B885" s="3" t="s">
        <v>1197</v>
      </c>
      <c r="C885" s="3">
        <v>29</v>
      </c>
      <c r="D885" s="3" t="s">
        <v>114</v>
      </c>
      <c r="E885" s="3">
        <v>78</v>
      </c>
      <c r="F885" s="3">
        <v>79</v>
      </c>
      <c r="G885" s="3" t="s">
        <v>472</v>
      </c>
      <c r="H885" s="14">
        <v>53000</v>
      </c>
      <c r="I885" s="3" t="s">
        <v>60</v>
      </c>
      <c r="J885" s="3" t="s">
        <v>79</v>
      </c>
      <c r="K885" s="3" t="s">
        <v>94</v>
      </c>
      <c r="L885" s="3" t="s">
        <v>75</v>
      </c>
      <c r="M885" s="15">
        <v>163</v>
      </c>
      <c r="N885" s="16">
        <f t="shared" si="26"/>
        <v>76</v>
      </c>
      <c r="O885" s="17">
        <f>'FIFA '!M885/('FIFA '!N885*'FIFA '!N885)*703</f>
        <v>19.838815789473685</v>
      </c>
      <c r="Q885" s="19">
        <f t="shared" si="27"/>
        <v>6.333333333333333</v>
      </c>
    </row>
    <row r="886" spans="1:17" ht="14.25" customHeight="1" x14ac:dyDescent="0.3">
      <c r="A886" s="3">
        <v>878</v>
      </c>
      <c r="B886" s="3" t="s">
        <v>1198</v>
      </c>
      <c r="C886" s="3">
        <v>32</v>
      </c>
      <c r="D886" s="3" t="s">
        <v>480</v>
      </c>
      <c r="E886" s="3">
        <v>78</v>
      </c>
      <c r="F886" s="3">
        <v>78</v>
      </c>
      <c r="G886" s="3" t="s">
        <v>512</v>
      </c>
      <c r="H886" s="14">
        <v>1000</v>
      </c>
      <c r="I886" s="3" t="s">
        <v>60</v>
      </c>
      <c r="J886" s="3" t="s">
        <v>73</v>
      </c>
      <c r="K886" s="3" t="s">
        <v>74</v>
      </c>
      <c r="L886" s="3" t="s">
        <v>239</v>
      </c>
      <c r="M886" s="15">
        <v>209</v>
      </c>
      <c r="N886" s="16">
        <f t="shared" si="26"/>
        <v>77</v>
      </c>
      <c r="O886" s="17">
        <f>'FIFA '!M886/('FIFA '!N886*'FIFA '!N886)*703</f>
        <v>24.781076066790352</v>
      </c>
      <c r="Q886" s="19">
        <f t="shared" si="27"/>
        <v>6.416666666666667</v>
      </c>
    </row>
    <row r="887" spans="1:17" ht="14.25" customHeight="1" x14ac:dyDescent="0.3">
      <c r="A887" s="3">
        <v>879</v>
      </c>
      <c r="B887" s="3" t="s">
        <v>1199</v>
      </c>
      <c r="C887" s="3">
        <v>31</v>
      </c>
      <c r="D887" s="3" t="s">
        <v>471</v>
      </c>
      <c r="E887" s="3">
        <v>78</v>
      </c>
      <c r="F887" s="3">
        <v>78</v>
      </c>
      <c r="G887" s="3" t="s">
        <v>1200</v>
      </c>
      <c r="H887" s="14">
        <v>49000</v>
      </c>
      <c r="I887" s="3" t="s">
        <v>60</v>
      </c>
      <c r="J887" s="3" t="s">
        <v>73</v>
      </c>
      <c r="K887" s="3" t="s">
        <v>186</v>
      </c>
      <c r="L887" s="3" t="s">
        <v>112</v>
      </c>
      <c r="M887" s="15">
        <v>146</v>
      </c>
      <c r="N887" s="16">
        <f t="shared" si="26"/>
        <v>70</v>
      </c>
      <c r="O887" s="17">
        <f>'FIFA '!M887/('FIFA '!N887*'FIFA '!N887)*703</f>
        <v>20.946530612244899</v>
      </c>
      <c r="Q887" s="19">
        <f t="shared" si="27"/>
        <v>5.833333333333333</v>
      </c>
    </row>
    <row r="888" spans="1:17" ht="14.25" customHeight="1" x14ac:dyDescent="0.3">
      <c r="A888" s="3">
        <v>880</v>
      </c>
      <c r="B888" s="3" t="s">
        <v>1201</v>
      </c>
      <c r="C888" s="3">
        <v>26</v>
      </c>
      <c r="D888" s="3" t="s">
        <v>114</v>
      </c>
      <c r="E888" s="3">
        <v>78</v>
      </c>
      <c r="F888" s="3">
        <v>80</v>
      </c>
      <c r="G888" s="3" t="s">
        <v>1068</v>
      </c>
      <c r="H888" s="14">
        <v>50000</v>
      </c>
      <c r="I888" s="3" t="s">
        <v>60</v>
      </c>
      <c r="J888" s="3" t="s">
        <v>73</v>
      </c>
      <c r="K888" s="3" t="s">
        <v>200</v>
      </c>
      <c r="L888" s="3" t="s">
        <v>92</v>
      </c>
      <c r="M888" s="15">
        <v>176</v>
      </c>
      <c r="N888" s="16">
        <f t="shared" si="26"/>
        <v>72</v>
      </c>
      <c r="O888" s="17">
        <f>'FIFA '!M888/('FIFA '!N888*'FIFA '!N888)*703</f>
        <v>23.867283950617281</v>
      </c>
      <c r="Q888" s="19">
        <f t="shared" si="27"/>
        <v>6</v>
      </c>
    </row>
    <row r="889" spans="1:17" ht="14.25" customHeight="1" x14ac:dyDescent="0.3">
      <c r="A889" s="3">
        <v>881</v>
      </c>
      <c r="B889" s="3" t="s">
        <v>1202</v>
      </c>
      <c r="C889" s="3">
        <v>31</v>
      </c>
      <c r="D889" s="3" t="s">
        <v>293</v>
      </c>
      <c r="E889" s="3">
        <v>78</v>
      </c>
      <c r="F889" s="3">
        <v>78</v>
      </c>
      <c r="G889" s="3" t="s">
        <v>874</v>
      </c>
      <c r="H889" s="14">
        <v>1000</v>
      </c>
      <c r="I889" s="3" t="s">
        <v>60</v>
      </c>
      <c r="J889" s="3" t="s">
        <v>73</v>
      </c>
      <c r="K889" s="3" t="s">
        <v>117</v>
      </c>
      <c r="L889" s="3" t="s">
        <v>126</v>
      </c>
      <c r="M889" s="15">
        <v>176</v>
      </c>
      <c r="N889" s="16">
        <f t="shared" si="26"/>
        <v>73</v>
      </c>
      <c r="O889" s="17">
        <f>'FIFA '!M889/('FIFA '!N889*'FIFA '!N889)*703</f>
        <v>23.217864514918368</v>
      </c>
      <c r="Q889" s="19">
        <f t="shared" si="27"/>
        <v>6.083333333333333</v>
      </c>
    </row>
    <row r="890" spans="1:17" ht="14.25" customHeight="1" x14ac:dyDescent="0.3">
      <c r="A890" s="3">
        <v>882</v>
      </c>
      <c r="B890" s="3" t="s">
        <v>1203</v>
      </c>
      <c r="C890" s="3">
        <v>30</v>
      </c>
      <c r="D890" s="3" t="s">
        <v>190</v>
      </c>
      <c r="E890" s="3">
        <v>78</v>
      </c>
      <c r="F890" s="3">
        <v>78</v>
      </c>
      <c r="G890" s="3" t="s">
        <v>923</v>
      </c>
      <c r="H890" s="14">
        <v>26000</v>
      </c>
      <c r="I890" s="3" t="s">
        <v>60</v>
      </c>
      <c r="J890" s="3" t="s">
        <v>79</v>
      </c>
      <c r="K890" s="3" t="s">
        <v>80</v>
      </c>
      <c r="L890" s="3" t="s">
        <v>112</v>
      </c>
      <c r="M890" s="15">
        <v>174</v>
      </c>
      <c r="N890" s="16">
        <f t="shared" si="26"/>
        <v>70</v>
      </c>
      <c r="O890" s="17">
        <f>'FIFA '!M890/('FIFA '!N890*'FIFA '!N890)*703</f>
        <v>24.963673469387757</v>
      </c>
      <c r="Q890" s="19">
        <f t="shared" si="27"/>
        <v>5.833333333333333</v>
      </c>
    </row>
    <row r="891" spans="1:17" ht="14.25" customHeight="1" x14ac:dyDescent="0.3">
      <c r="A891" s="3">
        <v>883</v>
      </c>
      <c r="B891" s="3" t="s">
        <v>1204</v>
      </c>
      <c r="C891" s="3">
        <v>30</v>
      </c>
      <c r="D891" s="3" t="s">
        <v>190</v>
      </c>
      <c r="E891" s="3">
        <v>78</v>
      </c>
      <c r="F891" s="3">
        <v>78</v>
      </c>
      <c r="G891" s="3" t="s">
        <v>259</v>
      </c>
      <c r="H891" s="14">
        <v>50000</v>
      </c>
      <c r="I891" s="3" t="s">
        <v>60</v>
      </c>
      <c r="J891" s="3" t="s">
        <v>79</v>
      </c>
      <c r="K891" s="3" t="s">
        <v>152</v>
      </c>
      <c r="L891" s="3" t="s">
        <v>112</v>
      </c>
      <c r="M891" s="15">
        <v>165</v>
      </c>
      <c r="N891" s="16">
        <f t="shared" si="26"/>
        <v>70</v>
      </c>
      <c r="O891" s="17">
        <f>'FIFA '!M891/('FIFA '!N891*'FIFA '!N891)*703</f>
        <v>23.672448979591838</v>
      </c>
      <c r="Q891" s="19">
        <f t="shared" si="27"/>
        <v>5.833333333333333</v>
      </c>
    </row>
    <row r="892" spans="1:17" ht="14.25" customHeight="1" x14ac:dyDescent="0.3">
      <c r="A892" s="3">
        <v>884</v>
      </c>
      <c r="B892" s="3" t="s">
        <v>1205</v>
      </c>
      <c r="C892" s="3">
        <v>33</v>
      </c>
      <c r="D892" s="3" t="s">
        <v>65</v>
      </c>
      <c r="E892" s="3">
        <v>78</v>
      </c>
      <c r="F892" s="3">
        <v>78</v>
      </c>
      <c r="G892" s="3" t="s">
        <v>259</v>
      </c>
      <c r="H892" s="14">
        <v>45000</v>
      </c>
      <c r="I892" s="3" t="s">
        <v>53</v>
      </c>
      <c r="J892" s="3" t="s">
        <v>79</v>
      </c>
      <c r="K892" s="3" t="s">
        <v>156</v>
      </c>
      <c r="L892" s="3" t="s">
        <v>85</v>
      </c>
      <c r="M892" s="15">
        <v>165</v>
      </c>
      <c r="N892" s="16">
        <f t="shared" si="26"/>
        <v>68</v>
      </c>
      <c r="O892" s="17">
        <f>'FIFA '!M892/('FIFA '!N892*'FIFA '!N892)*703</f>
        <v>25.085423875432525</v>
      </c>
      <c r="Q892" s="19">
        <f t="shared" si="27"/>
        <v>5.666666666666667</v>
      </c>
    </row>
    <row r="893" spans="1:17" ht="14.25" customHeight="1" x14ac:dyDescent="0.3">
      <c r="A893" s="3">
        <v>885</v>
      </c>
      <c r="B893" s="3" t="s">
        <v>1206</v>
      </c>
      <c r="C893" s="3">
        <v>27</v>
      </c>
      <c r="D893" s="3" t="s">
        <v>114</v>
      </c>
      <c r="E893" s="3">
        <v>78</v>
      </c>
      <c r="F893" s="3">
        <v>78</v>
      </c>
      <c r="G893" s="3" t="s">
        <v>871</v>
      </c>
      <c r="H893" s="14">
        <v>58000</v>
      </c>
      <c r="I893" s="3" t="s">
        <v>60</v>
      </c>
      <c r="J893" s="3" t="s">
        <v>79</v>
      </c>
      <c r="K893" s="3" t="s">
        <v>94</v>
      </c>
      <c r="L893" s="3" t="s">
        <v>126</v>
      </c>
      <c r="M893" s="15">
        <v>181</v>
      </c>
      <c r="N893" s="16">
        <f t="shared" si="26"/>
        <v>73</v>
      </c>
      <c r="O893" s="17">
        <f>'FIFA '!M893/('FIFA '!N893*'FIFA '!N893)*703</f>
        <v>23.877462938637642</v>
      </c>
      <c r="Q893" s="19">
        <f t="shared" si="27"/>
        <v>6.083333333333333</v>
      </c>
    </row>
    <row r="894" spans="1:17" ht="14.25" customHeight="1" x14ac:dyDescent="0.3">
      <c r="A894" s="3">
        <v>886</v>
      </c>
      <c r="B894" s="3" t="s">
        <v>1207</v>
      </c>
      <c r="C894" s="3">
        <v>33</v>
      </c>
      <c r="D894" s="3" t="s">
        <v>102</v>
      </c>
      <c r="E894" s="3">
        <v>78</v>
      </c>
      <c r="F894" s="3">
        <v>78</v>
      </c>
      <c r="G894" s="3" t="s">
        <v>214</v>
      </c>
      <c r="H894" s="14">
        <v>11000</v>
      </c>
      <c r="I894" s="3" t="s">
        <v>53</v>
      </c>
      <c r="J894" s="3" t="s">
        <v>79</v>
      </c>
      <c r="K894" s="3" t="s">
        <v>55</v>
      </c>
      <c r="L894" s="3" t="s">
        <v>92</v>
      </c>
      <c r="M894" s="15">
        <v>183</v>
      </c>
      <c r="N894" s="16">
        <f t="shared" si="26"/>
        <v>72</v>
      </c>
      <c r="O894" s="17">
        <f>'FIFA '!M894/('FIFA '!N894*'FIFA '!N894)*703</f>
        <v>24.816550925925924</v>
      </c>
      <c r="Q894" s="19">
        <f t="shared" si="27"/>
        <v>6</v>
      </c>
    </row>
    <row r="895" spans="1:17" ht="14.25" customHeight="1" x14ac:dyDescent="0.3">
      <c r="A895" s="3">
        <v>887</v>
      </c>
      <c r="B895" s="3" t="s">
        <v>1208</v>
      </c>
      <c r="C895" s="3">
        <v>31</v>
      </c>
      <c r="D895" s="3" t="s">
        <v>51</v>
      </c>
      <c r="E895" s="3">
        <v>78</v>
      </c>
      <c r="F895" s="3">
        <v>78</v>
      </c>
      <c r="G895" s="3" t="s">
        <v>448</v>
      </c>
      <c r="H895" s="14">
        <v>54000</v>
      </c>
      <c r="I895" s="3" t="s">
        <v>53</v>
      </c>
      <c r="J895" s="3" t="s">
        <v>79</v>
      </c>
      <c r="K895" s="3" t="s">
        <v>152</v>
      </c>
      <c r="L895" s="3" t="s">
        <v>81</v>
      </c>
      <c r="M895" s="15">
        <v>168</v>
      </c>
      <c r="N895" s="16">
        <f t="shared" si="26"/>
        <v>71</v>
      </c>
      <c r="O895" s="17">
        <f>'FIFA '!M895/('FIFA '!N895*'FIFA '!N895)*703</f>
        <v>23.428684784764929</v>
      </c>
      <c r="Q895" s="19">
        <f t="shared" si="27"/>
        <v>5.916666666666667</v>
      </c>
    </row>
    <row r="896" spans="1:17" ht="14.25" customHeight="1" x14ac:dyDescent="0.3">
      <c r="A896" s="3">
        <v>888</v>
      </c>
      <c r="B896" s="3" t="s">
        <v>1209</v>
      </c>
      <c r="C896" s="3">
        <v>32</v>
      </c>
      <c r="D896" s="3" t="s">
        <v>71</v>
      </c>
      <c r="E896" s="3">
        <v>78</v>
      </c>
      <c r="F896" s="3">
        <v>78</v>
      </c>
      <c r="G896" s="3" t="s">
        <v>690</v>
      </c>
      <c r="H896" s="14">
        <v>24000</v>
      </c>
      <c r="I896" s="3" t="s">
        <v>53</v>
      </c>
      <c r="J896" s="3" t="s">
        <v>79</v>
      </c>
      <c r="K896" s="3" t="s">
        <v>103</v>
      </c>
      <c r="L896" s="3" t="s">
        <v>92</v>
      </c>
      <c r="M896" s="15">
        <v>163</v>
      </c>
      <c r="N896" s="16">
        <f t="shared" si="26"/>
        <v>72</v>
      </c>
      <c r="O896" s="17">
        <f>'FIFA '!M896/('FIFA '!N896*'FIFA '!N896)*703</f>
        <v>22.104359567901234</v>
      </c>
      <c r="Q896" s="19">
        <f t="shared" si="27"/>
        <v>6</v>
      </c>
    </row>
    <row r="897" spans="1:17" ht="14.25" customHeight="1" x14ac:dyDescent="0.3">
      <c r="A897" s="3">
        <v>889</v>
      </c>
      <c r="B897" s="3" t="s">
        <v>1210</v>
      </c>
      <c r="C897" s="3">
        <v>29</v>
      </c>
      <c r="D897" s="3" t="s">
        <v>108</v>
      </c>
      <c r="E897" s="3">
        <v>78</v>
      </c>
      <c r="F897" s="3">
        <v>78</v>
      </c>
      <c r="G897" s="3" t="s">
        <v>262</v>
      </c>
      <c r="H897" s="14">
        <v>11000</v>
      </c>
      <c r="I897" s="3" t="s">
        <v>53</v>
      </c>
      <c r="J897" s="3" t="s">
        <v>79</v>
      </c>
      <c r="K897" s="3" t="s">
        <v>134</v>
      </c>
      <c r="L897" s="3" t="s">
        <v>85</v>
      </c>
      <c r="M897" s="15">
        <v>154</v>
      </c>
      <c r="N897" s="16">
        <f t="shared" si="26"/>
        <v>68</v>
      </c>
      <c r="O897" s="17">
        <f>'FIFA '!M897/('FIFA '!N897*'FIFA '!N897)*703</f>
        <v>23.413062283737023</v>
      </c>
      <c r="Q897" s="19">
        <f t="shared" si="27"/>
        <v>5.666666666666667</v>
      </c>
    </row>
    <row r="898" spans="1:17" ht="14.25" customHeight="1" x14ac:dyDescent="0.3">
      <c r="A898" s="3">
        <v>890</v>
      </c>
      <c r="B898" s="3" t="s">
        <v>1211</v>
      </c>
      <c r="C898" s="3">
        <v>23</v>
      </c>
      <c r="D898" s="3" t="s">
        <v>114</v>
      </c>
      <c r="E898" s="3">
        <v>77</v>
      </c>
      <c r="F898" s="3">
        <v>82</v>
      </c>
      <c r="G898" s="3" t="s">
        <v>718</v>
      </c>
      <c r="H898" s="14">
        <v>41000</v>
      </c>
      <c r="I898" s="3" t="s">
        <v>60</v>
      </c>
      <c r="J898" s="3" t="s">
        <v>79</v>
      </c>
      <c r="K898" s="3" t="s">
        <v>134</v>
      </c>
      <c r="L898" s="3" t="s">
        <v>85</v>
      </c>
      <c r="M898" s="15">
        <v>146</v>
      </c>
      <c r="N898" s="16">
        <f t="shared" si="26"/>
        <v>68</v>
      </c>
      <c r="O898" s="17">
        <f>'FIFA '!M898/('FIFA '!N898*'FIFA '!N898)*703</f>
        <v>22.196799307958475</v>
      </c>
      <c r="Q898" s="19">
        <f t="shared" si="27"/>
        <v>5.666666666666667</v>
      </c>
    </row>
    <row r="899" spans="1:17" ht="14.25" customHeight="1" x14ac:dyDescent="0.3">
      <c r="A899" s="3">
        <v>891</v>
      </c>
      <c r="B899" s="3" t="s">
        <v>1212</v>
      </c>
      <c r="C899" s="3">
        <v>31</v>
      </c>
      <c r="D899" s="3" t="s">
        <v>227</v>
      </c>
      <c r="E899" s="3">
        <v>77</v>
      </c>
      <c r="F899" s="3">
        <v>77</v>
      </c>
      <c r="G899" s="3" t="s">
        <v>416</v>
      </c>
      <c r="H899" s="14">
        <v>31000</v>
      </c>
      <c r="I899" s="3" t="s">
        <v>60</v>
      </c>
      <c r="J899" s="3" t="s">
        <v>79</v>
      </c>
      <c r="K899" s="3" t="s">
        <v>62</v>
      </c>
      <c r="L899" s="3" t="s">
        <v>126</v>
      </c>
      <c r="M899" s="15">
        <v>176</v>
      </c>
      <c r="N899" s="16">
        <f t="shared" si="26"/>
        <v>73</v>
      </c>
      <c r="O899" s="17">
        <f>'FIFA '!M899/('FIFA '!N899*'FIFA '!N899)*703</f>
        <v>23.217864514918368</v>
      </c>
      <c r="Q899" s="19">
        <f t="shared" si="27"/>
        <v>6.083333333333333</v>
      </c>
    </row>
    <row r="900" spans="1:17" ht="14.25" customHeight="1" x14ac:dyDescent="0.3">
      <c r="A900" s="3">
        <v>892</v>
      </c>
      <c r="B900" s="3" t="s">
        <v>1213</v>
      </c>
      <c r="C900" s="3">
        <v>29</v>
      </c>
      <c r="D900" s="3" t="s">
        <v>665</v>
      </c>
      <c r="E900" s="3">
        <v>77</v>
      </c>
      <c r="F900" s="3">
        <v>77</v>
      </c>
      <c r="G900" s="3" t="s">
        <v>779</v>
      </c>
      <c r="H900" s="14">
        <v>25000</v>
      </c>
      <c r="I900" s="3" t="s">
        <v>60</v>
      </c>
      <c r="J900" s="3" t="s">
        <v>79</v>
      </c>
      <c r="K900" s="3" t="s">
        <v>117</v>
      </c>
      <c r="L900" s="3" t="s">
        <v>81</v>
      </c>
      <c r="M900" s="15">
        <v>163</v>
      </c>
      <c r="N900" s="16">
        <f t="shared" si="26"/>
        <v>71</v>
      </c>
      <c r="O900" s="17">
        <f>'FIFA '!M900/('FIFA '!N900*'FIFA '!N900)*703</f>
        <v>22.731402499504068</v>
      </c>
      <c r="Q900" s="19">
        <f t="shared" si="27"/>
        <v>5.916666666666667</v>
      </c>
    </row>
    <row r="901" spans="1:17" ht="14.25" customHeight="1" x14ac:dyDescent="0.3">
      <c r="A901" s="3">
        <v>893</v>
      </c>
      <c r="B901" s="3" t="s">
        <v>1214</v>
      </c>
      <c r="C901" s="3">
        <v>23</v>
      </c>
      <c r="D901" s="3" t="s">
        <v>90</v>
      </c>
      <c r="E901" s="3">
        <v>77</v>
      </c>
      <c r="F901" s="3">
        <v>82</v>
      </c>
      <c r="G901" s="3" t="s">
        <v>546</v>
      </c>
      <c r="H901" s="14">
        <v>15000</v>
      </c>
      <c r="I901" s="3" t="s">
        <v>53</v>
      </c>
      <c r="J901" s="3" t="s">
        <v>79</v>
      </c>
      <c r="K901" s="3" t="s">
        <v>134</v>
      </c>
      <c r="L901" s="3" t="s">
        <v>63</v>
      </c>
      <c r="M901" s="15">
        <v>168</v>
      </c>
      <c r="N901" s="16">
        <f t="shared" si="26"/>
        <v>74</v>
      </c>
      <c r="O901" s="17">
        <f>'FIFA '!M901/('FIFA '!N901*'FIFA '!N901)*703</f>
        <v>21.567567567567568</v>
      </c>
      <c r="Q901" s="19">
        <f t="shared" si="27"/>
        <v>6.166666666666667</v>
      </c>
    </row>
    <row r="902" spans="1:17" ht="14.25" customHeight="1" x14ac:dyDescent="0.3">
      <c r="A902" s="3">
        <v>894</v>
      </c>
      <c r="B902" s="3" t="s">
        <v>1215</v>
      </c>
      <c r="C902" s="3">
        <v>31</v>
      </c>
      <c r="D902" s="3" t="s">
        <v>102</v>
      </c>
      <c r="E902" s="3">
        <v>77</v>
      </c>
      <c r="F902" s="3">
        <v>77</v>
      </c>
      <c r="G902" s="3" t="s">
        <v>661</v>
      </c>
      <c r="H902" s="14">
        <v>34000</v>
      </c>
      <c r="I902" s="3" t="s">
        <v>60</v>
      </c>
      <c r="J902" s="3" t="s">
        <v>79</v>
      </c>
      <c r="K902" s="3" t="s">
        <v>200</v>
      </c>
      <c r="L902" s="3" t="s">
        <v>85</v>
      </c>
      <c r="M902" s="15">
        <v>159</v>
      </c>
      <c r="N902" s="16">
        <f t="shared" si="26"/>
        <v>68</v>
      </c>
      <c r="O902" s="17">
        <f>'FIFA '!M902/('FIFA '!N902*'FIFA '!N902)*703</f>
        <v>24.173226643598614</v>
      </c>
      <c r="Q902" s="19">
        <f t="shared" si="27"/>
        <v>5.666666666666667</v>
      </c>
    </row>
    <row r="903" spans="1:17" ht="14.25" customHeight="1" x14ac:dyDescent="0.3">
      <c r="A903" s="3">
        <v>895</v>
      </c>
      <c r="B903" s="3" t="s">
        <v>1216</v>
      </c>
      <c r="C903" s="3">
        <v>21</v>
      </c>
      <c r="D903" s="3" t="s">
        <v>71</v>
      </c>
      <c r="E903" s="3">
        <v>77</v>
      </c>
      <c r="F903" s="3">
        <v>85</v>
      </c>
      <c r="G903" s="3" t="s">
        <v>869</v>
      </c>
      <c r="H903" s="14">
        <v>18000</v>
      </c>
      <c r="I903" s="3" t="s">
        <v>53</v>
      </c>
      <c r="J903" s="3" t="s">
        <v>73</v>
      </c>
      <c r="K903" s="3" t="s">
        <v>156</v>
      </c>
      <c r="L903" s="3" t="s">
        <v>81</v>
      </c>
      <c r="M903" s="15">
        <v>159</v>
      </c>
      <c r="N903" s="16">
        <f t="shared" si="26"/>
        <v>71</v>
      </c>
      <c r="O903" s="17">
        <f>'FIFA '!M903/('FIFA '!N903*'FIFA '!N903)*703</f>
        <v>22.173576671295379</v>
      </c>
      <c r="Q903" s="19">
        <f t="shared" si="27"/>
        <v>5.916666666666667</v>
      </c>
    </row>
    <row r="904" spans="1:17" ht="14.25" customHeight="1" x14ac:dyDescent="0.3">
      <c r="A904" s="3">
        <v>896</v>
      </c>
      <c r="B904" s="3" t="s">
        <v>1217</v>
      </c>
      <c r="C904" s="3">
        <v>30</v>
      </c>
      <c r="D904" s="3" t="s">
        <v>841</v>
      </c>
      <c r="E904" s="3">
        <v>77</v>
      </c>
      <c r="F904" s="3">
        <v>77</v>
      </c>
      <c r="G904" s="3" t="s">
        <v>401</v>
      </c>
      <c r="H904" s="14">
        <v>29000</v>
      </c>
      <c r="I904" s="3" t="s">
        <v>60</v>
      </c>
      <c r="J904" s="3" t="s">
        <v>79</v>
      </c>
      <c r="K904" s="3" t="s">
        <v>152</v>
      </c>
      <c r="L904" s="3" t="s">
        <v>92</v>
      </c>
      <c r="M904" s="15">
        <v>163</v>
      </c>
      <c r="N904" s="16">
        <f t="shared" si="26"/>
        <v>72</v>
      </c>
      <c r="O904" s="17">
        <f>'FIFA '!M904/('FIFA '!N904*'FIFA '!N904)*703</f>
        <v>22.104359567901234</v>
      </c>
      <c r="Q904" s="19">
        <f t="shared" si="27"/>
        <v>6</v>
      </c>
    </row>
    <row r="905" spans="1:17" ht="14.25" customHeight="1" x14ac:dyDescent="0.3">
      <c r="A905" s="3">
        <v>897</v>
      </c>
      <c r="B905" s="3" t="s">
        <v>1009</v>
      </c>
      <c r="C905" s="3">
        <v>28</v>
      </c>
      <c r="D905" s="3" t="s">
        <v>51</v>
      </c>
      <c r="E905" s="3">
        <v>77</v>
      </c>
      <c r="F905" s="3">
        <v>77</v>
      </c>
      <c r="G905" s="3" t="s">
        <v>787</v>
      </c>
      <c r="H905" s="14">
        <v>13000</v>
      </c>
      <c r="I905" s="3" t="s">
        <v>60</v>
      </c>
      <c r="J905" s="3" t="s">
        <v>79</v>
      </c>
      <c r="K905" s="3" t="s">
        <v>105</v>
      </c>
      <c r="L905" s="3" t="s">
        <v>154</v>
      </c>
      <c r="M905" s="15">
        <v>181</v>
      </c>
      <c r="N905" s="16">
        <f t="shared" si="26"/>
        <v>75</v>
      </c>
      <c r="O905" s="17">
        <f>'FIFA '!M905/('FIFA '!N905*'FIFA '!N905)*703</f>
        <v>22.620977777777778</v>
      </c>
      <c r="Q905" s="19">
        <f t="shared" si="27"/>
        <v>6.25</v>
      </c>
    </row>
    <row r="906" spans="1:17" ht="14.25" customHeight="1" x14ac:dyDescent="0.3">
      <c r="A906" s="3">
        <v>898</v>
      </c>
      <c r="B906" s="3" t="s">
        <v>1218</v>
      </c>
      <c r="C906" s="3">
        <v>30</v>
      </c>
      <c r="D906" s="3" t="s">
        <v>1016</v>
      </c>
      <c r="E906" s="3">
        <v>77</v>
      </c>
      <c r="F906" s="3">
        <v>77</v>
      </c>
      <c r="G906" s="3" t="s">
        <v>1136</v>
      </c>
      <c r="H906" s="14">
        <v>30000</v>
      </c>
      <c r="I906" s="3" t="s">
        <v>60</v>
      </c>
      <c r="J906" s="3" t="s">
        <v>79</v>
      </c>
      <c r="K906" s="3" t="s">
        <v>134</v>
      </c>
      <c r="L906" s="3" t="s">
        <v>85</v>
      </c>
      <c r="M906" s="15">
        <v>143</v>
      </c>
      <c r="N906" s="16">
        <f t="shared" ref="N906:N969" si="28">CONVERT(Q906,"ft","in")</f>
        <v>68</v>
      </c>
      <c r="O906" s="17">
        <f>'FIFA '!M906/('FIFA '!N906*'FIFA '!N906)*703</f>
        <v>21.740700692041521</v>
      </c>
      <c r="Q906" s="19">
        <f t="shared" ref="Q906:Q969" si="29">IFERROR(--LEFT(L906,FIND("'",L906)-1),0)+IFERROR(--SUBSTITUTE(IFERROR(MID(L906,FIND("'",L906)+1,2),L906),CHAR(34),""),0)/12</f>
        <v>5.666666666666667</v>
      </c>
    </row>
    <row r="907" spans="1:17" ht="14.25" customHeight="1" x14ac:dyDescent="0.3">
      <c r="A907" s="3">
        <v>899</v>
      </c>
      <c r="B907" s="3" t="s">
        <v>1219</v>
      </c>
      <c r="C907" s="3">
        <v>29</v>
      </c>
      <c r="D907" s="3" t="s">
        <v>65</v>
      </c>
      <c r="E907" s="3">
        <v>77</v>
      </c>
      <c r="F907" s="3">
        <v>77</v>
      </c>
      <c r="G907" s="3" t="s">
        <v>908</v>
      </c>
      <c r="H907" s="14">
        <v>27000</v>
      </c>
      <c r="I907" s="3" t="s">
        <v>60</v>
      </c>
      <c r="J907" s="3" t="s">
        <v>79</v>
      </c>
      <c r="K907" s="3" t="s">
        <v>152</v>
      </c>
      <c r="L907" s="3" t="s">
        <v>92</v>
      </c>
      <c r="M907" s="15">
        <v>187</v>
      </c>
      <c r="N907" s="16">
        <f t="shared" si="28"/>
        <v>72</v>
      </c>
      <c r="O907" s="17">
        <f>'FIFA '!M907/('FIFA '!N907*'FIFA '!N907)*703</f>
        <v>25.358989197530864</v>
      </c>
      <c r="Q907" s="19">
        <f t="shared" si="29"/>
        <v>6</v>
      </c>
    </row>
    <row r="908" spans="1:17" ht="14.25" customHeight="1" x14ac:dyDescent="0.3">
      <c r="A908" s="3">
        <v>900</v>
      </c>
      <c r="B908" s="3" t="s">
        <v>1220</v>
      </c>
      <c r="C908" s="3">
        <v>24</v>
      </c>
      <c r="D908" s="3" t="s">
        <v>65</v>
      </c>
      <c r="E908" s="3">
        <v>77</v>
      </c>
      <c r="F908" s="3">
        <v>81</v>
      </c>
      <c r="G908" s="3" t="s">
        <v>310</v>
      </c>
      <c r="H908" s="14">
        <v>11000</v>
      </c>
      <c r="I908" s="3" t="s">
        <v>53</v>
      </c>
      <c r="J908" s="3" t="s">
        <v>79</v>
      </c>
      <c r="K908" s="3" t="s">
        <v>200</v>
      </c>
      <c r="L908" s="3" t="s">
        <v>63</v>
      </c>
      <c r="M908" s="15">
        <v>181</v>
      </c>
      <c r="N908" s="16">
        <f t="shared" si="28"/>
        <v>74</v>
      </c>
      <c r="O908" s="17">
        <f>'FIFA '!M908/('FIFA '!N908*'FIFA '!N908)*703</f>
        <v>23.236486486486488</v>
      </c>
      <c r="Q908" s="19">
        <f t="shared" si="29"/>
        <v>6.166666666666667</v>
      </c>
    </row>
    <row r="909" spans="1:17" ht="14.25" customHeight="1" x14ac:dyDescent="0.3">
      <c r="A909" s="3">
        <v>901</v>
      </c>
      <c r="B909" s="3" t="s">
        <v>1221</v>
      </c>
      <c r="C909" s="3">
        <v>33</v>
      </c>
      <c r="D909" s="3" t="s">
        <v>71</v>
      </c>
      <c r="E909" s="3">
        <v>77</v>
      </c>
      <c r="F909" s="3">
        <v>77</v>
      </c>
      <c r="G909" s="3" t="s">
        <v>620</v>
      </c>
      <c r="H909" s="14">
        <v>22000</v>
      </c>
      <c r="I909" s="3" t="s">
        <v>60</v>
      </c>
      <c r="J909" s="3" t="s">
        <v>129</v>
      </c>
      <c r="K909" s="3" t="s">
        <v>132</v>
      </c>
      <c r="L909" s="3" t="s">
        <v>63</v>
      </c>
      <c r="M909" s="15">
        <v>181</v>
      </c>
      <c r="N909" s="16">
        <f t="shared" si="28"/>
        <v>74</v>
      </c>
      <c r="O909" s="17">
        <f>'FIFA '!M909/('FIFA '!N909*'FIFA '!N909)*703</f>
        <v>23.236486486486488</v>
      </c>
      <c r="Q909" s="19">
        <f t="shared" si="29"/>
        <v>6.166666666666667</v>
      </c>
    </row>
    <row r="910" spans="1:17" ht="14.25" customHeight="1" x14ac:dyDescent="0.3">
      <c r="A910" s="3">
        <v>902</v>
      </c>
      <c r="B910" s="3" t="s">
        <v>1222</v>
      </c>
      <c r="C910" s="3">
        <v>30</v>
      </c>
      <c r="D910" s="3" t="s">
        <v>415</v>
      </c>
      <c r="E910" s="3">
        <v>77</v>
      </c>
      <c r="F910" s="3">
        <v>77</v>
      </c>
      <c r="G910" s="3" t="s">
        <v>1223</v>
      </c>
      <c r="H910" s="14">
        <v>26000</v>
      </c>
      <c r="I910" s="3" t="s">
        <v>60</v>
      </c>
      <c r="J910" s="3" t="s">
        <v>79</v>
      </c>
      <c r="K910" s="3" t="s">
        <v>105</v>
      </c>
      <c r="L910" s="3" t="s">
        <v>92</v>
      </c>
      <c r="M910" s="15">
        <v>185</v>
      </c>
      <c r="N910" s="16">
        <f t="shared" si="28"/>
        <v>72</v>
      </c>
      <c r="O910" s="17">
        <f>'FIFA '!M910/('FIFA '!N910*'FIFA '!N910)*703</f>
        <v>25.087770061728396</v>
      </c>
      <c r="Q910" s="19">
        <f t="shared" si="29"/>
        <v>6</v>
      </c>
    </row>
    <row r="911" spans="1:17" ht="14.25" customHeight="1" x14ac:dyDescent="0.3">
      <c r="A911" s="3">
        <v>903</v>
      </c>
      <c r="B911" s="3" t="s">
        <v>1224</v>
      </c>
      <c r="C911" s="3">
        <v>23</v>
      </c>
      <c r="D911" s="3" t="s">
        <v>190</v>
      </c>
      <c r="E911" s="3">
        <v>77</v>
      </c>
      <c r="F911" s="3">
        <v>81</v>
      </c>
      <c r="G911" s="3" t="s">
        <v>921</v>
      </c>
      <c r="H911" s="14">
        <v>13000</v>
      </c>
      <c r="I911" s="3" t="s">
        <v>53</v>
      </c>
      <c r="J911" s="3" t="s">
        <v>129</v>
      </c>
      <c r="K911" s="3" t="s">
        <v>200</v>
      </c>
      <c r="L911" s="3" t="s">
        <v>69</v>
      </c>
      <c r="M911" s="15">
        <v>165</v>
      </c>
      <c r="N911" s="16">
        <f t="shared" si="28"/>
        <v>69</v>
      </c>
      <c r="O911" s="17">
        <f>'FIFA '!M911/('FIFA '!N911*'FIFA '!N911)*703</f>
        <v>24.363579080025207</v>
      </c>
      <c r="Q911" s="19">
        <f t="shared" si="29"/>
        <v>5.75</v>
      </c>
    </row>
    <row r="912" spans="1:17" ht="14.25" customHeight="1" x14ac:dyDescent="0.3">
      <c r="A912" s="3">
        <v>904</v>
      </c>
      <c r="B912" s="3" t="s">
        <v>1225</v>
      </c>
      <c r="C912" s="3">
        <v>27</v>
      </c>
      <c r="D912" s="3" t="s">
        <v>610</v>
      </c>
      <c r="E912" s="3">
        <v>77</v>
      </c>
      <c r="F912" s="3">
        <v>77</v>
      </c>
      <c r="G912" s="3" t="s">
        <v>1226</v>
      </c>
      <c r="H912" s="14">
        <v>27000</v>
      </c>
      <c r="I912" s="3" t="s">
        <v>53</v>
      </c>
      <c r="J912" s="3" t="s">
        <v>79</v>
      </c>
      <c r="K912" s="3" t="s">
        <v>117</v>
      </c>
      <c r="L912" s="3" t="s">
        <v>56</v>
      </c>
      <c r="M912" s="15">
        <v>148</v>
      </c>
      <c r="N912" s="16">
        <f t="shared" si="28"/>
        <v>67</v>
      </c>
      <c r="O912" s="17">
        <f>'FIFA '!M912/('FIFA '!N912*'FIFA '!N912)*703</f>
        <v>23.177545110269545</v>
      </c>
      <c r="Q912" s="19">
        <f t="shared" si="29"/>
        <v>5.583333333333333</v>
      </c>
    </row>
    <row r="913" spans="1:17" ht="14.25" customHeight="1" x14ac:dyDescent="0.3">
      <c r="A913" s="3">
        <v>905</v>
      </c>
      <c r="B913" s="3" t="s">
        <v>1227</v>
      </c>
      <c r="C913" s="3">
        <v>28</v>
      </c>
      <c r="D913" s="3" t="s">
        <v>108</v>
      </c>
      <c r="E913" s="3">
        <v>77</v>
      </c>
      <c r="F913" s="3">
        <v>77</v>
      </c>
      <c r="G913" s="3" t="s">
        <v>278</v>
      </c>
      <c r="H913" s="14">
        <v>49000</v>
      </c>
      <c r="I913" s="3" t="s">
        <v>60</v>
      </c>
      <c r="J913" s="3" t="s">
        <v>73</v>
      </c>
      <c r="K913" s="3" t="s">
        <v>62</v>
      </c>
      <c r="L913" s="3" t="s">
        <v>81</v>
      </c>
      <c r="M913" s="15">
        <v>161</v>
      </c>
      <c r="N913" s="16">
        <f t="shared" si="28"/>
        <v>71</v>
      </c>
      <c r="O913" s="17">
        <f>'FIFA '!M913/('FIFA '!N913*'FIFA '!N913)*703</f>
        <v>22.452489585399725</v>
      </c>
      <c r="Q913" s="19">
        <f t="shared" si="29"/>
        <v>5.916666666666667</v>
      </c>
    </row>
    <row r="914" spans="1:17" ht="14.25" customHeight="1" x14ac:dyDescent="0.3">
      <c r="A914" s="3">
        <v>906</v>
      </c>
      <c r="B914" s="3" t="s">
        <v>1228</v>
      </c>
      <c r="C914" s="3">
        <v>34</v>
      </c>
      <c r="D914" s="3" t="s">
        <v>108</v>
      </c>
      <c r="E914" s="3">
        <v>77</v>
      </c>
      <c r="F914" s="3">
        <v>77</v>
      </c>
      <c r="G914" s="3" t="s">
        <v>1229</v>
      </c>
      <c r="H914" s="14">
        <v>26000</v>
      </c>
      <c r="I914" s="3" t="s">
        <v>60</v>
      </c>
      <c r="J914" s="3" t="s">
        <v>73</v>
      </c>
      <c r="K914" s="3" t="s">
        <v>125</v>
      </c>
      <c r="L914" s="3" t="s">
        <v>75</v>
      </c>
      <c r="M914" s="15">
        <v>187</v>
      </c>
      <c r="N914" s="16">
        <f t="shared" si="28"/>
        <v>76</v>
      </c>
      <c r="O914" s="17">
        <f>'FIFA '!M914/('FIFA '!N914*'FIFA '!N914)*703</f>
        <v>22.759868421052634</v>
      </c>
      <c r="Q914" s="19">
        <f t="shared" si="29"/>
        <v>6.333333333333333</v>
      </c>
    </row>
    <row r="915" spans="1:17" ht="14.25" customHeight="1" x14ac:dyDescent="0.3">
      <c r="A915" s="3">
        <v>907</v>
      </c>
      <c r="B915" s="3" t="s">
        <v>1230</v>
      </c>
      <c r="C915" s="3">
        <v>35</v>
      </c>
      <c r="D915" s="3" t="s">
        <v>71</v>
      </c>
      <c r="E915" s="3">
        <v>77</v>
      </c>
      <c r="F915" s="3">
        <v>77</v>
      </c>
      <c r="G915" s="3" t="s">
        <v>806</v>
      </c>
      <c r="H915" s="14">
        <v>23000</v>
      </c>
      <c r="I915" s="3" t="s">
        <v>60</v>
      </c>
      <c r="J915" s="3" t="s">
        <v>79</v>
      </c>
      <c r="K915" s="3" t="s">
        <v>68</v>
      </c>
      <c r="L915" s="3" t="s">
        <v>69</v>
      </c>
      <c r="M915" s="15">
        <v>159</v>
      </c>
      <c r="N915" s="16">
        <f t="shared" si="28"/>
        <v>69</v>
      </c>
      <c r="O915" s="17">
        <f>'FIFA '!M915/('FIFA '!N915*'FIFA '!N915)*703</f>
        <v>23.477630749842472</v>
      </c>
      <c r="Q915" s="19">
        <f t="shared" si="29"/>
        <v>5.75</v>
      </c>
    </row>
    <row r="916" spans="1:17" ht="14.25" customHeight="1" x14ac:dyDescent="0.3">
      <c r="A916" s="3">
        <v>908</v>
      </c>
      <c r="B916" s="3" t="s">
        <v>1231</v>
      </c>
      <c r="C916" s="3">
        <v>29</v>
      </c>
      <c r="D916" s="3" t="s">
        <v>665</v>
      </c>
      <c r="E916" s="3">
        <v>77</v>
      </c>
      <c r="F916" s="3">
        <v>77</v>
      </c>
      <c r="G916" s="3" t="s">
        <v>66</v>
      </c>
      <c r="H916" s="14">
        <v>75000</v>
      </c>
      <c r="I916" s="3" t="s">
        <v>60</v>
      </c>
      <c r="J916" s="3" t="s">
        <v>79</v>
      </c>
      <c r="K916" s="3" t="s">
        <v>62</v>
      </c>
      <c r="L916" s="3" t="s">
        <v>154</v>
      </c>
      <c r="M916" s="15">
        <v>201</v>
      </c>
      <c r="N916" s="16">
        <f t="shared" si="28"/>
        <v>75</v>
      </c>
      <c r="O916" s="17">
        <f>'FIFA '!M916/('FIFA '!N916*'FIFA '!N916)*703</f>
        <v>25.120533333333334</v>
      </c>
      <c r="Q916" s="19">
        <f t="shared" si="29"/>
        <v>6.25</v>
      </c>
    </row>
    <row r="917" spans="1:17" ht="14.25" customHeight="1" x14ac:dyDescent="0.3">
      <c r="A917" s="3">
        <v>909</v>
      </c>
      <c r="B917" s="3" t="s">
        <v>1232</v>
      </c>
      <c r="C917" s="3">
        <v>35</v>
      </c>
      <c r="D917" s="3" t="s">
        <v>51</v>
      </c>
      <c r="E917" s="3">
        <v>77</v>
      </c>
      <c r="F917" s="3">
        <v>77</v>
      </c>
      <c r="G917" s="3" t="s">
        <v>681</v>
      </c>
      <c r="H917" s="14">
        <v>16000</v>
      </c>
      <c r="I917" s="3" t="s">
        <v>53</v>
      </c>
      <c r="J917" s="3" t="s">
        <v>79</v>
      </c>
      <c r="K917" s="3" t="s">
        <v>132</v>
      </c>
      <c r="L917" s="3" t="s">
        <v>81</v>
      </c>
      <c r="M917" s="15">
        <v>174</v>
      </c>
      <c r="N917" s="16">
        <f t="shared" si="28"/>
        <v>71</v>
      </c>
      <c r="O917" s="17">
        <f>'FIFA '!M917/('FIFA '!N917*'FIFA '!N917)*703</f>
        <v>24.26542352707796</v>
      </c>
      <c r="Q917" s="19">
        <f t="shared" si="29"/>
        <v>5.916666666666667</v>
      </c>
    </row>
    <row r="918" spans="1:17" ht="14.25" customHeight="1" x14ac:dyDescent="0.3">
      <c r="A918" s="3">
        <v>910</v>
      </c>
      <c r="B918" s="3" t="s">
        <v>1233</v>
      </c>
      <c r="C918" s="3">
        <v>23</v>
      </c>
      <c r="D918" s="3" t="s">
        <v>190</v>
      </c>
      <c r="E918" s="3">
        <v>77</v>
      </c>
      <c r="F918" s="3">
        <v>82</v>
      </c>
      <c r="G918" s="3" t="s">
        <v>546</v>
      </c>
      <c r="H918" s="14">
        <v>13000</v>
      </c>
      <c r="I918" s="3" t="s">
        <v>53</v>
      </c>
      <c r="J918" s="3" t="s">
        <v>79</v>
      </c>
      <c r="K918" s="3" t="s">
        <v>103</v>
      </c>
      <c r="L918" s="3" t="s">
        <v>81</v>
      </c>
      <c r="M918" s="15">
        <v>165</v>
      </c>
      <c r="N918" s="16">
        <f t="shared" si="28"/>
        <v>71</v>
      </c>
      <c r="O918" s="17">
        <f>'FIFA '!M918/('FIFA '!N918*'FIFA '!N918)*703</f>
        <v>23.01031541360841</v>
      </c>
      <c r="Q918" s="19">
        <f t="shared" si="29"/>
        <v>5.916666666666667</v>
      </c>
    </row>
    <row r="919" spans="1:17" ht="14.25" customHeight="1" x14ac:dyDescent="0.3">
      <c r="A919" s="3">
        <v>911</v>
      </c>
      <c r="B919" s="3" t="s">
        <v>1234</v>
      </c>
      <c r="C919" s="3">
        <v>25</v>
      </c>
      <c r="D919" s="3" t="s">
        <v>140</v>
      </c>
      <c r="E919" s="3">
        <v>77</v>
      </c>
      <c r="F919" s="3">
        <v>78</v>
      </c>
      <c r="G919" s="3" t="s">
        <v>933</v>
      </c>
      <c r="H919" s="14">
        <v>45000</v>
      </c>
      <c r="I919" s="3" t="s">
        <v>60</v>
      </c>
      <c r="J919" s="3" t="s">
        <v>79</v>
      </c>
      <c r="K919" s="3" t="s">
        <v>152</v>
      </c>
      <c r="L919" s="3" t="s">
        <v>56</v>
      </c>
      <c r="M919" s="15">
        <v>165</v>
      </c>
      <c r="N919" s="16">
        <f t="shared" si="28"/>
        <v>67</v>
      </c>
      <c r="O919" s="17">
        <f>'FIFA '!M919/('FIFA '!N919*'FIFA '!N919)*703</f>
        <v>25.83983069725997</v>
      </c>
      <c r="Q919" s="19">
        <f t="shared" si="29"/>
        <v>5.583333333333333</v>
      </c>
    </row>
    <row r="920" spans="1:17" ht="14.25" customHeight="1" x14ac:dyDescent="0.3">
      <c r="A920" s="3">
        <v>912</v>
      </c>
      <c r="B920" s="3" t="s">
        <v>1235</v>
      </c>
      <c r="C920" s="3">
        <v>27</v>
      </c>
      <c r="D920" s="3" t="s">
        <v>496</v>
      </c>
      <c r="E920" s="3">
        <v>77</v>
      </c>
      <c r="F920" s="3">
        <v>78</v>
      </c>
      <c r="G920" s="3" t="s">
        <v>823</v>
      </c>
      <c r="H920" s="14">
        <v>1000</v>
      </c>
      <c r="I920" s="3" t="s">
        <v>60</v>
      </c>
      <c r="J920" s="3" t="s">
        <v>79</v>
      </c>
      <c r="K920" s="3" t="s">
        <v>200</v>
      </c>
      <c r="L920" s="3" t="s">
        <v>63</v>
      </c>
      <c r="M920" s="15">
        <v>176</v>
      </c>
      <c r="N920" s="16">
        <f t="shared" si="28"/>
        <v>74</v>
      </c>
      <c r="O920" s="17">
        <f>'FIFA '!M920/('FIFA '!N920*'FIFA '!N920)*703</f>
        <v>22.594594594594593</v>
      </c>
      <c r="Q920" s="19">
        <f t="shared" si="29"/>
        <v>6.166666666666667</v>
      </c>
    </row>
    <row r="921" spans="1:17" ht="14.25" customHeight="1" x14ac:dyDescent="0.3">
      <c r="A921" s="3">
        <v>913</v>
      </c>
      <c r="B921" s="3" t="s">
        <v>1236</v>
      </c>
      <c r="C921" s="3">
        <v>27</v>
      </c>
      <c r="D921" s="3" t="s">
        <v>108</v>
      </c>
      <c r="E921" s="3">
        <v>77</v>
      </c>
      <c r="F921" s="3">
        <v>78</v>
      </c>
      <c r="G921" s="3" t="s">
        <v>1000</v>
      </c>
      <c r="H921" s="14">
        <v>32000</v>
      </c>
      <c r="I921" s="3" t="s">
        <v>60</v>
      </c>
      <c r="J921" s="3" t="s">
        <v>79</v>
      </c>
      <c r="K921" s="3" t="s">
        <v>109</v>
      </c>
      <c r="L921" s="3" t="s">
        <v>126</v>
      </c>
      <c r="M921" s="15">
        <v>159</v>
      </c>
      <c r="N921" s="16">
        <f t="shared" si="28"/>
        <v>73</v>
      </c>
      <c r="O921" s="17">
        <f>'FIFA '!M921/('FIFA '!N921*'FIFA '!N921)*703</f>
        <v>20.975229874272845</v>
      </c>
      <c r="Q921" s="19">
        <f t="shared" si="29"/>
        <v>6.083333333333333</v>
      </c>
    </row>
    <row r="922" spans="1:17" ht="14.25" customHeight="1" x14ac:dyDescent="0.3">
      <c r="A922" s="3">
        <v>914</v>
      </c>
      <c r="B922" s="3" t="s">
        <v>1237</v>
      </c>
      <c r="C922" s="3">
        <v>28</v>
      </c>
      <c r="D922" s="3" t="s">
        <v>102</v>
      </c>
      <c r="E922" s="3">
        <v>77</v>
      </c>
      <c r="F922" s="3">
        <v>77</v>
      </c>
      <c r="G922" s="3" t="s">
        <v>401</v>
      </c>
      <c r="H922" s="14">
        <v>27000</v>
      </c>
      <c r="I922" s="3" t="s">
        <v>60</v>
      </c>
      <c r="J922" s="3" t="s">
        <v>79</v>
      </c>
      <c r="K922" s="3" t="s">
        <v>123</v>
      </c>
      <c r="L922" s="3" t="s">
        <v>63</v>
      </c>
      <c r="M922" s="15">
        <v>170</v>
      </c>
      <c r="N922" s="16">
        <f t="shared" si="28"/>
        <v>74</v>
      </c>
      <c r="O922" s="17">
        <f>'FIFA '!M922/('FIFA '!N922*'FIFA '!N922)*703</f>
        <v>21.824324324324323</v>
      </c>
      <c r="Q922" s="19">
        <f t="shared" si="29"/>
        <v>6.166666666666667</v>
      </c>
    </row>
    <row r="923" spans="1:17" ht="14.25" customHeight="1" x14ac:dyDescent="0.3">
      <c r="A923" s="3">
        <v>915</v>
      </c>
      <c r="B923" s="3" t="s">
        <v>1238</v>
      </c>
      <c r="C923" s="3">
        <v>29</v>
      </c>
      <c r="D923" s="3" t="s">
        <v>77</v>
      </c>
      <c r="E923" s="3">
        <v>77</v>
      </c>
      <c r="F923" s="3">
        <v>77</v>
      </c>
      <c r="G923" s="3" t="s">
        <v>1239</v>
      </c>
      <c r="H923" s="14">
        <v>24000</v>
      </c>
      <c r="I923" s="3" t="s">
        <v>60</v>
      </c>
      <c r="J923" s="3" t="s">
        <v>129</v>
      </c>
      <c r="K923" s="3" t="s">
        <v>200</v>
      </c>
      <c r="L923" s="3" t="s">
        <v>92</v>
      </c>
      <c r="M923" s="15">
        <v>174</v>
      </c>
      <c r="N923" s="16">
        <f t="shared" si="28"/>
        <v>72</v>
      </c>
      <c r="O923" s="17">
        <f>'FIFA '!M923/('FIFA '!N923*'FIFA '!N923)*703</f>
        <v>23.596064814814817</v>
      </c>
      <c r="Q923" s="19">
        <f t="shared" si="29"/>
        <v>6</v>
      </c>
    </row>
    <row r="924" spans="1:17" ht="14.25" customHeight="1" x14ac:dyDescent="0.3">
      <c r="A924" s="3">
        <v>916</v>
      </c>
      <c r="B924" s="3" t="s">
        <v>1240</v>
      </c>
      <c r="C924" s="3">
        <v>32</v>
      </c>
      <c r="D924" s="3" t="s">
        <v>51</v>
      </c>
      <c r="E924" s="3">
        <v>77</v>
      </c>
      <c r="F924" s="3">
        <v>77</v>
      </c>
      <c r="G924" s="3" t="s">
        <v>801</v>
      </c>
      <c r="H924" s="14">
        <v>38000</v>
      </c>
      <c r="I924" s="3" t="s">
        <v>60</v>
      </c>
      <c r="J924" s="3" t="s">
        <v>79</v>
      </c>
      <c r="K924" s="3" t="s">
        <v>74</v>
      </c>
      <c r="L924" s="3" t="s">
        <v>75</v>
      </c>
      <c r="M924" s="15">
        <v>207</v>
      </c>
      <c r="N924" s="16">
        <f t="shared" si="28"/>
        <v>76</v>
      </c>
      <c r="O924" s="17">
        <f>'FIFA '!M924/('FIFA '!N924*'FIFA '!N924)*703</f>
        <v>25.194078947368421</v>
      </c>
      <c r="Q924" s="19">
        <f t="shared" si="29"/>
        <v>6.333333333333333</v>
      </c>
    </row>
    <row r="925" spans="1:17" ht="14.25" customHeight="1" x14ac:dyDescent="0.3">
      <c r="A925" s="3">
        <v>917</v>
      </c>
      <c r="B925" s="3" t="s">
        <v>1241</v>
      </c>
      <c r="C925" s="3">
        <v>27</v>
      </c>
      <c r="D925" s="3" t="s">
        <v>140</v>
      </c>
      <c r="E925" s="3">
        <v>77</v>
      </c>
      <c r="F925" s="3">
        <v>78</v>
      </c>
      <c r="G925" s="3" t="s">
        <v>852</v>
      </c>
      <c r="H925" s="14">
        <v>22000</v>
      </c>
      <c r="I925" s="3" t="s">
        <v>53</v>
      </c>
      <c r="J925" s="3" t="s">
        <v>129</v>
      </c>
      <c r="K925" s="3" t="s">
        <v>156</v>
      </c>
      <c r="L925" s="3" t="s">
        <v>85</v>
      </c>
      <c r="M925" s="15">
        <v>159</v>
      </c>
      <c r="N925" s="16">
        <f t="shared" si="28"/>
        <v>68</v>
      </c>
      <c r="O925" s="17">
        <f>'FIFA '!M925/('FIFA '!N925*'FIFA '!N925)*703</f>
        <v>24.173226643598614</v>
      </c>
      <c r="Q925" s="19">
        <f t="shared" si="29"/>
        <v>5.666666666666667</v>
      </c>
    </row>
    <row r="926" spans="1:17" ht="14.25" customHeight="1" x14ac:dyDescent="0.3">
      <c r="A926" s="3">
        <v>918</v>
      </c>
      <c r="B926" s="3" t="s">
        <v>1242</v>
      </c>
      <c r="C926" s="3">
        <v>21</v>
      </c>
      <c r="D926" s="3" t="s">
        <v>114</v>
      </c>
      <c r="E926" s="3">
        <v>77</v>
      </c>
      <c r="F926" s="3">
        <v>85</v>
      </c>
      <c r="G926" s="3" t="s">
        <v>317</v>
      </c>
      <c r="H926" s="14">
        <v>45000</v>
      </c>
      <c r="I926" s="3" t="s">
        <v>60</v>
      </c>
      <c r="J926" s="3" t="s">
        <v>73</v>
      </c>
      <c r="K926" s="3" t="s">
        <v>117</v>
      </c>
      <c r="L926" s="3" t="s">
        <v>69</v>
      </c>
      <c r="M926" s="15">
        <v>161</v>
      </c>
      <c r="N926" s="16">
        <f t="shared" si="28"/>
        <v>69</v>
      </c>
      <c r="O926" s="17">
        <f>'FIFA '!M926/('FIFA '!N926*'FIFA '!N926)*703</f>
        <v>23.772946859903382</v>
      </c>
      <c r="Q926" s="19">
        <f t="shared" si="29"/>
        <v>5.75</v>
      </c>
    </row>
    <row r="927" spans="1:17" ht="14.25" customHeight="1" x14ac:dyDescent="0.3">
      <c r="A927" s="3">
        <v>919</v>
      </c>
      <c r="B927" s="3" t="s">
        <v>1243</v>
      </c>
      <c r="C927" s="3">
        <v>33</v>
      </c>
      <c r="D927" s="3" t="s">
        <v>210</v>
      </c>
      <c r="E927" s="3">
        <v>77</v>
      </c>
      <c r="F927" s="3">
        <v>77</v>
      </c>
      <c r="G927" s="3" t="s">
        <v>1244</v>
      </c>
      <c r="H927" s="14">
        <v>35000</v>
      </c>
      <c r="I927" s="3" t="s">
        <v>60</v>
      </c>
      <c r="J927" s="3" t="s">
        <v>79</v>
      </c>
      <c r="K927" s="3" t="s">
        <v>171</v>
      </c>
      <c r="L927" s="3" t="s">
        <v>81</v>
      </c>
      <c r="M927" s="15">
        <v>157</v>
      </c>
      <c r="N927" s="16">
        <f t="shared" si="28"/>
        <v>71</v>
      </c>
      <c r="O927" s="17">
        <f>'FIFA '!M927/('FIFA '!N927*'FIFA '!N927)*703</f>
        <v>21.894663757191033</v>
      </c>
      <c r="Q927" s="19">
        <f t="shared" si="29"/>
        <v>5.916666666666667</v>
      </c>
    </row>
    <row r="928" spans="1:17" ht="14.25" customHeight="1" x14ac:dyDescent="0.3">
      <c r="A928" s="3">
        <v>920</v>
      </c>
      <c r="B928" s="3" t="s">
        <v>1245</v>
      </c>
      <c r="C928" s="3">
        <v>29</v>
      </c>
      <c r="D928" s="3" t="s">
        <v>210</v>
      </c>
      <c r="E928" s="3">
        <v>77</v>
      </c>
      <c r="F928" s="3">
        <v>77</v>
      </c>
      <c r="G928" s="3" t="s">
        <v>1246</v>
      </c>
      <c r="H928" s="14">
        <v>19000</v>
      </c>
      <c r="I928" s="3" t="s">
        <v>53</v>
      </c>
      <c r="J928" s="3" t="s">
        <v>73</v>
      </c>
      <c r="K928" s="3" t="s">
        <v>134</v>
      </c>
      <c r="L928" s="3" t="s">
        <v>69</v>
      </c>
      <c r="M928" s="15">
        <v>148</v>
      </c>
      <c r="N928" s="16">
        <f t="shared" si="28"/>
        <v>69</v>
      </c>
      <c r="O928" s="17">
        <f>'FIFA '!M928/('FIFA '!N928*'FIFA '!N928)*703</f>
        <v>21.853392144507456</v>
      </c>
      <c r="Q928" s="19">
        <f t="shared" si="29"/>
        <v>5.75</v>
      </c>
    </row>
    <row r="929" spans="1:17" ht="14.25" customHeight="1" x14ac:dyDescent="0.3">
      <c r="A929" s="3">
        <v>921</v>
      </c>
      <c r="B929" s="3" t="s">
        <v>1247</v>
      </c>
      <c r="C929" s="3">
        <v>26</v>
      </c>
      <c r="D929" s="3" t="s">
        <v>131</v>
      </c>
      <c r="E929" s="3">
        <v>77</v>
      </c>
      <c r="F929" s="3">
        <v>78</v>
      </c>
      <c r="G929" s="3" t="s">
        <v>718</v>
      </c>
      <c r="H929" s="14">
        <v>51000</v>
      </c>
      <c r="I929" s="3" t="s">
        <v>53</v>
      </c>
      <c r="J929" s="3" t="s">
        <v>79</v>
      </c>
      <c r="K929" s="3" t="s">
        <v>62</v>
      </c>
      <c r="L929" s="3" t="s">
        <v>81</v>
      </c>
      <c r="M929" s="15">
        <v>159</v>
      </c>
      <c r="N929" s="16">
        <f t="shared" si="28"/>
        <v>71</v>
      </c>
      <c r="O929" s="17">
        <f>'FIFA '!M929/('FIFA '!N929*'FIFA '!N929)*703</f>
        <v>22.173576671295379</v>
      </c>
      <c r="Q929" s="19">
        <f t="shared" si="29"/>
        <v>5.916666666666667</v>
      </c>
    </row>
    <row r="930" spans="1:17" ht="14.25" customHeight="1" x14ac:dyDescent="0.3">
      <c r="A930" s="3">
        <v>922</v>
      </c>
      <c r="B930" s="3" t="s">
        <v>1248</v>
      </c>
      <c r="C930" s="3">
        <v>37</v>
      </c>
      <c r="D930" s="3" t="s">
        <v>65</v>
      </c>
      <c r="E930" s="3">
        <v>77</v>
      </c>
      <c r="F930" s="3">
        <v>77</v>
      </c>
      <c r="G930" s="3" t="s">
        <v>565</v>
      </c>
      <c r="H930" s="14">
        <v>25000</v>
      </c>
      <c r="I930" s="3" t="s">
        <v>60</v>
      </c>
      <c r="J930" s="3" t="s">
        <v>73</v>
      </c>
      <c r="K930" s="3" t="s">
        <v>74</v>
      </c>
      <c r="L930" s="3" t="s">
        <v>154</v>
      </c>
      <c r="M930" s="15">
        <v>209</v>
      </c>
      <c r="N930" s="16">
        <f t="shared" si="28"/>
        <v>75</v>
      </c>
      <c r="O930" s="17">
        <f>'FIFA '!M930/('FIFA '!N930*'FIFA '!N930)*703</f>
        <v>26.120355555555555</v>
      </c>
      <c r="Q930" s="19">
        <f t="shared" si="29"/>
        <v>6.25</v>
      </c>
    </row>
    <row r="931" spans="1:17" ht="14.25" customHeight="1" x14ac:dyDescent="0.3">
      <c r="A931" s="3">
        <v>923</v>
      </c>
      <c r="B931" s="3" t="s">
        <v>1249</v>
      </c>
      <c r="C931" s="3">
        <v>28</v>
      </c>
      <c r="D931" s="3" t="s">
        <v>434</v>
      </c>
      <c r="E931" s="3">
        <v>77</v>
      </c>
      <c r="F931" s="3">
        <v>77</v>
      </c>
      <c r="G931" s="3" t="s">
        <v>1068</v>
      </c>
      <c r="H931" s="14">
        <v>49000</v>
      </c>
      <c r="I931" s="3" t="s">
        <v>53</v>
      </c>
      <c r="J931" s="3" t="s">
        <v>79</v>
      </c>
      <c r="K931" s="3" t="s">
        <v>134</v>
      </c>
      <c r="L931" s="3" t="s">
        <v>85</v>
      </c>
      <c r="M931" s="15">
        <v>168</v>
      </c>
      <c r="N931" s="16">
        <f t="shared" si="28"/>
        <v>68</v>
      </c>
      <c r="O931" s="17">
        <f>'FIFA '!M931/('FIFA '!N931*'FIFA '!N931)*703</f>
        <v>25.541522491349482</v>
      </c>
      <c r="Q931" s="19">
        <f t="shared" si="29"/>
        <v>5.666666666666667</v>
      </c>
    </row>
    <row r="932" spans="1:17" ht="14.25" customHeight="1" x14ac:dyDescent="0.3">
      <c r="A932" s="3">
        <v>924</v>
      </c>
      <c r="B932" s="3" t="s">
        <v>1250</v>
      </c>
      <c r="C932" s="3">
        <v>28</v>
      </c>
      <c r="D932" s="3" t="s">
        <v>51</v>
      </c>
      <c r="E932" s="3">
        <v>77</v>
      </c>
      <c r="F932" s="3">
        <v>77</v>
      </c>
      <c r="G932" s="3" t="s">
        <v>878</v>
      </c>
      <c r="H932" s="14">
        <v>26000</v>
      </c>
      <c r="I932" s="3" t="s">
        <v>60</v>
      </c>
      <c r="J932" s="3" t="s">
        <v>79</v>
      </c>
      <c r="K932" s="3" t="s">
        <v>62</v>
      </c>
      <c r="L932" s="3" t="s">
        <v>112</v>
      </c>
      <c r="M932" s="15">
        <v>176</v>
      </c>
      <c r="N932" s="16">
        <f t="shared" si="28"/>
        <v>70</v>
      </c>
      <c r="O932" s="17">
        <f>'FIFA '!M932/('FIFA '!N932*'FIFA '!N932)*703</f>
        <v>25.250612244897958</v>
      </c>
      <c r="Q932" s="19">
        <f t="shared" si="29"/>
        <v>5.833333333333333</v>
      </c>
    </row>
    <row r="933" spans="1:17" ht="14.25" customHeight="1" x14ac:dyDescent="0.3">
      <c r="A933" s="3">
        <v>925</v>
      </c>
      <c r="B933" s="3" t="s">
        <v>1251</v>
      </c>
      <c r="C933" s="3">
        <v>34</v>
      </c>
      <c r="D933" s="3" t="s">
        <v>71</v>
      </c>
      <c r="E933" s="3">
        <v>77</v>
      </c>
      <c r="F933" s="3">
        <v>77</v>
      </c>
      <c r="G933" s="3" t="s">
        <v>304</v>
      </c>
      <c r="H933" s="14">
        <v>28000</v>
      </c>
      <c r="I933" s="3" t="s">
        <v>60</v>
      </c>
      <c r="J933" s="3" t="s">
        <v>79</v>
      </c>
      <c r="K933" s="3" t="s">
        <v>123</v>
      </c>
      <c r="L933" s="3" t="s">
        <v>92</v>
      </c>
      <c r="M933" s="15">
        <v>163</v>
      </c>
      <c r="N933" s="16">
        <f t="shared" si="28"/>
        <v>72</v>
      </c>
      <c r="O933" s="17">
        <f>'FIFA '!M933/('FIFA '!N933*'FIFA '!N933)*703</f>
        <v>22.104359567901234</v>
      </c>
      <c r="Q933" s="19">
        <f t="shared" si="29"/>
        <v>6</v>
      </c>
    </row>
    <row r="934" spans="1:17" ht="14.25" customHeight="1" x14ac:dyDescent="0.3">
      <c r="A934" s="3">
        <v>926</v>
      </c>
      <c r="B934" s="3" t="s">
        <v>1252</v>
      </c>
      <c r="C934" s="3">
        <v>25</v>
      </c>
      <c r="D934" s="3" t="s">
        <v>610</v>
      </c>
      <c r="E934" s="3">
        <v>77</v>
      </c>
      <c r="F934" s="3">
        <v>80</v>
      </c>
      <c r="G934" s="3" t="s">
        <v>613</v>
      </c>
      <c r="H934" s="14">
        <v>51000</v>
      </c>
      <c r="I934" s="3" t="s">
        <v>53</v>
      </c>
      <c r="J934" s="3" t="s">
        <v>73</v>
      </c>
      <c r="K934" s="3" t="s">
        <v>117</v>
      </c>
      <c r="L934" s="3" t="s">
        <v>81</v>
      </c>
      <c r="M934" s="15">
        <v>161</v>
      </c>
      <c r="N934" s="16">
        <f t="shared" si="28"/>
        <v>71</v>
      </c>
      <c r="O934" s="17">
        <f>'FIFA '!M934/('FIFA '!N934*'FIFA '!N934)*703</f>
        <v>22.452489585399725</v>
      </c>
      <c r="Q934" s="19">
        <f t="shared" si="29"/>
        <v>5.916666666666667</v>
      </c>
    </row>
    <row r="935" spans="1:17" ht="14.25" customHeight="1" x14ac:dyDescent="0.3">
      <c r="A935" s="3">
        <v>927</v>
      </c>
      <c r="B935" s="3" t="s">
        <v>1253</v>
      </c>
      <c r="C935" s="3">
        <v>24</v>
      </c>
      <c r="D935" s="3" t="s">
        <v>108</v>
      </c>
      <c r="E935" s="3">
        <v>77</v>
      </c>
      <c r="F935" s="3">
        <v>82</v>
      </c>
      <c r="G935" s="3" t="s">
        <v>278</v>
      </c>
      <c r="H935" s="14">
        <v>34000</v>
      </c>
      <c r="I935" s="3" t="s">
        <v>53</v>
      </c>
      <c r="J935" s="3" t="s">
        <v>79</v>
      </c>
      <c r="K935" s="3" t="s">
        <v>156</v>
      </c>
      <c r="L935" s="3" t="s">
        <v>69</v>
      </c>
      <c r="M935" s="15">
        <v>154</v>
      </c>
      <c r="N935" s="16">
        <f t="shared" si="28"/>
        <v>69</v>
      </c>
      <c r="O935" s="17">
        <f>'FIFA '!M935/('FIFA '!N935*'FIFA '!N935)*703</f>
        <v>22.739340474690191</v>
      </c>
      <c r="Q935" s="19">
        <f t="shared" si="29"/>
        <v>5.75</v>
      </c>
    </row>
    <row r="936" spans="1:17" ht="14.25" customHeight="1" x14ac:dyDescent="0.3">
      <c r="A936" s="3">
        <v>928</v>
      </c>
      <c r="B936" s="3" t="s">
        <v>1254</v>
      </c>
      <c r="C936" s="3">
        <v>25</v>
      </c>
      <c r="D936" s="3" t="s">
        <v>496</v>
      </c>
      <c r="E936" s="3">
        <v>77</v>
      </c>
      <c r="F936" s="3">
        <v>81</v>
      </c>
      <c r="G936" s="3" t="s">
        <v>1118</v>
      </c>
      <c r="H936" s="14">
        <v>17000</v>
      </c>
      <c r="I936" s="3" t="s">
        <v>53</v>
      </c>
      <c r="J936" s="3" t="s">
        <v>129</v>
      </c>
      <c r="K936" s="3" t="s">
        <v>80</v>
      </c>
      <c r="L936" s="3" t="s">
        <v>81</v>
      </c>
      <c r="M936" s="15">
        <v>187</v>
      </c>
      <c r="N936" s="16">
        <f t="shared" si="28"/>
        <v>71</v>
      </c>
      <c r="O936" s="17">
        <f>'FIFA '!M936/('FIFA '!N936*'FIFA '!N936)*703</f>
        <v>26.078357468756199</v>
      </c>
      <c r="Q936" s="19">
        <f t="shared" si="29"/>
        <v>5.916666666666667</v>
      </c>
    </row>
    <row r="937" spans="1:17" ht="14.25" customHeight="1" x14ac:dyDescent="0.3">
      <c r="A937" s="3">
        <v>929</v>
      </c>
      <c r="B937" s="3" t="s">
        <v>1255</v>
      </c>
      <c r="C937" s="3">
        <v>27</v>
      </c>
      <c r="D937" s="3" t="s">
        <v>114</v>
      </c>
      <c r="E937" s="3">
        <v>77</v>
      </c>
      <c r="F937" s="3">
        <v>77</v>
      </c>
      <c r="G937" s="3" t="s">
        <v>151</v>
      </c>
      <c r="H937" s="14">
        <v>95000</v>
      </c>
      <c r="I937" s="3" t="s">
        <v>60</v>
      </c>
      <c r="J937" s="3" t="s">
        <v>79</v>
      </c>
      <c r="K937" s="3" t="s">
        <v>68</v>
      </c>
      <c r="L937" s="3" t="s">
        <v>126</v>
      </c>
      <c r="M937" s="15">
        <v>161</v>
      </c>
      <c r="N937" s="16">
        <f t="shared" si="28"/>
        <v>73</v>
      </c>
      <c r="O937" s="17">
        <f>'FIFA '!M937/('FIFA '!N937*'FIFA '!N937)*703</f>
        <v>21.239069243760557</v>
      </c>
      <c r="Q937" s="19">
        <f t="shared" si="29"/>
        <v>6.083333333333333</v>
      </c>
    </row>
    <row r="938" spans="1:17" ht="14.25" customHeight="1" x14ac:dyDescent="0.3">
      <c r="A938" s="3">
        <v>930</v>
      </c>
      <c r="B938" s="3" t="s">
        <v>1256</v>
      </c>
      <c r="C938" s="3">
        <v>23</v>
      </c>
      <c r="D938" s="3" t="s">
        <v>51</v>
      </c>
      <c r="E938" s="3">
        <v>77</v>
      </c>
      <c r="F938" s="3">
        <v>83</v>
      </c>
      <c r="G938" s="3" t="s">
        <v>310</v>
      </c>
      <c r="H938" s="14">
        <v>10000</v>
      </c>
      <c r="I938" s="3" t="s">
        <v>60</v>
      </c>
      <c r="J938" s="3" t="s">
        <v>73</v>
      </c>
      <c r="K938" s="3" t="s">
        <v>105</v>
      </c>
      <c r="L938" s="3" t="s">
        <v>75</v>
      </c>
      <c r="M938" s="15">
        <v>176</v>
      </c>
      <c r="N938" s="16">
        <f t="shared" si="28"/>
        <v>76</v>
      </c>
      <c r="O938" s="17">
        <f>'FIFA '!M938/('FIFA '!N938*'FIFA '!N938)*703</f>
        <v>21.421052631578949</v>
      </c>
      <c r="Q938" s="19">
        <f t="shared" si="29"/>
        <v>6.333333333333333</v>
      </c>
    </row>
    <row r="939" spans="1:17" ht="14.25" customHeight="1" x14ac:dyDescent="0.3">
      <c r="A939" s="3">
        <v>931</v>
      </c>
      <c r="B939" s="3" t="s">
        <v>767</v>
      </c>
      <c r="C939" s="3">
        <v>28</v>
      </c>
      <c r="D939" s="3" t="s">
        <v>71</v>
      </c>
      <c r="E939" s="3">
        <v>77</v>
      </c>
      <c r="F939" s="3">
        <v>78</v>
      </c>
      <c r="G939" s="3" t="s">
        <v>775</v>
      </c>
      <c r="H939" s="14">
        <v>23000</v>
      </c>
      <c r="I939" s="3" t="s">
        <v>60</v>
      </c>
      <c r="J939" s="3" t="s">
        <v>129</v>
      </c>
      <c r="K939" s="3" t="s">
        <v>105</v>
      </c>
      <c r="L939" s="3" t="s">
        <v>126</v>
      </c>
      <c r="M939" s="15">
        <v>190</v>
      </c>
      <c r="N939" s="16">
        <f t="shared" si="28"/>
        <v>73</v>
      </c>
      <c r="O939" s="17">
        <f>'FIFA '!M939/('FIFA '!N939*'FIFA '!N939)*703</f>
        <v>25.064740101332333</v>
      </c>
      <c r="Q939" s="19">
        <f t="shared" si="29"/>
        <v>6.083333333333333</v>
      </c>
    </row>
    <row r="940" spans="1:17" ht="14.25" customHeight="1" x14ac:dyDescent="0.3">
      <c r="A940" s="3">
        <v>932</v>
      </c>
      <c r="B940" s="3" t="s">
        <v>1257</v>
      </c>
      <c r="C940" s="3">
        <v>27</v>
      </c>
      <c r="D940" s="3" t="s">
        <v>900</v>
      </c>
      <c r="E940" s="3">
        <v>77</v>
      </c>
      <c r="F940" s="3">
        <v>77</v>
      </c>
      <c r="G940" s="3" t="s">
        <v>613</v>
      </c>
      <c r="H940" s="14">
        <v>53000</v>
      </c>
      <c r="I940" s="3" t="s">
        <v>60</v>
      </c>
      <c r="J940" s="3" t="s">
        <v>79</v>
      </c>
      <c r="K940" s="3" t="s">
        <v>152</v>
      </c>
      <c r="L940" s="3" t="s">
        <v>85</v>
      </c>
      <c r="M940" s="15">
        <v>154</v>
      </c>
      <c r="N940" s="16">
        <f t="shared" si="28"/>
        <v>68</v>
      </c>
      <c r="O940" s="17">
        <f>'FIFA '!M940/('FIFA '!N940*'FIFA '!N940)*703</f>
        <v>23.413062283737023</v>
      </c>
      <c r="Q940" s="19">
        <f t="shared" si="29"/>
        <v>5.666666666666667</v>
      </c>
    </row>
    <row r="941" spans="1:17" ht="14.25" customHeight="1" x14ac:dyDescent="0.3">
      <c r="A941" s="3">
        <v>933</v>
      </c>
      <c r="B941" s="3" t="s">
        <v>1258</v>
      </c>
      <c r="C941" s="3">
        <v>26</v>
      </c>
      <c r="D941" s="3" t="s">
        <v>102</v>
      </c>
      <c r="E941" s="3">
        <v>77</v>
      </c>
      <c r="F941" s="3">
        <v>78</v>
      </c>
      <c r="G941" s="3" t="s">
        <v>976</v>
      </c>
      <c r="H941" s="14">
        <v>19000</v>
      </c>
      <c r="I941" s="3" t="s">
        <v>60</v>
      </c>
      <c r="J941" s="3" t="s">
        <v>79</v>
      </c>
      <c r="K941" s="3" t="s">
        <v>74</v>
      </c>
      <c r="L941" s="3" t="s">
        <v>63</v>
      </c>
      <c r="M941" s="15">
        <v>185</v>
      </c>
      <c r="N941" s="16">
        <f t="shared" si="28"/>
        <v>74</v>
      </c>
      <c r="O941" s="17">
        <f>'FIFA '!M941/('FIFA '!N941*'FIFA '!N941)*703</f>
        <v>23.75</v>
      </c>
      <c r="Q941" s="19">
        <f t="shared" si="29"/>
        <v>6.166666666666667</v>
      </c>
    </row>
    <row r="942" spans="1:17" ht="14.25" customHeight="1" x14ac:dyDescent="0.3">
      <c r="A942" s="3">
        <v>934</v>
      </c>
      <c r="B942" s="3" t="s">
        <v>1259</v>
      </c>
      <c r="C942" s="3">
        <v>21</v>
      </c>
      <c r="D942" s="3" t="s">
        <v>114</v>
      </c>
      <c r="E942" s="3">
        <v>77</v>
      </c>
      <c r="F942" s="3">
        <v>84</v>
      </c>
      <c r="G942" s="3" t="s">
        <v>871</v>
      </c>
      <c r="H942" s="14">
        <v>44000</v>
      </c>
      <c r="I942" s="3" t="s">
        <v>60</v>
      </c>
      <c r="J942" s="3" t="s">
        <v>79</v>
      </c>
      <c r="K942" s="3" t="s">
        <v>200</v>
      </c>
      <c r="L942" s="3" t="s">
        <v>69</v>
      </c>
      <c r="M942" s="15">
        <v>157</v>
      </c>
      <c r="N942" s="16">
        <f t="shared" si="28"/>
        <v>69</v>
      </c>
      <c r="O942" s="17">
        <f>'FIFA '!M942/('FIFA '!N942*'FIFA '!N942)*703</f>
        <v>23.182314639781559</v>
      </c>
      <c r="Q942" s="19">
        <f t="shared" si="29"/>
        <v>5.75</v>
      </c>
    </row>
    <row r="943" spans="1:17" ht="14.25" customHeight="1" x14ac:dyDescent="0.3">
      <c r="A943" s="3">
        <v>935</v>
      </c>
      <c r="B943" s="3" t="s">
        <v>1260</v>
      </c>
      <c r="C943" s="3">
        <v>32</v>
      </c>
      <c r="D943" s="3" t="s">
        <v>51</v>
      </c>
      <c r="E943" s="3">
        <v>77</v>
      </c>
      <c r="F943" s="3">
        <v>77</v>
      </c>
      <c r="G943" s="3" t="s">
        <v>852</v>
      </c>
      <c r="H943" s="14">
        <v>24000</v>
      </c>
      <c r="I943" s="3" t="s">
        <v>60</v>
      </c>
      <c r="J943" s="3" t="s">
        <v>79</v>
      </c>
      <c r="K943" s="3" t="s">
        <v>200</v>
      </c>
      <c r="L943" s="3" t="s">
        <v>69</v>
      </c>
      <c r="M943" s="15">
        <v>176</v>
      </c>
      <c r="N943" s="16">
        <f t="shared" si="28"/>
        <v>69</v>
      </c>
      <c r="O943" s="17">
        <f>'FIFA '!M943/('FIFA '!N943*'FIFA '!N943)*703</f>
        <v>25.98781768536022</v>
      </c>
      <c r="Q943" s="19">
        <f t="shared" si="29"/>
        <v>5.75</v>
      </c>
    </row>
    <row r="944" spans="1:17" ht="14.25" customHeight="1" x14ac:dyDescent="0.3">
      <c r="A944" s="3">
        <v>936</v>
      </c>
      <c r="B944" s="3" t="s">
        <v>1261</v>
      </c>
      <c r="C944" s="3">
        <v>30</v>
      </c>
      <c r="D944" s="3" t="s">
        <v>65</v>
      </c>
      <c r="E944" s="3">
        <v>77</v>
      </c>
      <c r="F944" s="3">
        <v>77</v>
      </c>
      <c r="G944" s="3" t="s">
        <v>834</v>
      </c>
      <c r="H944" s="14">
        <v>26000</v>
      </c>
      <c r="I944" s="3" t="s">
        <v>53</v>
      </c>
      <c r="J944" s="3" t="s">
        <v>79</v>
      </c>
      <c r="K944" s="3" t="s">
        <v>156</v>
      </c>
      <c r="L944" s="3" t="s">
        <v>126</v>
      </c>
      <c r="M944" s="15">
        <v>161</v>
      </c>
      <c r="N944" s="16">
        <f t="shared" si="28"/>
        <v>73</v>
      </c>
      <c r="O944" s="17">
        <f>'FIFA '!M944/('FIFA '!N944*'FIFA '!N944)*703</f>
        <v>21.239069243760557</v>
      </c>
      <c r="Q944" s="19">
        <f t="shared" si="29"/>
        <v>6.083333333333333</v>
      </c>
    </row>
    <row r="945" spans="1:17" ht="14.25" customHeight="1" x14ac:dyDescent="0.3">
      <c r="A945" s="3">
        <v>937</v>
      </c>
      <c r="B945" s="3" t="s">
        <v>1262</v>
      </c>
      <c r="C945" s="3">
        <v>32</v>
      </c>
      <c r="D945" s="3" t="s">
        <v>71</v>
      </c>
      <c r="E945" s="3">
        <v>77</v>
      </c>
      <c r="F945" s="3">
        <v>77</v>
      </c>
      <c r="G945" s="3" t="s">
        <v>468</v>
      </c>
      <c r="H945" s="14">
        <v>23000</v>
      </c>
      <c r="I945" s="3" t="s">
        <v>60</v>
      </c>
      <c r="J945" s="3" t="s">
        <v>79</v>
      </c>
      <c r="K945" s="3" t="s">
        <v>62</v>
      </c>
      <c r="L945" s="3" t="s">
        <v>81</v>
      </c>
      <c r="M945" s="15">
        <v>159</v>
      </c>
      <c r="N945" s="16">
        <f t="shared" si="28"/>
        <v>71</v>
      </c>
      <c r="O945" s="17">
        <f>'FIFA '!M945/('FIFA '!N945*'FIFA '!N945)*703</f>
        <v>22.173576671295379</v>
      </c>
      <c r="Q945" s="19">
        <f t="shared" si="29"/>
        <v>5.916666666666667</v>
      </c>
    </row>
    <row r="946" spans="1:17" ht="14.25" customHeight="1" x14ac:dyDescent="0.3">
      <c r="A946" s="3">
        <v>938</v>
      </c>
      <c r="B946" s="3" t="s">
        <v>1263</v>
      </c>
      <c r="C946" s="3">
        <v>26</v>
      </c>
      <c r="D946" s="3" t="s">
        <v>71</v>
      </c>
      <c r="E946" s="3">
        <v>77</v>
      </c>
      <c r="F946" s="3">
        <v>78</v>
      </c>
      <c r="G946" s="3" t="s">
        <v>620</v>
      </c>
      <c r="H946" s="14">
        <v>22000</v>
      </c>
      <c r="I946" s="3" t="s">
        <v>60</v>
      </c>
      <c r="J946" s="3" t="s">
        <v>73</v>
      </c>
      <c r="K946" s="3" t="s">
        <v>204</v>
      </c>
      <c r="L946" s="3" t="s">
        <v>56</v>
      </c>
      <c r="M946" s="15">
        <v>143</v>
      </c>
      <c r="N946" s="16">
        <f t="shared" si="28"/>
        <v>67</v>
      </c>
      <c r="O946" s="17">
        <f>'FIFA '!M946/('FIFA '!N946*'FIFA '!N946)*703</f>
        <v>22.394519937625308</v>
      </c>
      <c r="Q946" s="19">
        <f t="shared" si="29"/>
        <v>5.583333333333333</v>
      </c>
    </row>
    <row r="947" spans="1:17" ht="14.25" customHeight="1" x14ac:dyDescent="0.3">
      <c r="A947" s="3">
        <v>939</v>
      </c>
      <c r="B947" s="3" t="s">
        <v>1264</v>
      </c>
      <c r="C947" s="3">
        <v>29</v>
      </c>
      <c r="D947" s="3" t="s">
        <v>71</v>
      </c>
      <c r="E947" s="3">
        <v>77</v>
      </c>
      <c r="F947" s="3">
        <v>77</v>
      </c>
      <c r="G947" s="3" t="s">
        <v>436</v>
      </c>
      <c r="H947" s="14">
        <v>25000</v>
      </c>
      <c r="I947" s="3" t="s">
        <v>60</v>
      </c>
      <c r="J947" s="3" t="s">
        <v>73</v>
      </c>
      <c r="K947" s="3" t="s">
        <v>200</v>
      </c>
      <c r="L947" s="3" t="s">
        <v>63</v>
      </c>
      <c r="M947" s="15">
        <v>174</v>
      </c>
      <c r="N947" s="16">
        <f t="shared" si="28"/>
        <v>74</v>
      </c>
      <c r="O947" s="17">
        <f>'FIFA '!M947/('FIFA '!N947*'FIFA '!N947)*703</f>
        <v>22.337837837837839</v>
      </c>
      <c r="Q947" s="19">
        <f t="shared" si="29"/>
        <v>6.166666666666667</v>
      </c>
    </row>
    <row r="948" spans="1:17" ht="14.25" customHeight="1" x14ac:dyDescent="0.3">
      <c r="A948" s="3">
        <v>940</v>
      </c>
      <c r="B948" s="3" t="s">
        <v>1265</v>
      </c>
      <c r="C948" s="3">
        <v>27</v>
      </c>
      <c r="D948" s="3" t="s">
        <v>102</v>
      </c>
      <c r="E948" s="3">
        <v>77</v>
      </c>
      <c r="F948" s="3">
        <v>78</v>
      </c>
      <c r="G948" s="3" t="s">
        <v>933</v>
      </c>
      <c r="H948" s="14">
        <v>47000</v>
      </c>
      <c r="I948" s="3" t="s">
        <v>60</v>
      </c>
      <c r="J948" s="3" t="s">
        <v>73</v>
      </c>
      <c r="K948" s="3" t="s">
        <v>117</v>
      </c>
      <c r="L948" s="3" t="s">
        <v>81</v>
      </c>
      <c r="M948" s="15">
        <v>172</v>
      </c>
      <c r="N948" s="16">
        <f t="shared" si="28"/>
        <v>71</v>
      </c>
      <c r="O948" s="17">
        <f>'FIFA '!M948/('FIFA '!N948*'FIFA '!N948)*703</f>
        <v>23.986510612973618</v>
      </c>
      <c r="Q948" s="19">
        <f t="shared" si="29"/>
        <v>5.916666666666667</v>
      </c>
    </row>
    <row r="949" spans="1:17" ht="14.25" customHeight="1" x14ac:dyDescent="0.3">
      <c r="A949" s="3">
        <v>941</v>
      </c>
      <c r="B949" s="3" t="s">
        <v>1266</v>
      </c>
      <c r="C949" s="3">
        <v>33</v>
      </c>
      <c r="D949" s="3" t="s">
        <v>114</v>
      </c>
      <c r="E949" s="3">
        <v>77</v>
      </c>
      <c r="F949" s="3">
        <v>77</v>
      </c>
      <c r="G949" s="3" t="s">
        <v>356</v>
      </c>
      <c r="H949" s="14">
        <v>74000</v>
      </c>
      <c r="I949" s="3" t="s">
        <v>53</v>
      </c>
      <c r="J949" s="3" t="s">
        <v>79</v>
      </c>
      <c r="K949" s="3" t="s">
        <v>156</v>
      </c>
      <c r="L949" s="3" t="s">
        <v>56</v>
      </c>
      <c r="M949" s="15">
        <v>154</v>
      </c>
      <c r="N949" s="16">
        <f t="shared" si="28"/>
        <v>67</v>
      </c>
      <c r="O949" s="17">
        <f>'FIFA '!M949/('FIFA '!N949*'FIFA '!N949)*703</f>
        <v>24.117175317442641</v>
      </c>
      <c r="Q949" s="19">
        <f t="shared" si="29"/>
        <v>5.583333333333333</v>
      </c>
    </row>
    <row r="950" spans="1:17" ht="14.25" customHeight="1" x14ac:dyDescent="0.3">
      <c r="A950" s="3">
        <v>942</v>
      </c>
      <c r="B950" s="3" t="s">
        <v>1267</v>
      </c>
      <c r="C950" s="3">
        <v>30</v>
      </c>
      <c r="D950" s="3" t="s">
        <v>131</v>
      </c>
      <c r="E950" s="3">
        <v>77</v>
      </c>
      <c r="F950" s="3">
        <v>77</v>
      </c>
      <c r="G950" s="3" t="s">
        <v>363</v>
      </c>
      <c r="H950" s="14">
        <v>65000</v>
      </c>
      <c r="I950" s="3" t="s">
        <v>53</v>
      </c>
      <c r="J950" s="3" t="s">
        <v>79</v>
      </c>
      <c r="K950" s="3" t="s">
        <v>105</v>
      </c>
      <c r="L950" s="3" t="s">
        <v>154</v>
      </c>
      <c r="M950" s="15">
        <v>190</v>
      </c>
      <c r="N950" s="16">
        <f t="shared" si="28"/>
        <v>75</v>
      </c>
      <c r="O950" s="17">
        <f>'FIFA '!M950/('FIFA '!N950*'FIFA '!N950)*703</f>
        <v>23.745777777777775</v>
      </c>
      <c r="Q950" s="19">
        <f t="shared" si="29"/>
        <v>6.25</v>
      </c>
    </row>
    <row r="951" spans="1:17" ht="14.25" customHeight="1" x14ac:dyDescent="0.3">
      <c r="A951" s="3">
        <v>943</v>
      </c>
      <c r="B951" s="3" t="s">
        <v>1268</v>
      </c>
      <c r="C951" s="3">
        <v>27</v>
      </c>
      <c r="D951" s="3" t="s">
        <v>65</v>
      </c>
      <c r="E951" s="3">
        <v>77</v>
      </c>
      <c r="F951" s="3">
        <v>77</v>
      </c>
      <c r="G951" s="3" t="s">
        <v>232</v>
      </c>
      <c r="H951" s="14">
        <v>51000</v>
      </c>
      <c r="I951" s="3" t="s">
        <v>53</v>
      </c>
      <c r="J951" s="3" t="s">
        <v>79</v>
      </c>
      <c r="K951" s="3" t="s">
        <v>105</v>
      </c>
      <c r="L951" s="3" t="s">
        <v>126</v>
      </c>
      <c r="M951" s="15">
        <v>183</v>
      </c>
      <c r="N951" s="16">
        <f t="shared" si="28"/>
        <v>73</v>
      </c>
      <c r="O951" s="17">
        <f>'FIFA '!M951/('FIFA '!N951*'FIFA '!N951)*703</f>
        <v>24.141302308125354</v>
      </c>
      <c r="Q951" s="19">
        <f t="shared" si="29"/>
        <v>6.083333333333333</v>
      </c>
    </row>
    <row r="952" spans="1:17" ht="14.25" customHeight="1" x14ac:dyDescent="0.3">
      <c r="A952" s="3">
        <v>944</v>
      </c>
      <c r="B952" s="3" t="s">
        <v>566</v>
      </c>
      <c r="C952" s="3">
        <v>31</v>
      </c>
      <c r="D952" s="3" t="s">
        <v>140</v>
      </c>
      <c r="E952" s="3">
        <v>77</v>
      </c>
      <c r="F952" s="3">
        <v>77</v>
      </c>
      <c r="G952" s="3" t="s">
        <v>1025</v>
      </c>
      <c r="H952" s="14">
        <v>22000</v>
      </c>
      <c r="I952" s="3" t="s">
        <v>60</v>
      </c>
      <c r="J952" s="3" t="s">
        <v>79</v>
      </c>
      <c r="K952" s="3" t="s">
        <v>62</v>
      </c>
      <c r="L952" s="3" t="s">
        <v>126</v>
      </c>
      <c r="M952" s="15">
        <v>176</v>
      </c>
      <c r="N952" s="16">
        <f t="shared" si="28"/>
        <v>73</v>
      </c>
      <c r="O952" s="17">
        <f>'FIFA '!M952/('FIFA '!N952*'FIFA '!N952)*703</f>
        <v>23.217864514918368</v>
      </c>
      <c r="Q952" s="19">
        <f t="shared" si="29"/>
        <v>6.083333333333333</v>
      </c>
    </row>
    <row r="953" spans="1:17" ht="14.25" customHeight="1" x14ac:dyDescent="0.3">
      <c r="A953" s="3">
        <v>945</v>
      </c>
      <c r="B953" s="3" t="s">
        <v>1269</v>
      </c>
      <c r="C953" s="3">
        <v>21</v>
      </c>
      <c r="D953" s="3" t="s">
        <v>400</v>
      </c>
      <c r="E953" s="3">
        <v>77</v>
      </c>
      <c r="F953" s="3">
        <v>84</v>
      </c>
      <c r="G953" s="3" t="s">
        <v>401</v>
      </c>
      <c r="H953" s="14">
        <v>19000</v>
      </c>
      <c r="I953" s="3" t="s">
        <v>60</v>
      </c>
      <c r="J953" s="3" t="s">
        <v>79</v>
      </c>
      <c r="K953" s="3" t="s">
        <v>94</v>
      </c>
      <c r="L953" s="3" t="s">
        <v>63</v>
      </c>
      <c r="M953" s="15">
        <v>172</v>
      </c>
      <c r="N953" s="16">
        <f t="shared" si="28"/>
        <v>74</v>
      </c>
      <c r="O953" s="17">
        <f>'FIFA '!M953/('FIFA '!N953*'FIFA '!N953)*703</f>
        <v>22.081081081081081</v>
      </c>
      <c r="Q953" s="19">
        <f t="shared" si="29"/>
        <v>6.166666666666667</v>
      </c>
    </row>
    <row r="954" spans="1:17" ht="14.25" customHeight="1" x14ac:dyDescent="0.3">
      <c r="A954" s="3">
        <v>946</v>
      </c>
      <c r="B954" s="3" t="s">
        <v>1270</v>
      </c>
      <c r="C954" s="3">
        <v>32</v>
      </c>
      <c r="D954" s="3" t="s">
        <v>140</v>
      </c>
      <c r="E954" s="3">
        <v>77</v>
      </c>
      <c r="F954" s="3">
        <v>77</v>
      </c>
      <c r="G954" s="3" t="s">
        <v>1271</v>
      </c>
      <c r="H954" s="14">
        <v>17000</v>
      </c>
      <c r="I954" s="3" t="s">
        <v>53</v>
      </c>
      <c r="J954" s="3" t="s">
        <v>79</v>
      </c>
      <c r="K954" s="3" t="s">
        <v>117</v>
      </c>
      <c r="L954" s="3" t="s">
        <v>75</v>
      </c>
      <c r="M954" s="15">
        <v>183</v>
      </c>
      <c r="N954" s="16">
        <f t="shared" si="28"/>
        <v>76</v>
      </c>
      <c r="O954" s="17">
        <f>'FIFA '!M954/('FIFA '!N954*'FIFA '!N954)*703</f>
        <v>22.273026315789476</v>
      </c>
      <c r="Q954" s="19">
        <f t="shared" si="29"/>
        <v>6.333333333333333</v>
      </c>
    </row>
    <row r="955" spans="1:17" ht="14.25" customHeight="1" x14ac:dyDescent="0.3">
      <c r="A955" s="3">
        <v>947</v>
      </c>
      <c r="B955" s="3" t="s">
        <v>1272</v>
      </c>
      <c r="C955" s="3">
        <v>34</v>
      </c>
      <c r="D955" s="3" t="s">
        <v>241</v>
      </c>
      <c r="E955" s="3">
        <v>77</v>
      </c>
      <c r="F955" s="3">
        <v>77</v>
      </c>
      <c r="G955" s="3" t="s">
        <v>1273</v>
      </c>
      <c r="H955" s="14">
        <v>10000</v>
      </c>
      <c r="I955" s="3" t="s">
        <v>60</v>
      </c>
      <c r="J955" s="3" t="s">
        <v>79</v>
      </c>
      <c r="K955" s="3" t="s">
        <v>117</v>
      </c>
      <c r="L955" s="3" t="s">
        <v>85</v>
      </c>
      <c r="M955" s="15">
        <v>157</v>
      </c>
      <c r="N955" s="16">
        <f t="shared" si="28"/>
        <v>68</v>
      </c>
      <c r="O955" s="17">
        <f>'FIFA '!M955/('FIFA '!N955*'FIFA '!N955)*703</f>
        <v>23.869160899653981</v>
      </c>
      <c r="Q955" s="19">
        <f t="shared" si="29"/>
        <v>5.666666666666667</v>
      </c>
    </row>
    <row r="956" spans="1:17" ht="14.25" customHeight="1" x14ac:dyDescent="0.3">
      <c r="A956" s="3">
        <v>948</v>
      </c>
      <c r="B956" s="3" t="s">
        <v>1274</v>
      </c>
      <c r="C956" s="3">
        <v>29</v>
      </c>
      <c r="D956" s="3" t="s">
        <v>114</v>
      </c>
      <c r="E956" s="3">
        <v>77</v>
      </c>
      <c r="F956" s="3">
        <v>77</v>
      </c>
      <c r="G956" s="3" t="s">
        <v>363</v>
      </c>
      <c r="H956" s="14">
        <v>80000</v>
      </c>
      <c r="I956" s="3" t="s">
        <v>53</v>
      </c>
      <c r="J956" s="3" t="s">
        <v>79</v>
      </c>
      <c r="K956" s="3" t="s">
        <v>62</v>
      </c>
      <c r="L956" s="3" t="s">
        <v>75</v>
      </c>
      <c r="M956" s="15">
        <v>174</v>
      </c>
      <c r="N956" s="16">
        <f t="shared" si="28"/>
        <v>76</v>
      </c>
      <c r="O956" s="17">
        <f>'FIFA '!M956/('FIFA '!N956*'FIFA '!N956)*703</f>
        <v>21.17763157894737</v>
      </c>
      <c r="Q956" s="19">
        <f t="shared" si="29"/>
        <v>6.333333333333333</v>
      </c>
    </row>
    <row r="957" spans="1:17" ht="14.25" customHeight="1" x14ac:dyDescent="0.3">
      <c r="A957" s="3">
        <v>949</v>
      </c>
      <c r="B957" s="3" t="s">
        <v>1275</v>
      </c>
      <c r="C957" s="3">
        <v>34</v>
      </c>
      <c r="D957" s="3" t="s">
        <v>496</v>
      </c>
      <c r="E957" s="3">
        <v>77</v>
      </c>
      <c r="F957" s="3">
        <v>77</v>
      </c>
      <c r="G957" s="3" t="s">
        <v>493</v>
      </c>
      <c r="H957" s="14">
        <v>1000</v>
      </c>
      <c r="I957" s="3" t="s">
        <v>60</v>
      </c>
      <c r="J957" s="3" t="s">
        <v>79</v>
      </c>
      <c r="K957" s="3" t="s">
        <v>74</v>
      </c>
      <c r="L957" s="3" t="s">
        <v>154</v>
      </c>
      <c r="M957" s="15">
        <v>198</v>
      </c>
      <c r="N957" s="16">
        <f t="shared" si="28"/>
        <v>75</v>
      </c>
      <c r="O957" s="17">
        <f>'FIFA '!M957/('FIFA '!N957*'FIFA '!N957)*703</f>
        <v>24.745600000000003</v>
      </c>
      <c r="Q957" s="19">
        <f t="shared" si="29"/>
        <v>6.25</v>
      </c>
    </row>
    <row r="958" spans="1:17" ht="14.25" customHeight="1" x14ac:dyDescent="0.3">
      <c r="A958" s="3">
        <v>950</v>
      </c>
      <c r="B958" s="3" t="s">
        <v>1276</v>
      </c>
      <c r="C958" s="3">
        <v>33</v>
      </c>
      <c r="D958" s="3" t="s">
        <v>140</v>
      </c>
      <c r="E958" s="3">
        <v>77</v>
      </c>
      <c r="F958" s="3">
        <v>77</v>
      </c>
      <c r="G958" s="3" t="s">
        <v>1277</v>
      </c>
      <c r="H958" s="14">
        <v>6000</v>
      </c>
      <c r="I958" s="3" t="s">
        <v>60</v>
      </c>
      <c r="J958" s="3" t="s">
        <v>79</v>
      </c>
      <c r="K958" s="3" t="s">
        <v>62</v>
      </c>
      <c r="L958" s="3" t="s">
        <v>112</v>
      </c>
      <c r="M958" s="15">
        <v>179</v>
      </c>
      <c r="N958" s="16">
        <f t="shared" si="28"/>
        <v>70</v>
      </c>
      <c r="O958" s="17">
        <f>'FIFA '!M958/('FIFA '!N958*'FIFA '!N958)*703</f>
        <v>25.681020408163267</v>
      </c>
      <c r="Q958" s="19">
        <f t="shared" si="29"/>
        <v>5.833333333333333</v>
      </c>
    </row>
    <row r="959" spans="1:17" ht="14.25" customHeight="1" x14ac:dyDescent="0.3">
      <c r="A959" s="3">
        <v>951</v>
      </c>
      <c r="B959" s="3" t="s">
        <v>1278</v>
      </c>
      <c r="C959" s="3">
        <v>23</v>
      </c>
      <c r="D959" s="3" t="s">
        <v>71</v>
      </c>
      <c r="E959" s="3">
        <v>77</v>
      </c>
      <c r="F959" s="3">
        <v>83</v>
      </c>
      <c r="G959" s="3" t="s">
        <v>436</v>
      </c>
      <c r="H959" s="14">
        <v>15000</v>
      </c>
      <c r="I959" s="3" t="s">
        <v>60</v>
      </c>
      <c r="J959" s="3" t="s">
        <v>73</v>
      </c>
      <c r="K959" s="3" t="s">
        <v>74</v>
      </c>
      <c r="L959" s="3" t="s">
        <v>154</v>
      </c>
      <c r="M959" s="15">
        <v>183</v>
      </c>
      <c r="N959" s="16">
        <f t="shared" si="28"/>
        <v>75</v>
      </c>
      <c r="O959" s="17">
        <f>'FIFA '!M959/('FIFA '!N959*'FIFA '!N959)*703</f>
        <v>22.87093333333333</v>
      </c>
      <c r="Q959" s="19">
        <f t="shared" si="29"/>
        <v>6.25</v>
      </c>
    </row>
    <row r="960" spans="1:17" ht="14.25" customHeight="1" x14ac:dyDescent="0.3">
      <c r="A960" s="3">
        <v>952</v>
      </c>
      <c r="B960" s="3" t="s">
        <v>1279</v>
      </c>
      <c r="C960" s="3">
        <v>27</v>
      </c>
      <c r="D960" s="3" t="s">
        <v>58</v>
      </c>
      <c r="E960" s="3">
        <v>77</v>
      </c>
      <c r="F960" s="3">
        <v>77</v>
      </c>
      <c r="G960" s="3" t="s">
        <v>672</v>
      </c>
      <c r="H960" s="14">
        <v>17000</v>
      </c>
      <c r="I960" s="3" t="s">
        <v>60</v>
      </c>
      <c r="J960" s="3" t="s">
        <v>79</v>
      </c>
      <c r="K960" s="3" t="s">
        <v>91</v>
      </c>
      <c r="L960" s="3" t="s">
        <v>112</v>
      </c>
      <c r="M960" s="15">
        <v>161</v>
      </c>
      <c r="N960" s="16">
        <f t="shared" si="28"/>
        <v>70</v>
      </c>
      <c r="O960" s="17">
        <f>'FIFA '!M960/('FIFA '!N960*'FIFA '!N960)*703</f>
        <v>23.098571428571429</v>
      </c>
      <c r="Q960" s="19">
        <f t="shared" si="29"/>
        <v>5.833333333333333</v>
      </c>
    </row>
    <row r="961" spans="1:17" ht="14.25" customHeight="1" x14ac:dyDescent="0.3">
      <c r="A961" s="3">
        <v>953</v>
      </c>
      <c r="B961" s="3" t="s">
        <v>1280</v>
      </c>
      <c r="C961" s="3">
        <v>21</v>
      </c>
      <c r="D961" s="3" t="s">
        <v>71</v>
      </c>
      <c r="E961" s="3">
        <v>77</v>
      </c>
      <c r="F961" s="3">
        <v>83</v>
      </c>
      <c r="G961" s="3" t="s">
        <v>368</v>
      </c>
      <c r="H961" s="14">
        <v>15000</v>
      </c>
      <c r="I961" s="3" t="s">
        <v>60</v>
      </c>
      <c r="J961" s="3" t="s">
        <v>79</v>
      </c>
      <c r="K961" s="3" t="s">
        <v>105</v>
      </c>
      <c r="L961" s="3" t="s">
        <v>92</v>
      </c>
      <c r="M961" s="15">
        <v>176</v>
      </c>
      <c r="N961" s="16">
        <f t="shared" si="28"/>
        <v>72</v>
      </c>
      <c r="O961" s="17">
        <f>'FIFA '!M961/('FIFA '!N961*'FIFA '!N961)*703</f>
        <v>23.867283950617281</v>
      </c>
      <c r="Q961" s="19">
        <f t="shared" si="29"/>
        <v>6</v>
      </c>
    </row>
    <row r="962" spans="1:17" ht="14.25" customHeight="1" x14ac:dyDescent="0.3">
      <c r="A962" s="3">
        <v>954</v>
      </c>
      <c r="B962" s="3" t="s">
        <v>1281</v>
      </c>
      <c r="C962" s="3">
        <v>25</v>
      </c>
      <c r="D962" s="3" t="s">
        <v>136</v>
      </c>
      <c r="E962" s="3">
        <v>77</v>
      </c>
      <c r="F962" s="3">
        <v>79</v>
      </c>
      <c r="G962" s="3" t="s">
        <v>151</v>
      </c>
      <c r="H962" s="14">
        <v>76000</v>
      </c>
      <c r="I962" s="3" t="s">
        <v>60</v>
      </c>
      <c r="J962" s="3" t="s">
        <v>73</v>
      </c>
      <c r="K962" s="3" t="s">
        <v>171</v>
      </c>
      <c r="L962" s="3" t="s">
        <v>81</v>
      </c>
      <c r="M962" s="15">
        <v>163</v>
      </c>
      <c r="N962" s="16">
        <f t="shared" si="28"/>
        <v>71</v>
      </c>
      <c r="O962" s="17">
        <f>'FIFA '!M962/('FIFA '!N962*'FIFA '!N962)*703</f>
        <v>22.731402499504068</v>
      </c>
      <c r="Q962" s="19">
        <f t="shared" si="29"/>
        <v>5.916666666666667</v>
      </c>
    </row>
    <row r="963" spans="1:17" ht="14.25" customHeight="1" x14ac:dyDescent="0.3">
      <c r="A963" s="3">
        <v>955</v>
      </c>
      <c r="B963" s="3" t="s">
        <v>1282</v>
      </c>
      <c r="C963" s="3">
        <v>28</v>
      </c>
      <c r="D963" s="3" t="s">
        <v>140</v>
      </c>
      <c r="E963" s="3">
        <v>77</v>
      </c>
      <c r="F963" s="3">
        <v>77</v>
      </c>
      <c r="G963" s="3" t="s">
        <v>690</v>
      </c>
      <c r="H963" s="14">
        <v>24000</v>
      </c>
      <c r="I963" s="3" t="s">
        <v>60</v>
      </c>
      <c r="J963" s="3" t="s">
        <v>79</v>
      </c>
      <c r="K963" s="3" t="s">
        <v>123</v>
      </c>
      <c r="L963" s="3" t="s">
        <v>92</v>
      </c>
      <c r="M963" s="15">
        <v>179</v>
      </c>
      <c r="N963" s="16">
        <f t="shared" si="28"/>
        <v>72</v>
      </c>
      <c r="O963" s="17">
        <f>'FIFA '!M963/('FIFA '!N963*'FIFA '!N963)*703</f>
        <v>24.274112654320987</v>
      </c>
      <c r="Q963" s="19">
        <f t="shared" si="29"/>
        <v>6</v>
      </c>
    </row>
    <row r="964" spans="1:17" ht="14.25" customHeight="1" x14ac:dyDescent="0.3">
      <c r="A964" s="3">
        <v>956</v>
      </c>
      <c r="B964" s="3" t="s">
        <v>1283</v>
      </c>
      <c r="C964" s="3">
        <v>27</v>
      </c>
      <c r="D964" s="3" t="s">
        <v>210</v>
      </c>
      <c r="E964" s="3">
        <v>77</v>
      </c>
      <c r="F964" s="3">
        <v>80</v>
      </c>
      <c r="G964" s="3" t="s">
        <v>704</v>
      </c>
      <c r="H964" s="14">
        <v>22000</v>
      </c>
      <c r="I964" s="3" t="s">
        <v>53</v>
      </c>
      <c r="J964" s="3" t="s">
        <v>73</v>
      </c>
      <c r="K964" s="3" t="s">
        <v>74</v>
      </c>
      <c r="L964" s="3" t="s">
        <v>75</v>
      </c>
      <c r="M964" s="15">
        <v>172</v>
      </c>
      <c r="N964" s="16">
        <f t="shared" si="28"/>
        <v>76</v>
      </c>
      <c r="O964" s="17">
        <f>'FIFA '!M964/('FIFA '!N964*'FIFA '!N964)*703</f>
        <v>20.934210526315791</v>
      </c>
      <c r="Q964" s="19">
        <f t="shared" si="29"/>
        <v>6.333333333333333</v>
      </c>
    </row>
    <row r="965" spans="1:17" ht="14.25" customHeight="1" x14ac:dyDescent="0.3">
      <c r="A965" s="3">
        <v>957</v>
      </c>
      <c r="B965" s="3" t="s">
        <v>1284</v>
      </c>
      <c r="C965" s="3">
        <v>28</v>
      </c>
      <c r="D965" s="3" t="s">
        <v>217</v>
      </c>
      <c r="E965" s="3">
        <v>77</v>
      </c>
      <c r="F965" s="3">
        <v>77</v>
      </c>
      <c r="G965" s="3" t="s">
        <v>989</v>
      </c>
      <c r="H965" s="14">
        <v>1000</v>
      </c>
      <c r="I965" s="3" t="s">
        <v>60</v>
      </c>
      <c r="J965" s="3" t="s">
        <v>79</v>
      </c>
      <c r="K965" s="3" t="s">
        <v>62</v>
      </c>
      <c r="L965" s="3" t="s">
        <v>154</v>
      </c>
      <c r="M965" s="15">
        <v>194</v>
      </c>
      <c r="N965" s="16">
        <f t="shared" si="28"/>
        <v>75</v>
      </c>
      <c r="O965" s="17">
        <f>'FIFA '!M965/('FIFA '!N965*'FIFA '!N965)*703</f>
        <v>24.245688888888889</v>
      </c>
      <c r="Q965" s="19">
        <f t="shared" si="29"/>
        <v>6.25</v>
      </c>
    </row>
    <row r="966" spans="1:17" ht="14.25" customHeight="1" x14ac:dyDescent="0.3">
      <c r="A966" s="3">
        <v>958</v>
      </c>
      <c r="B966" s="3" t="s">
        <v>1285</v>
      </c>
      <c r="C966" s="3">
        <v>24</v>
      </c>
      <c r="D966" s="3" t="s">
        <v>1286</v>
      </c>
      <c r="E966" s="3">
        <v>77</v>
      </c>
      <c r="F966" s="3">
        <v>80</v>
      </c>
      <c r="G966" s="3" t="s">
        <v>933</v>
      </c>
      <c r="H966" s="14">
        <v>41000</v>
      </c>
      <c r="I966" s="3" t="s">
        <v>60</v>
      </c>
      <c r="J966" s="3" t="s">
        <v>79</v>
      </c>
      <c r="K966" s="3" t="s">
        <v>134</v>
      </c>
      <c r="L966" s="3" t="s">
        <v>81</v>
      </c>
      <c r="M966" s="15">
        <v>172</v>
      </c>
      <c r="N966" s="16">
        <f t="shared" si="28"/>
        <v>71</v>
      </c>
      <c r="O966" s="17">
        <f>'FIFA '!M966/('FIFA '!N966*'FIFA '!N966)*703</f>
        <v>23.986510612973618</v>
      </c>
      <c r="Q966" s="19">
        <f t="shared" si="29"/>
        <v>5.916666666666667</v>
      </c>
    </row>
    <row r="967" spans="1:17" ht="14.25" customHeight="1" x14ac:dyDescent="0.3">
      <c r="A967" s="3">
        <v>959</v>
      </c>
      <c r="B967" s="3" t="s">
        <v>1287</v>
      </c>
      <c r="C967" s="3">
        <v>24</v>
      </c>
      <c r="D967" s="3" t="s">
        <v>51</v>
      </c>
      <c r="E967" s="3">
        <v>77</v>
      </c>
      <c r="F967" s="3">
        <v>82</v>
      </c>
      <c r="G967" s="3" t="s">
        <v>690</v>
      </c>
      <c r="H967" s="14">
        <v>24000</v>
      </c>
      <c r="I967" s="3" t="s">
        <v>60</v>
      </c>
      <c r="J967" s="3" t="s">
        <v>79</v>
      </c>
      <c r="K967" s="3" t="s">
        <v>125</v>
      </c>
      <c r="L967" s="3" t="s">
        <v>81</v>
      </c>
      <c r="M967" s="15">
        <v>170</v>
      </c>
      <c r="N967" s="16">
        <f t="shared" si="28"/>
        <v>71</v>
      </c>
      <c r="O967" s="17">
        <f>'FIFA '!M967/('FIFA '!N967*'FIFA '!N967)*703</f>
        <v>23.707597698869272</v>
      </c>
      <c r="Q967" s="19">
        <f t="shared" si="29"/>
        <v>5.916666666666667</v>
      </c>
    </row>
    <row r="968" spans="1:17" ht="14.25" customHeight="1" x14ac:dyDescent="0.3">
      <c r="A968" s="3">
        <v>960</v>
      </c>
      <c r="B968" s="3" t="s">
        <v>1288</v>
      </c>
      <c r="C968" s="3">
        <v>30</v>
      </c>
      <c r="D968" s="3" t="s">
        <v>65</v>
      </c>
      <c r="E968" s="3">
        <v>77</v>
      </c>
      <c r="F968" s="3">
        <v>77</v>
      </c>
      <c r="G968" s="3" t="s">
        <v>330</v>
      </c>
      <c r="H968" s="14">
        <v>35000</v>
      </c>
      <c r="I968" s="3" t="s">
        <v>60</v>
      </c>
      <c r="J968" s="3" t="s">
        <v>73</v>
      </c>
      <c r="K968" s="3" t="s">
        <v>117</v>
      </c>
      <c r="L968" s="3" t="s">
        <v>112</v>
      </c>
      <c r="M968" s="15">
        <v>157</v>
      </c>
      <c r="N968" s="16">
        <f t="shared" si="28"/>
        <v>70</v>
      </c>
      <c r="O968" s="17">
        <f>'FIFA '!M968/('FIFA '!N968*'FIFA '!N968)*703</f>
        <v>22.524693877551023</v>
      </c>
      <c r="Q968" s="19">
        <f t="shared" si="29"/>
        <v>5.833333333333333</v>
      </c>
    </row>
    <row r="969" spans="1:17" ht="14.25" customHeight="1" x14ac:dyDescent="0.3">
      <c r="A969" s="3">
        <v>961</v>
      </c>
      <c r="B969" s="3" t="s">
        <v>1289</v>
      </c>
      <c r="C969" s="3">
        <v>30</v>
      </c>
      <c r="D969" s="3" t="s">
        <v>102</v>
      </c>
      <c r="E969" s="3">
        <v>77</v>
      </c>
      <c r="F969" s="3">
        <v>77</v>
      </c>
      <c r="G969" s="3" t="s">
        <v>700</v>
      </c>
      <c r="H969" s="14">
        <v>34000</v>
      </c>
      <c r="I969" s="3" t="s">
        <v>60</v>
      </c>
      <c r="J969" s="3" t="s">
        <v>73</v>
      </c>
      <c r="K969" s="3" t="s">
        <v>134</v>
      </c>
      <c r="L969" s="3" t="s">
        <v>85</v>
      </c>
      <c r="M969" s="15">
        <v>146</v>
      </c>
      <c r="N969" s="16">
        <f t="shared" si="28"/>
        <v>68</v>
      </c>
      <c r="O969" s="17">
        <f>'FIFA '!M969/('FIFA '!N969*'FIFA '!N969)*703</f>
        <v>22.196799307958475</v>
      </c>
      <c r="Q969" s="19">
        <f t="shared" si="29"/>
        <v>5.666666666666667</v>
      </c>
    </row>
    <row r="970" spans="1:17" ht="14.25" customHeight="1" x14ac:dyDescent="0.3">
      <c r="A970" s="3">
        <v>962</v>
      </c>
      <c r="B970" s="3" t="s">
        <v>1290</v>
      </c>
      <c r="C970" s="3">
        <v>23</v>
      </c>
      <c r="D970" s="3" t="s">
        <v>51</v>
      </c>
      <c r="E970" s="3">
        <v>77</v>
      </c>
      <c r="F970" s="3">
        <v>82</v>
      </c>
      <c r="G970" s="3" t="s">
        <v>278</v>
      </c>
      <c r="H970" s="14">
        <v>38000</v>
      </c>
      <c r="I970" s="3" t="s">
        <v>60</v>
      </c>
      <c r="J970" s="3" t="s">
        <v>79</v>
      </c>
      <c r="K970" s="3" t="s">
        <v>152</v>
      </c>
      <c r="L970" s="3" t="s">
        <v>63</v>
      </c>
      <c r="M970" s="15">
        <v>185</v>
      </c>
      <c r="N970" s="16">
        <f t="shared" ref="N970:N998" si="30">CONVERT(Q970,"ft","in")</f>
        <v>74</v>
      </c>
      <c r="O970" s="17">
        <f>'FIFA '!M970/('FIFA '!N970*'FIFA '!N970)*703</f>
        <v>23.75</v>
      </c>
      <c r="Q970" s="19">
        <f t="shared" ref="Q970:Q998" si="31">IFERROR(--LEFT(L970,FIND("'",L970)-1),0)+IFERROR(--SUBSTITUTE(IFERROR(MID(L970,FIND("'",L970)+1,2),L970),CHAR(34),""),0)/12</f>
        <v>6.166666666666667</v>
      </c>
    </row>
    <row r="971" spans="1:17" ht="14.25" customHeight="1" x14ac:dyDescent="0.3">
      <c r="A971" s="3">
        <v>963</v>
      </c>
      <c r="B971" s="3" t="s">
        <v>1291</v>
      </c>
      <c r="C971" s="3">
        <v>28</v>
      </c>
      <c r="D971" s="3" t="s">
        <v>114</v>
      </c>
      <c r="E971" s="3">
        <v>77</v>
      </c>
      <c r="F971" s="3">
        <v>77</v>
      </c>
      <c r="G971" s="3" t="s">
        <v>1292</v>
      </c>
      <c r="H971" s="14">
        <v>41000</v>
      </c>
      <c r="I971" s="3" t="s">
        <v>60</v>
      </c>
      <c r="J971" s="3" t="s">
        <v>79</v>
      </c>
      <c r="K971" s="3" t="s">
        <v>91</v>
      </c>
      <c r="L971" s="3" t="s">
        <v>126</v>
      </c>
      <c r="M971" s="15">
        <v>185</v>
      </c>
      <c r="N971" s="16">
        <f t="shared" si="30"/>
        <v>73</v>
      </c>
      <c r="O971" s="17">
        <f>'FIFA '!M971/('FIFA '!N971*'FIFA '!N971)*703</f>
        <v>24.405141677613063</v>
      </c>
      <c r="Q971" s="19">
        <f t="shared" si="31"/>
        <v>6.083333333333333</v>
      </c>
    </row>
    <row r="972" spans="1:17" ht="14.25" customHeight="1" x14ac:dyDescent="0.3">
      <c r="A972" s="3">
        <v>964</v>
      </c>
      <c r="B972" s="3" t="s">
        <v>1293</v>
      </c>
      <c r="C972" s="3">
        <v>33</v>
      </c>
      <c r="D972" s="3" t="s">
        <v>208</v>
      </c>
      <c r="E972" s="3">
        <v>77</v>
      </c>
      <c r="F972" s="3">
        <v>77</v>
      </c>
      <c r="G972" s="3" t="s">
        <v>411</v>
      </c>
      <c r="H972" s="14">
        <v>31000</v>
      </c>
      <c r="I972" s="3" t="s">
        <v>60</v>
      </c>
      <c r="J972" s="3" t="s">
        <v>79</v>
      </c>
      <c r="K972" s="3" t="s">
        <v>125</v>
      </c>
      <c r="L972" s="3" t="s">
        <v>63</v>
      </c>
      <c r="M972" s="15">
        <v>181</v>
      </c>
      <c r="N972" s="16">
        <f t="shared" si="30"/>
        <v>74</v>
      </c>
      <c r="O972" s="17">
        <f>'FIFA '!M972/('FIFA '!N972*'FIFA '!N972)*703</f>
        <v>23.236486486486488</v>
      </c>
      <c r="Q972" s="19">
        <f t="shared" si="31"/>
        <v>6.166666666666667</v>
      </c>
    </row>
    <row r="973" spans="1:17" ht="14.25" customHeight="1" x14ac:dyDescent="0.3">
      <c r="A973" s="3">
        <v>965</v>
      </c>
      <c r="B973" s="3" t="s">
        <v>1294</v>
      </c>
      <c r="C973" s="3">
        <v>28</v>
      </c>
      <c r="D973" s="3" t="s">
        <v>567</v>
      </c>
      <c r="E973" s="3">
        <v>77</v>
      </c>
      <c r="F973" s="3">
        <v>77</v>
      </c>
      <c r="G973" s="3" t="s">
        <v>1068</v>
      </c>
      <c r="H973" s="14">
        <v>41000</v>
      </c>
      <c r="I973" s="3" t="s">
        <v>60</v>
      </c>
      <c r="J973" s="3" t="s">
        <v>129</v>
      </c>
      <c r="K973" s="3" t="s">
        <v>91</v>
      </c>
      <c r="L973" s="3" t="s">
        <v>126</v>
      </c>
      <c r="M973" s="15">
        <v>216</v>
      </c>
      <c r="N973" s="16">
        <f t="shared" si="30"/>
        <v>73</v>
      </c>
      <c r="O973" s="17">
        <f>'FIFA '!M973/('FIFA '!N973*'FIFA '!N973)*703</f>
        <v>28.494651904672548</v>
      </c>
      <c r="Q973" s="19">
        <f t="shared" si="31"/>
        <v>6.083333333333333</v>
      </c>
    </row>
    <row r="974" spans="1:17" ht="14.25" customHeight="1" x14ac:dyDescent="0.3">
      <c r="A974" s="3">
        <v>966</v>
      </c>
      <c r="B974" s="3" t="s">
        <v>1295</v>
      </c>
      <c r="C974" s="3">
        <v>30</v>
      </c>
      <c r="D974" s="3" t="s">
        <v>71</v>
      </c>
      <c r="E974" s="3">
        <v>77</v>
      </c>
      <c r="F974" s="3">
        <v>77</v>
      </c>
      <c r="G974" s="3" t="s">
        <v>806</v>
      </c>
      <c r="H974" s="14">
        <v>26000</v>
      </c>
      <c r="I974" s="3" t="s">
        <v>60</v>
      </c>
      <c r="J974" s="3" t="s">
        <v>79</v>
      </c>
      <c r="K974" s="3" t="s">
        <v>123</v>
      </c>
      <c r="L974" s="3" t="s">
        <v>69</v>
      </c>
      <c r="M974" s="15">
        <v>159</v>
      </c>
      <c r="N974" s="16">
        <f t="shared" si="30"/>
        <v>69</v>
      </c>
      <c r="O974" s="17">
        <f>'FIFA '!M974/('FIFA '!N974*'FIFA '!N974)*703</f>
        <v>23.477630749842472</v>
      </c>
      <c r="Q974" s="19">
        <f t="shared" si="31"/>
        <v>5.75</v>
      </c>
    </row>
    <row r="975" spans="1:17" ht="14.25" customHeight="1" x14ac:dyDescent="0.3">
      <c r="A975" s="3">
        <v>967</v>
      </c>
      <c r="B975" s="3" t="s">
        <v>1296</v>
      </c>
      <c r="C975" s="3">
        <v>30</v>
      </c>
      <c r="D975" s="3" t="s">
        <v>90</v>
      </c>
      <c r="E975" s="3">
        <v>77</v>
      </c>
      <c r="F975" s="3">
        <v>77</v>
      </c>
      <c r="G975" s="3" t="s">
        <v>775</v>
      </c>
      <c r="H975" s="14">
        <v>22000</v>
      </c>
      <c r="I975" s="3" t="s">
        <v>60</v>
      </c>
      <c r="J975" s="3" t="s">
        <v>79</v>
      </c>
      <c r="K975" s="3" t="s">
        <v>204</v>
      </c>
      <c r="L975" s="3" t="s">
        <v>85</v>
      </c>
      <c r="M975" s="15">
        <v>150</v>
      </c>
      <c r="N975" s="16">
        <f t="shared" si="30"/>
        <v>68</v>
      </c>
      <c r="O975" s="17">
        <f>'FIFA '!M975/('FIFA '!N975*'FIFA '!N975)*703</f>
        <v>22.804930795847749</v>
      </c>
      <c r="Q975" s="19">
        <f t="shared" si="31"/>
        <v>5.666666666666667</v>
      </c>
    </row>
    <row r="976" spans="1:17" ht="14.25" customHeight="1" x14ac:dyDescent="0.3">
      <c r="A976" s="3">
        <v>968</v>
      </c>
      <c r="B976" s="3" t="s">
        <v>1297</v>
      </c>
      <c r="C976" s="3">
        <v>34</v>
      </c>
      <c r="D976" s="3" t="s">
        <v>190</v>
      </c>
      <c r="E976" s="3">
        <v>77</v>
      </c>
      <c r="F976" s="3">
        <v>77</v>
      </c>
      <c r="G976" s="3" t="s">
        <v>345</v>
      </c>
      <c r="H976" s="14">
        <v>20000</v>
      </c>
      <c r="I976" s="3" t="s">
        <v>60</v>
      </c>
      <c r="J976" s="3" t="s">
        <v>73</v>
      </c>
      <c r="K976" s="3" t="s">
        <v>62</v>
      </c>
      <c r="L976" s="3" t="s">
        <v>126</v>
      </c>
      <c r="M976" s="15">
        <v>183</v>
      </c>
      <c r="N976" s="16">
        <f t="shared" si="30"/>
        <v>73</v>
      </c>
      <c r="O976" s="17">
        <f>'FIFA '!M976/('FIFA '!N976*'FIFA '!N976)*703</f>
        <v>24.141302308125354</v>
      </c>
      <c r="Q976" s="19">
        <f t="shared" si="31"/>
        <v>6.083333333333333</v>
      </c>
    </row>
    <row r="977" spans="1:17" ht="14.25" customHeight="1" x14ac:dyDescent="0.3">
      <c r="A977" s="3">
        <v>969</v>
      </c>
      <c r="B977" s="3" t="s">
        <v>1298</v>
      </c>
      <c r="C977" s="3">
        <v>23</v>
      </c>
      <c r="D977" s="3" t="s">
        <v>108</v>
      </c>
      <c r="E977" s="3">
        <v>77</v>
      </c>
      <c r="F977" s="3">
        <v>84</v>
      </c>
      <c r="G977" s="3" t="s">
        <v>220</v>
      </c>
      <c r="H977" s="14">
        <v>44000</v>
      </c>
      <c r="I977" s="3" t="s">
        <v>60</v>
      </c>
      <c r="J977" s="3" t="s">
        <v>73</v>
      </c>
      <c r="K977" s="3" t="s">
        <v>204</v>
      </c>
      <c r="L977" s="3" t="s">
        <v>112</v>
      </c>
      <c r="M977" s="15">
        <v>161</v>
      </c>
      <c r="N977" s="16">
        <f t="shared" si="30"/>
        <v>70</v>
      </c>
      <c r="O977" s="17">
        <f>'FIFA '!M977/('FIFA '!N977*'FIFA '!N977)*703</f>
        <v>23.098571428571429</v>
      </c>
      <c r="Q977" s="19">
        <f t="shared" si="31"/>
        <v>5.833333333333333</v>
      </c>
    </row>
    <row r="978" spans="1:17" ht="14.25" customHeight="1" x14ac:dyDescent="0.3">
      <c r="A978" s="3">
        <v>970</v>
      </c>
      <c r="B978" s="3" t="s">
        <v>1299</v>
      </c>
      <c r="C978" s="3">
        <v>28</v>
      </c>
      <c r="D978" s="3" t="s">
        <v>58</v>
      </c>
      <c r="E978" s="3">
        <v>77</v>
      </c>
      <c r="F978" s="3">
        <v>77</v>
      </c>
      <c r="G978" s="3" t="s">
        <v>268</v>
      </c>
      <c r="H978" s="14">
        <v>14000</v>
      </c>
      <c r="I978" s="3" t="s">
        <v>60</v>
      </c>
      <c r="J978" s="3" t="s">
        <v>73</v>
      </c>
      <c r="K978" s="3" t="s">
        <v>105</v>
      </c>
      <c r="L978" s="3" t="s">
        <v>75</v>
      </c>
      <c r="M978" s="15">
        <v>190</v>
      </c>
      <c r="N978" s="16">
        <f t="shared" si="30"/>
        <v>76</v>
      </c>
      <c r="O978" s="17">
        <f>'FIFA '!M978/('FIFA '!N978*'FIFA '!N978)*703</f>
        <v>23.125</v>
      </c>
      <c r="Q978" s="19">
        <f t="shared" si="31"/>
        <v>6.333333333333333</v>
      </c>
    </row>
    <row r="979" spans="1:17" ht="14.25" customHeight="1" x14ac:dyDescent="0.3">
      <c r="A979" s="3">
        <v>971</v>
      </c>
      <c r="B979" s="3" t="s">
        <v>1300</v>
      </c>
      <c r="C979" s="3">
        <v>26</v>
      </c>
      <c r="D979" s="3" t="s">
        <v>108</v>
      </c>
      <c r="E979" s="3">
        <v>77</v>
      </c>
      <c r="F979" s="3">
        <v>78</v>
      </c>
      <c r="G979" s="3" t="s">
        <v>1301</v>
      </c>
      <c r="H979" s="14">
        <v>19000</v>
      </c>
      <c r="I979" s="3" t="s">
        <v>60</v>
      </c>
      <c r="J979" s="3" t="s">
        <v>79</v>
      </c>
      <c r="K979" s="3" t="s">
        <v>694</v>
      </c>
      <c r="L979" s="3" t="s">
        <v>112</v>
      </c>
      <c r="M979" s="15">
        <v>172</v>
      </c>
      <c r="N979" s="16">
        <f t="shared" si="30"/>
        <v>70</v>
      </c>
      <c r="O979" s="17">
        <f>'FIFA '!M979/('FIFA '!N979*'FIFA '!N979)*703</f>
        <v>24.676734693877549</v>
      </c>
      <c r="Q979" s="19">
        <f t="shared" si="31"/>
        <v>5.833333333333333</v>
      </c>
    </row>
    <row r="980" spans="1:17" ht="14.25" customHeight="1" x14ac:dyDescent="0.3">
      <c r="A980" s="3">
        <v>972</v>
      </c>
      <c r="B980" s="3" t="s">
        <v>1302</v>
      </c>
      <c r="C980" s="3">
        <v>30</v>
      </c>
      <c r="D980" s="3" t="s">
        <v>610</v>
      </c>
      <c r="E980" s="3">
        <v>77</v>
      </c>
      <c r="F980" s="3">
        <v>77</v>
      </c>
      <c r="G980" s="3" t="s">
        <v>1012</v>
      </c>
      <c r="H980" s="14">
        <v>24000</v>
      </c>
      <c r="I980" s="3" t="s">
        <v>60</v>
      </c>
      <c r="J980" s="3" t="s">
        <v>79</v>
      </c>
      <c r="K980" s="3" t="s">
        <v>74</v>
      </c>
      <c r="L980" s="3" t="s">
        <v>63</v>
      </c>
      <c r="M980" s="15">
        <v>163</v>
      </c>
      <c r="N980" s="16">
        <f t="shared" si="30"/>
        <v>74</v>
      </c>
      <c r="O980" s="17">
        <f>'FIFA '!M980/('FIFA '!N980*'FIFA '!N980)*703</f>
        <v>20.925675675675677</v>
      </c>
      <c r="Q980" s="19">
        <f t="shared" si="31"/>
        <v>6.166666666666667</v>
      </c>
    </row>
    <row r="981" spans="1:17" ht="14.25" customHeight="1" x14ac:dyDescent="0.3">
      <c r="A981" s="3">
        <v>973</v>
      </c>
      <c r="B981" s="3" t="s">
        <v>1303</v>
      </c>
      <c r="C981" s="3">
        <v>27</v>
      </c>
      <c r="D981" s="3" t="s">
        <v>131</v>
      </c>
      <c r="E981" s="3">
        <v>77</v>
      </c>
      <c r="F981" s="3">
        <v>77</v>
      </c>
      <c r="G981" s="3" t="s">
        <v>161</v>
      </c>
      <c r="H981" s="14">
        <v>75000</v>
      </c>
      <c r="I981" s="3" t="s">
        <v>53</v>
      </c>
      <c r="J981" s="3" t="s">
        <v>79</v>
      </c>
      <c r="K981" s="3" t="s">
        <v>200</v>
      </c>
      <c r="L981" s="3" t="s">
        <v>112</v>
      </c>
      <c r="M981" s="15">
        <v>165</v>
      </c>
      <c r="N981" s="16">
        <f t="shared" si="30"/>
        <v>70</v>
      </c>
      <c r="O981" s="17">
        <f>'FIFA '!M981/('FIFA '!N981*'FIFA '!N981)*703</f>
        <v>23.672448979591838</v>
      </c>
      <c r="Q981" s="19">
        <f t="shared" si="31"/>
        <v>5.833333333333333</v>
      </c>
    </row>
    <row r="982" spans="1:17" ht="14.25" customHeight="1" x14ac:dyDescent="0.3">
      <c r="A982" s="3">
        <v>974</v>
      </c>
      <c r="B982" s="3" t="s">
        <v>1304</v>
      </c>
      <c r="C982" s="3">
        <v>33</v>
      </c>
      <c r="D982" s="3" t="s">
        <v>131</v>
      </c>
      <c r="E982" s="3">
        <v>77</v>
      </c>
      <c r="F982" s="3">
        <v>77</v>
      </c>
      <c r="G982" s="3" t="s">
        <v>784</v>
      </c>
      <c r="H982" s="14">
        <v>20000</v>
      </c>
      <c r="I982" s="3" t="s">
        <v>60</v>
      </c>
      <c r="J982" s="3" t="s">
        <v>79</v>
      </c>
      <c r="K982" s="3" t="s">
        <v>68</v>
      </c>
      <c r="L982" s="3" t="s">
        <v>110</v>
      </c>
      <c r="M982" s="15">
        <v>132</v>
      </c>
      <c r="N982" s="16">
        <f t="shared" si="30"/>
        <v>66</v>
      </c>
      <c r="O982" s="17">
        <f>'FIFA '!M982/('FIFA '!N982*'FIFA '!N982)*703</f>
        <v>21.303030303030305</v>
      </c>
      <c r="Q982" s="19">
        <f t="shared" si="31"/>
        <v>5.5</v>
      </c>
    </row>
    <row r="983" spans="1:17" ht="14.25" customHeight="1" x14ac:dyDescent="0.3">
      <c r="A983" s="3">
        <v>975</v>
      </c>
      <c r="B983" s="3" t="s">
        <v>1305</v>
      </c>
      <c r="C983" s="3">
        <v>21</v>
      </c>
      <c r="D983" s="3" t="s">
        <v>217</v>
      </c>
      <c r="E983" s="3">
        <v>77</v>
      </c>
      <c r="F983" s="3">
        <v>84</v>
      </c>
      <c r="G983" s="3" t="s">
        <v>310</v>
      </c>
      <c r="H983" s="14">
        <v>11000</v>
      </c>
      <c r="I983" s="3" t="s">
        <v>53</v>
      </c>
      <c r="J983" s="3" t="s">
        <v>79</v>
      </c>
      <c r="K983" s="3" t="s">
        <v>68</v>
      </c>
      <c r="L983" s="3" t="s">
        <v>56</v>
      </c>
      <c r="M983" s="15">
        <v>150</v>
      </c>
      <c r="N983" s="16">
        <f t="shared" si="30"/>
        <v>67</v>
      </c>
      <c r="O983" s="17">
        <f>'FIFA '!M983/('FIFA '!N983*'FIFA '!N983)*703</f>
        <v>23.490755179327241</v>
      </c>
      <c r="Q983" s="19">
        <f t="shared" si="31"/>
        <v>5.583333333333333</v>
      </c>
    </row>
    <row r="984" spans="1:17" ht="14.25" customHeight="1" x14ac:dyDescent="0.3">
      <c r="A984" s="3">
        <v>976</v>
      </c>
      <c r="B984" s="3" t="s">
        <v>1306</v>
      </c>
      <c r="C984" s="3">
        <v>28</v>
      </c>
      <c r="D984" s="3" t="s">
        <v>51</v>
      </c>
      <c r="E984" s="3">
        <v>77</v>
      </c>
      <c r="F984" s="3">
        <v>77</v>
      </c>
      <c r="G984" s="3" t="s">
        <v>852</v>
      </c>
      <c r="H984" s="14">
        <v>27000</v>
      </c>
      <c r="I984" s="3" t="s">
        <v>60</v>
      </c>
      <c r="J984" s="3" t="s">
        <v>129</v>
      </c>
      <c r="K984" s="3" t="s">
        <v>62</v>
      </c>
      <c r="L984" s="3" t="s">
        <v>112</v>
      </c>
      <c r="M984" s="15">
        <v>205</v>
      </c>
      <c r="N984" s="16">
        <f t="shared" si="30"/>
        <v>70</v>
      </c>
      <c r="O984" s="17">
        <f>'FIFA '!M984/('FIFA '!N984*'FIFA '!N984)*703</f>
        <v>29.41122448979592</v>
      </c>
      <c r="Q984" s="19">
        <f t="shared" si="31"/>
        <v>5.833333333333333</v>
      </c>
    </row>
    <row r="985" spans="1:17" ht="14.25" customHeight="1" x14ac:dyDescent="0.3">
      <c r="A985" s="3">
        <v>977</v>
      </c>
      <c r="B985" s="3" t="s">
        <v>1307</v>
      </c>
      <c r="C985" s="3">
        <v>32</v>
      </c>
      <c r="D985" s="3" t="s">
        <v>169</v>
      </c>
      <c r="E985" s="3">
        <v>77</v>
      </c>
      <c r="F985" s="3">
        <v>77</v>
      </c>
      <c r="G985" s="3" t="s">
        <v>620</v>
      </c>
      <c r="H985" s="14">
        <v>22000</v>
      </c>
      <c r="I985" s="3" t="s">
        <v>60</v>
      </c>
      <c r="J985" s="3" t="s">
        <v>79</v>
      </c>
      <c r="K985" s="3" t="s">
        <v>80</v>
      </c>
      <c r="L985" s="3" t="s">
        <v>112</v>
      </c>
      <c r="M985" s="15">
        <v>170</v>
      </c>
      <c r="N985" s="16">
        <f t="shared" si="30"/>
        <v>70</v>
      </c>
      <c r="O985" s="17">
        <f>'FIFA '!M985/('FIFA '!N985*'FIFA '!N985)*703</f>
        <v>24.389795918367348</v>
      </c>
      <c r="Q985" s="19">
        <f t="shared" si="31"/>
        <v>5.833333333333333</v>
      </c>
    </row>
    <row r="986" spans="1:17" ht="14.25" customHeight="1" x14ac:dyDescent="0.3">
      <c r="A986" s="3">
        <v>978</v>
      </c>
      <c r="B986" s="3" t="s">
        <v>1308</v>
      </c>
      <c r="C986" s="3">
        <v>28</v>
      </c>
      <c r="D986" s="3" t="s">
        <v>496</v>
      </c>
      <c r="E986" s="3">
        <v>77</v>
      </c>
      <c r="F986" s="3">
        <v>77</v>
      </c>
      <c r="G986" s="3" t="s">
        <v>823</v>
      </c>
      <c r="H986" s="14">
        <v>1000</v>
      </c>
      <c r="I986" s="3" t="s">
        <v>60</v>
      </c>
      <c r="J986" s="3" t="s">
        <v>73</v>
      </c>
      <c r="K986" s="3" t="s">
        <v>200</v>
      </c>
      <c r="L986" s="3" t="s">
        <v>126</v>
      </c>
      <c r="M986" s="15">
        <v>165</v>
      </c>
      <c r="N986" s="16">
        <f t="shared" si="30"/>
        <v>73</v>
      </c>
      <c r="O986" s="17">
        <f>'FIFA '!M986/('FIFA '!N986*'FIFA '!N986)*703</f>
        <v>21.766747982735971</v>
      </c>
      <c r="Q986" s="19">
        <f t="shared" si="31"/>
        <v>6.083333333333333</v>
      </c>
    </row>
    <row r="987" spans="1:17" ht="14.25" customHeight="1" x14ac:dyDescent="0.3">
      <c r="A987" s="3">
        <v>979</v>
      </c>
      <c r="B987" s="3" t="s">
        <v>1309</v>
      </c>
      <c r="C987" s="3">
        <v>28</v>
      </c>
      <c r="D987" s="3" t="s">
        <v>841</v>
      </c>
      <c r="E987" s="3">
        <v>77</v>
      </c>
      <c r="F987" s="3">
        <v>77</v>
      </c>
      <c r="G987" s="3" t="s">
        <v>700</v>
      </c>
      <c r="H987" s="14">
        <v>33000</v>
      </c>
      <c r="I987" s="3" t="s">
        <v>60</v>
      </c>
      <c r="J987" s="3" t="s">
        <v>79</v>
      </c>
      <c r="K987" s="3" t="s">
        <v>204</v>
      </c>
      <c r="L987" s="3" t="s">
        <v>92</v>
      </c>
      <c r="M987" s="15">
        <v>181</v>
      </c>
      <c r="N987" s="16">
        <f t="shared" si="30"/>
        <v>72</v>
      </c>
      <c r="O987" s="17">
        <f>'FIFA '!M987/('FIFA '!N987*'FIFA '!N987)*703</f>
        <v>24.545331790123459</v>
      </c>
      <c r="Q987" s="19">
        <f t="shared" si="31"/>
        <v>6</v>
      </c>
    </row>
    <row r="988" spans="1:17" ht="14.25" customHeight="1" x14ac:dyDescent="0.3">
      <c r="A988" s="3">
        <v>980</v>
      </c>
      <c r="B988" s="3" t="s">
        <v>1310</v>
      </c>
      <c r="C988" s="3">
        <v>32</v>
      </c>
      <c r="D988" s="3" t="s">
        <v>1311</v>
      </c>
      <c r="E988" s="3">
        <v>77</v>
      </c>
      <c r="F988" s="3">
        <v>77</v>
      </c>
      <c r="G988" s="3" t="s">
        <v>813</v>
      </c>
      <c r="H988" s="14">
        <v>30000</v>
      </c>
      <c r="I988" s="3" t="s">
        <v>53</v>
      </c>
      <c r="J988" s="3" t="s">
        <v>79</v>
      </c>
      <c r="K988" s="3" t="s">
        <v>105</v>
      </c>
      <c r="L988" s="3" t="s">
        <v>63</v>
      </c>
      <c r="M988" s="15">
        <v>187</v>
      </c>
      <c r="N988" s="16">
        <f t="shared" si="30"/>
        <v>74</v>
      </c>
      <c r="O988" s="17">
        <f>'FIFA '!M988/('FIFA '!N988*'FIFA '!N988)*703</f>
        <v>24.006756756756758</v>
      </c>
      <c r="Q988" s="19">
        <f t="shared" si="31"/>
        <v>6.166666666666667</v>
      </c>
    </row>
    <row r="989" spans="1:17" ht="14.25" customHeight="1" x14ac:dyDescent="0.3">
      <c r="A989" s="3">
        <v>981</v>
      </c>
      <c r="B989" s="3" t="s">
        <v>1312</v>
      </c>
      <c r="C989" s="3">
        <v>22</v>
      </c>
      <c r="D989" s="3" t="s">
        <v>480</v>
      </c>
      <c r="E989" s="3">
        <v>77</v>
      </c>
      <c r="F989" s="3">
        <v>82</v>
      </c>
      <c r="G989" s="3" t="s">
        <v>512</v>
      </c>
      <c r="H989" s="14">
        <v>1000</v>
      </c>
      <c r="I989" s="3" t="s">
        <v>53</v>
      </c>
      <c r="J989" s="3" t="s">
        <v>73</v>
      </c>
      <c r="K989" s="3" t="s">
        <v>117</v>
      </c>
      <c r="L989" s="3" t="s">
        <v>92</v>
      </c>
      <c r="M989" s="15">
        <v>163</v>
      </c>
      <c r="N989" s="16">
        <f t="shared" si="30"/>
        <v>72</v>
      </c>
      <c r="O989" s="17">
        <f>'FIFA '!M989/('FIFA '!N989*'FIFA '!N989)*703</f>
        <v>22.104359567901234</v>
      </c>
      <c r="Q989" s="19">
        <f t="shared" si="31"/>
        <v>6</v>
      </c>
    </row>
    <row r="990" spans="1:17" ht="14.25" customHeight="1" x14ac:dyDescent="0.3">
      <c r="A990" s="3">
        <v>982</v>
      </c>
      <c r="B990" s="3" t="s">
        <v>1313</v>
      </c>
      <c r="C990" s="3">
        <v>30</v>
      </c>
      <c r="D990" s="3" t="s">
        <v>108</v>
      </c>
      <c r="E990" s="3">
        <v>77</v>
      </c>
      <c r="F990" s="3">
        <v>77</v>
      </c>
      <c r="G990" s="3" t="s">
        <v>1000</v>
      </c>
      <c r="H990" s="14">
        <v>30000</v>
      </c>
      <c r="I990" s="3" t="s">
        <v>60</v>
      </c>
      <c r="J990" s="3" t="s">
        <v>79</v>
      </c>
      <c r="K990" s="3" t="s">
        <v>94</v>
      </c>
      <c r="L990" s="3" t="s">
        <v>92</v>
      </c>
      <c r="M990" s="15">
        <v>181</v>
      </c>
      <c r="N990" s="16">
        <f t="shared" si="30"/>
        <v>72</v>
      </c>
      <c r="O990" s="17">
        <f>'FIFA '!M990/('FIFA '!N990*'FIFA '!N990)*703</f>
        <v>24.545331790123459</v>
      </c>
      <c r="Q990" s="19">
        <f t="shared" si="31"/>
        <v>6</v>
      </c>
    </row>
    <row r="991" spans="1:17" ht="14.25" customHeight="1" x14ac:dyDescent="0.3">
      <c r="A991" s="3">
        <v>983</v>
      </c>
      <c r="B991" s="3" t="s">
        <v>1314</v>
      </c>
      <c r="C991" s="3">
        <v>34</v>
      </c>
      <c r="D991" s="3" t="s">
        <v>400</v>
      </c>
      <c r="E991" s="3">
        <v>77</v>
      </c>
      <c r="F991" s="3">
        <v>77</v>
      </c>
      <c r="G991" s="3" t="s">
        <v>315</v>
      </c>
      <c r="H991" s="14">
        <v>44000</v>
      </c>
      <c r="I991" s="3" t="s">
        <v>60</v>
      </c>
      <c r="J991" s="3" t="s">
        <v>79</v>
      </c>
      <c r="K991" s="3" t="s">
        <v>74</v>
      </c>
      <c r="L991" s="3" t="s">
        <v>75</v>
      </c>
      <c r="M991" s="15">
        <v>196</v>
      </c>
      <c r="N991" s="16">
        <f t="shared" si="30"/>
        <v>76</v>
      </c>
      <c r="O991" s="17">
        <f>'FIFA '!M991/('FIFA '!N991*'FIFA '!N991)*703</f>
        <v>23.85526315789474</v>
      </c>
      <c r="Q991" s="19">
        <f t="shared" si="31"/>
        <v>6.333333333333333</v>
      </c>
    </row>
    <row r="992" spans="1:17" ht="14.25" customHeight="1" x14ac:dyDescent="0.3">
      <c r="A992" s="3">
        <v>984</v>
      </c>
      <c r="B992" s="3" t="s">
        <v>1315</v>
      </c>
      <c r="C992" s="3">
        <v>30</v>
      </c>
      <c r="D992" s="3" t="s">
        <v>567</v>
      </c>
      <c r="E992" s="3">
        <v>77</v>
      </c>
      <c r="F992" s="3">
        <v>77</v>
      </c>
      <c r="G992" s="3" t="s">
        <v>448</v>
      </c>
      <c r="H992" s="14">
        <v>42000</v>
      </c>
      <c r="I992" s="3" t="s">
        <v>60</v>
      </c>
      <c r="J992" s="3" t="s">
        <v>129</v>
      </c>
      <c r="K992" s="3" t="s">
        <v>200</v>
      </c>
      <c r="L992" s="3" t="s">
        <v>112</v>
      </c>
      <c r="M992" s="15">
        <v>168</v>
      </c>
      <c r="N992" s="16">
        <f t="shared" si="30"/>
        <v>70</v>
      </c>
      <c r="O992" s="17">
        <f>'FIFA '!M992/('FIFA '!N992*'FIFA '!N992)*703</f>
        <v>24.102857142857143</v>
      </c>
      <c r="Q992" s="19">
        <f t="shared" si="31"/>
        <v>5.833333333333333</v>
      </c>
    </row>
    <row r="993" spans="1:17" ht="14.25" customHeight="1" x14ac:dyDescent="0.3">
      <c r="A993" s="3">
        <v>985</v>
      </c>
      <c r="B993" s="3" t="s">
        <v>1316</v>
      </c>
      <c r="C993" s="3">
        <v>34</v>
      </c>
      <c r="D993" s="3" t="s">
        <v>90</v>
      </c>
      <c r="E993" s="3">
        <v>77</v>
      </c>
      <c r="F993" s="3">
        <v>77</v>
      </c>
      <c r="G993" s="3" t="s">
        <v>243</v>
      </c>
      <c r="H993" s="14">
        <v>13000</v>
      </c>
      <c r="I993" s="3" t="s">
        <v>60</v>
      </c>
      <c r="J993" s="3" t="s">
        <v>79</v>
      </c>
      <c r="K993" s="3" t="s">
        <v>204</v>
      </c>
      <c r="L993" s="3" t="s">
        <v>85</v>
      </c>
      <c r="M993" s="15">
        <v>161</v>
      </c>
      <c r="N993" s="16">
        <f t="shared" si="30"/>
        <v>68</v>
      </c>
      <c r="O993" s="17">
        <f>'FIFA '!M993/('FIFA '!N993*'FIFA '!N993)*703</f>
        <v>24.477292387543251</v>
      </c>
      <c r="Q993" s="19">
        <f t="shared" si="31"/>
        <v>5.666666666666667</v>
      </c>
    </row>
    <row r="994" spans="1:17" ht="14.25" customHeight="1" x14ac:dyDescent="0.3">
      <c r="A994" s="3">
        <v>986</v>
      </c>
      <c r="B994" s="3" t="s">
        <v>1317</v>
      </c>
      <c r="C994" s="3">
        <v>30</v>
      </c>
      <c r="D994" s="3" t="s">
        <v>173</v>
      </c>
      <c r="E994" s="3">
        <v>77</v>
      </c>
      <c r="F994" s="3">
        <v>77</v>
      </c>
      <c r="G994" s="3" t="s">
        <v>1318</v>
      </c>
      <c r="H994" s="14">
        <v>24000</v>
      </c>
      <c r="I994" s="3" t="s">
        <v>60</v>
      </c>
      <c r="J994" s="3" t="s">
        <v>79</v>
      </c>
      <c r="K994" s="3" t="s">
        <v>109</v>
      </c>
      <c r="L994" s="3" t="s">
        <v>92</v>
      </c>
      <c r="M994" s="15">
        <v>172</v>
      </c>
      <c r="N994" s="16">
        <f t="shared" si="30"/>
        <v>72</v>
      </c>
      <c r="O994" s="17">
        <f>'FIFA '!M994/('FIFA '!N994*'FIFA '!N994)*703</f>
        <v>23.324845679012348</v>
      </c>
      <c r="Q994" s="19">
        <f t="shared" si="31"/>
        <v>6</v>
      </c>
    </row>
    <row r="995" spans="1:17" ht="14.25" customHeight="1" x14ac:dyDescent="0.3">
      <c r="A995" s="3">
        <v>987</v>
      </c>
      <c r="B995" s="3" t="s">
        <v>1319</v>
      </c>
      <c r="C995" s="3">
        <v>37</v>
      </c>
      <c r="D995" s="3" t="s">
        <v>51</v>
      </c>
      <c r="E995" s="3">
        <v>77</v>
      </c>
      <c r="F995" s="3">
        <v>77</v>
      </c>
      <c r="G995" s="3" t="s">
        <v>1320</v>
      </c>
      <c r="H995" s="14">
        <v>3000</v>
      </c>
      <c r="I995" s="3" t="s">
        <v>60</v>
      </c>
      <c r="J995" s="3" t="s">
        <v>79</v>
      </c>
      <c r="K995" s="3" t="s">
        <v>62</v>
      </c>
      <c r="L995" s="3" t="s">
        <v>92</v>
      </c>
      <c r="M995" s="15">
        <v>174</v>
      </c>
      <c r="N995" s="16">
        <f t="shared" si="30"/>
        <v>72</v>
      </c>
      <c r="O995" s="17">
        <f>'FIFA '!M995/('FIFA '!N995*'FIFA '!N995)*703</f>
        <v>23.596064814814817</v>
      </c>
      <c r="Q995" s="19">
        <f t="shared" si="31"/>
        <v>6</v>
      </c>
    </row>
    <row r="996" spans="1:17" ht="14.25" customHeight="1" x14ac:dyDescent="0.3">
      <c r="A996" s="3">
        <v>988</v>
      </c>
      <c r="B996" s="3" t="s">
        <v>1321</v>
      </c>
      <c r="C996" s="3">
        <v>32</v>
      </c>
      <c r="D996" s="3" t="s">
        <v>71</v>
      </c>
      <c r="E996" s="3">
        <v>77</v>
      </c>
      <c r="F996" s="3">
        <v>77</v>
      </c>
      <c r="G996" s="3" t="s">
        <v>775</v>
      </c>
      <c r="H996" s="14">
        <v>22000</v>
      </c>
      <c r="I996" s="3" t="s">
        <v>60</v>
      </c>
      <c r="J996" s="3" t="s">
        <v>79</v>
      </c>
      <c r="K996" s="3" t="s">
        <v>123</v>
      </c>
      <c r="L996" s="3" t="s">
        <v>81</v>
      </c>
      <c r="M996" s="15">
        <v>172</v>
      </c>
      <c r="N996" s="16">
        <f t="shared" si="30"/>
        <v>71</v>
      </c>
      <c r="O996" s="17">
        <f>'FIFA '!M996/('FIFA '!N996*'FIFA '!N996)*703</f>
        <v>23.986510612973618</v>
      </c>
      <c r="Q996" s="19">
        <f t="shared" si="31"/>
        <v>5.916666666666667</v>
      </c>
    </row>
    <row r="997" spans="1:17" ht="14.25" customHeight="1" x14ac:dyDescent="0.3">
      <c r="A997" s="3">
        <v>989</v>
      </c>
      <c r="B997" s="3" t="s">
        <v>1322</v>
      </c>
      <c r="C997" s="3">
        <v>34</v>
      </c>
      <c r="D997" s="3" t="s">
        <v>65</v>
      </c>
      <c r="E997" s="3">
        <v>77</v>
      </c>
      <c r="F997" s="3">
        <v>77</v>
      </c>
      <c r="G997" s="3" t="s">
        <v>259</v>
      </c>
      <c r="H997" s="14">
        <v>50000</v>
      </c>
      <c r="I997" s="3" t="s">
        <v>60</v>
      </c>
      <c r="J997" s="3" t="s">
        <v>129</v>
      </c>
      <c r="K997" s="3" t="s">
        <v>62</v>
      </c>
      <c r="L997" s="3" t="s">
        <v>56</v>
      </c>
      <c r="M997" s="15">
        <v>159</v>
      </c>
      <c r="N997" s="16">
        <f t="shared" si="30"/>
        <v>67</v>
      </c>
      <c r="O997" s="17">
        <f>'FIFA '!M997/('FIFA '!N997*'FIFA '!N997)*703</f>
        <v>24.900200490086878</v>
      </c>
      <c r="Q997" s="19">
        <f t="shared" si="31"/>
        <v>5.583333333333333</v>
      </c>
    </row>
    <row r="998" spans="1:17" ht="14.25" customHeight="1" x14ac:dyDescent="0.3">
      <c r="A998" s="3">
        <v>990</v>
      </c>
      <c r="B998" s="3" t="s">
        <v>1323</v>
      </c>
      <c r="C998" s="3">
        <v>24</v>
      </c>
      <c r="D998" s="3" t="s">
        <v>108</v>
      </c>
      <c r="E998" s="3">
        <v>77</v>
      </c>
      <c r="F998" s="3">
        <v>81</v>
      </c>
      <c r="G998" s="3" t="s">
        <v>1000</v>
      </c>
      <c r="H998" s="14">
        <v>28000</v>
      </c>
      <c r="I998" s="3" t="s">
        <v>60</v>
      </c>
      <c r="J998" s="3" t="s">
        <v>73</v>
      </c>
      <c r="K998" s="3" t="s">
        <v>152</v>
      </c>
      <c r="L998" s="3" t="s">
        <v>112</v>
      </c>
      <c r="M998" s="15">
        <v>150</v>
      </c>
      <c r="N998" s="16">
        <f t="shared" si="30"/>
        <v>70</v>
      </c>
      <c r="O998" s="17">
        <f>'FIFA '!M998/('FIFA '!N998*'FIFA '!N998)*703</f>
        <v>21.520408163265305</v>
      </c>
      <c r="Q998" s="19">
        <f t="shared" si="31"/>
        <v>5.833333333333333</v>
      </c>
    </row>
    <row r="999" spans="1:17" ht="14.25" customHeight="1" x14ac:dyDescent="0.3"/>
    <row r="1000" spans="1:17" ht="14.25" customHeight="1" x14ac:dyDescent="0.3"/>
  </sheetData>
  <dataValidations count="1">
    <dataValidation type="list" allowBlank="1" showInputMessage="1" showErrorMessage="1" sqref="C2" xr:uid="{8CE70A25-4BFD-461E-A038-06D38F6BB7AD}">
      <formula1>$G$9:$G$998</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8A9EC"/>
  </sheetPr>
  <dimension ref="A1:B1000"/>
  <sheetViews>
    <sheetView workbookViewId="0">
      <selection activeCell="E15" sqref="E15"/>
    </sheetView>
  </sheetViews>
  <sheetFormatPr defaultColWidth="14.44140625" defaultRowHeight="15" customHeight="1" x14ac:dyDescent="0.3"/>
  <cols>
    <col min="1" max="1" width="10" bestFit="1" customWidth="1"/>
    <col min="2" max="2" width="30.21875" bestFit="1" customWidth="1"/>
    <col min="3" max="26" width="8.6640625" customWidth="1"/>
  </cols>
  <sheetData>
    <row r="1" spans="1:2" ht="14.25" customHeight="1" x14ac:dyDescent="0.3">
      <c r="A1" s="11" t="s">
        <v>45</v>
      </c>
      <c r="B1" s="11" t="s">
        <v>1324</v>
      </c>
    </row>
    <row r="2" spans="1:2" ht="14.25" customHeight="1" x14ac:dyDescent="0.3">
      <c r="A2" s="11" t="s">
        <v>117</v>
      </c>
      <c r="B2" s="11" t="s">
        <v>1325</v>
      </c>
    </row>
    <row r="3" spans="1:2" ht="14.25" customHeight="1" x14ac:dyDescent="0.3">
      <c r="A3" s="11" t="s">
        <v>105</v>
      </c>
      <c r="B3" s="11" t="s">
        <v>1326</v>
      </c>
    </row>
    <row r="4" spans="1:2" ht="14.25" customHeight="1" x14ac:dyDescent="0.3">
      <c r="A4" s="11" t="s">
        <v>123</v>
      </c>
      <c r="B4" s="11" t="s">
        <v>1327</v>
      </c>
    </row>
    <row r="5" spans="1:2" ht="14.25" customHeight="1" x14ac:dyDescent="0.3">
      <c r="A5" s="11" t="s">
        <v>474</v>
      </c>
      <c r="B5" s="11" t="s">
        <v>1328</v>
      </c>
    </row>
    <row r="6" spans="1:2" ht="14.25" customHeight="1" x14ac:dyDescent="0.3">
      <c r="A6" s="11" t="s">
        <v>200</v>
      </c>
      <c r="B6" s="11" t="s">
        <v>1329</v>
      </c>
    </row>
    <row r="7" spans="1:2" ht="14.25" customHeight="1" x14ac:dyDescent="0.3">
      <c r="A7" s="11" t="s">
        <v>74</v>
      </c>
      <c r="B7" s="11" t="s">
        <v>1330</v>
      </c>
    </row>
    <row r="8" spans="1:2" ht="14.25" customHeight="1" x14ac:dyDescent="0.3">
      <c r="A8" s="11" t="s">
        <v>141</v>
      </c>
      <c r="B8" s="11" t="s">
        <v>1331</v>
      </c>
    </row>
    <row r="9" spans="1:2" ht="14.25" customHeight="1" x14ac:dyDescent="0.3">
      <c r="A9" s="11" t="s">
        <v>156</v>
      </c>
      <c r="B9" s="11" t="s">
        <v>1332</v>
      </c>
    </row>
    <row r="10" spans="1:2" ht="14.25" customHeight="1" x14ac:dyDescent="0.3">
      <c r="A10" s="11" t="s">
        <v>132</v>
      </c>
      <c r="B10" s="11" t="s">
        <v>1333</v>
      </c>
    </row>
    <row r="11" spans="1:2" ht="14.25" customHeight="1" x14ac:dyDescent="0.3">
      <c r="A11" s="11" t="s">
        <v>103</v>
      </c>
      <c r="B11" s="11" t="s">
        <v>1334</v>
      </c>
    </row>
    <row r="12" spans="1:2" ht="14.25" customHeight="1" x14ac:dyDescent="0.3">
      <c r="A12" s="11" t="s">
        <v>109</v>
      </c>
      <c r="B12" s="11" t="s">
        <v>1335</v>
      </c>
    </row>
    <row r="13" spans="1:2" ht="14.25" customHeight="1" x14ac:dyDescent="0.3">
      <c r="A13" s="11" t="s">
        <v>84</v>
      </c>
      <c r="B13" s="11" t="s">
        <v>1336</v>
      </c>
    </row>
    <row r="14" spans="1:2" ht="14.25" customHeight="1" x14ac:dyDescent="0.3">
      <c r="A14" s="11" t="s">
        <v>152</v>
      </c>
      <c r="B14" s="11" t="s">
        <v>1337</v>
      </c>
    </row>
    <row r="15" spans="1:2" ht="14.25" customHeight="1" x14ac:dyDescent="0.3">
      <c r="A15" s="11" t="s">
        <v>125</v>
      </c>
      <c r="B15" s="11" t="s">
        <v>1338</v>
      </c>
    </row>
    <row r="16" spans="1:2" ht="14.25" customHeight="1" x14ac:dyDescent="0.3">
      <c r="A16" s="11" t="s">
        <v>68</v>
      </c>
      <c r="B16" s="11" t="s">
        <v>1339</v>
      </c>
    </row>
    <row r="17" spans="1:2" ht="14.25" customHeight="1" x14ac:dyDescent="0.3">
      <c r="A17" s="11" t="s">
        <v>726</v>
      </c>
      <c r="B17" s="11" t="s">
        <v>1340</v>
      </c>
    </row>
    <row r="18" spans="1:2" ht="14.25" customHeight="1" x14ac:dyDescent="0.3">
      <c r="A18" s="11" t="s">
        <v>287</v>
      </c>
      <c r="B18" s="11" t="s">
        <v>1341</v>
      </c>
    </row>
    <row r="19" spans="1:2" ht="14.25" customHeight="1" x14ac:dyDescent="0.3">
      <c r="A19" s="11" t="s">
        <v>204</v>
      </c>
      <c r="B19" s="11" t="s">
        <v>1342</v>
      </c>
    </row>
    <row r="20" spans="1:2" ht="14.25" customHeight="1" x14ac:dyDescent="0.3">
      <c r="A20" s="11" t="s">
        <v>94</v>
      </c>
      <c r="B20" s="11" t="s">
        <v>1343</v>
      </c>
    </row>
    <row r="21" spans="1:2" ht="14.25" customHeight="1" x14ac:dyDescent="0.3">
      <c r="A21" s="11" t="s">
        <v>80</v>
      </c>
      <c r="B21" s="11" t="s">
        <v>1344</v>
      </c>
    </row>
    <row r="22" spans="1:2" ht="14.25" customHeight="1" x14ac:dyDescent="0.3">
      <c r="A22" s="11" t="s">
        <v>171</v>
      </c>
      <c r="B22" s="11" t="s">
        <v>1345</v>
      </c>
    </row>
    <row r="23" spans="1:2" ht="14.25" customHeight="1" x14ac:dyDescent="0.3">
      <c r="A23" s="11" t="s">
        <v>55</v>
      </c>
      <c r="B23" s="11" t="s">
        <v>1346</v>
      </c>
    </row>
    <row r="24" spans="1:2" ht="14.25" customHeight="1" x14ac:dyDescent="0.3">
      <c r="A24" s="11" t="s">
        <v>134</v>
      </c>
      <c r="B24" s="11" t="s">
        <v>1347</v>
      </c>
    </row>
    <row r="25" spans="1:2" ht="14.25" customHeight="1" x14ac:dyDescent="0.3">
      <c r="A25" s="11" t="s">
        <v>91</v>
      </c>
      <c r="B25" s="11" t="s">
        <v>1348</v>
      </c>
    </row>
    <row r="26" spans="1:2" ht="14.25" customHeight="1" x14ac:dyDescent="0.3">
      <c r="A26" s="11" t="s">
        <v>186</v>
      </c>
      <c r="B26" s="11" t="s">
        <v>1349</v>
      </c>
    </row>
    <row r="27" spans="1:2" ht="14.25" customHeight="1" x14ac:dyDescent="0.3">
      <c r="A27" s="11" t="s">
        <v>694</v>
      </c>
      <c r="B27" s="11" t="s">
        <v>1350</v>
      </c>
    </row>
    <row r="28" spans="1:2" ht="14.25" customHeight="1" x14ac:dyDescent="0.3">
      <c r="A28" s="11" t="s">
        <v>62</v>
      </c>
      <c r="B28" s="11" t="s">
        <v>1351</v>
      </c>
    </row>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66"/>
  </sheetPr>
  <dimension ref="A1:D1000"/>
  <sheetViews>
    <sheetView workbookViewId="0">
      <selection activeCell="D5" sqref="D5"/>
    </sheetView>
  </sheetViews>
  <sheetFormatPr defaultColWidth="14.44140625" defaultRowHeight="15" customHeight="1" x14ac:dyDescent="0.3"/>
  <cols>
    <col min="1" max="1" width="8.44140625" bestFit="1" customWidth="1"/>
    <col min="2" max="2" width="15.5546875" bestFit="1" customWidth="1"/>
    <col min="3" max="3" width="7" bestFit="1" customWidth="1"/>
    <col min="4" max="4" width="10.77734375" bestFit="1" customWidth="1"/>
    <col min="5" max="5" width="13.21875" bestFit="1" customWidth="1"/>
    <col min="6" max="6" width="26" bestFit="1" customWidth="1"/>
    <col min="7" max="10" width="2" bestFit="1" customWidth="1"/>
    <col min="11" max="100" width="3" bestFit="1" customWidth="1"/>
    <col min="101" max="991" width="4" bestFit="1" customWidth="1"/>
    <col min="992" max="992" width="10.77734375" bestFit="1" customWidth="1"/>
  </cols>
  <sheetData>
    <row r="1" spans="1:4" ht="14.25" customHeight="1" x14ac:dyDescent="0.3"/>
    <row r="2" spans="1:4" ht="14.25" customHeight="1" x14ac:dyDescent="0.3"/>
    <row r="3" spans="1:4" ht="14.25" customHeight="1" x14ac:dyDescent="0.3">
      <c r="B3" s="23" t="s">
        <v>1357</v>
      </c>
    </row>
    <row r="4" spans="1:4" ht="14.25" customHeight="1" x14ac:dyDescent="0.3">
      <c r="B4" t="s">
        <v>53</v>
      </c>
      <c r="C4" t="s">
        <v>60</v>
      </c>
      <c r="D4" t="s">
        <v>1354</v>
      </c>
    </row>
    <row r="5" spans="1:4" ht="14.25" customHeight="1" x14ac:dyDescent="0.3">
      <c r="A5" t="s">
        <v>1355</v>
      </c>
      <c r="B5" s="25">
        <v>0.22336584818925889</v>
      </c>
      <c r="C5" s="25">
        <v>0.77663415181074114</v>
      </c>
      <c r="D5" s="25">
        <v>1</v>
      </c>
    </row>
    <row r="6" spans="1:4" ht="14.25" customHeight="1" x14ac:dyDescent="0.3"/>
    <row r="7" spans="1:4" ht="14.25" customHeight="1" x14ac:dyDescent="0.3"/>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66"/>
  </sheetPr>
  <dimension ref="A1:B1000"/>
  <sheetViews>
    <sheetView workbookViewId="0">
      <selection activeCell="A3" sqref="A3"/>
    </sheetView>
  </sheetViews>
  <sheetFormatPr defaultColWidth="14.44140625" defaultRowHeight="15" customHeight="1" x14ac:dyDescent="0.3"/>
  <cols>
    <col min="1" max="1" width="12.5546875" bestFit="1" customWidth="1"/>
    <col min="2" max="2" width="13.88671875" bestFit="1" customWidth="1"/>
    <col min="3" max="3" width="9.6640625" bestFit="1" customWidth="1"/>
    <col min="4" max="4" width="9.77734375" bestFit="1" customWidth="1"/>
    <col min="5" max="5" width="8.6640625" bestFit="1" customWidth="1"/>
    <col min="6" max="6" width="11.44140625" bestFit="1" customWidth="1"/>
    <col min="7" max="7" width="11.21875" bestFit="1" customWidth="1"/>
    <col min="8" max="8" width="9.109375" bestFit="1" customWidth="1"/>
    <col min="9" max="9" width="8.6640625" bestFit="1" customWidth="1"/>
    <col min="10" max="10" width="13.109375" bestFit="1" customWidth="1"/>
    <col min="11" max="11" width="9.6640625" bestFit="1" customWidth="1"/>
    <col min="12" max="12" width="8.77734375" bestFit="1" customWidth="1"/>
    <col min="13" max="13" width="9.21875" bestFit="1" customWidth="1"/>
    <col min="14" max="14" width="10.21875" bestFit="1" customWidth="1"/>
    <col min="15" max="15" width="7.88671875" bestFit="1" customWidth="1"/>
    <col min="16" max="16" width="11.44140625" bestFit="1" customWidth="1"/>
    <col min="17" max="17" width="10.33203125" bestFit="1" customWidth="1"/>
    <col min="18" max="18" width="11.88671875" bestFit="1" customWidth="1"/>
    <col min="19" max="19" width="9.6640625" bestFit="1" customWidth="1"/>
    <col min="20" max="20" width="8.88671875" bestFit="1" customWidth="1"/>
    <col min="21" max="21" width="9.6640625" bestFit="1" customWidth="1"/>
    <col min="22" max="22" width="9" bestFit="1" customWidth="1"/>
    <col min="23" max="23" width="12.21875" bestFit="1" customWidth="1"/>
    <col min="24" max="24" width="11.5546875" bestFit="1" customWidth="1"/>
    <col min="25" max="25" width="9" bestFit="1" customWidth="1"/>
    <col min="26" max="26" width="7.21875" bestFit="1" customWidth="1"/>
    <col min="27" max="27" width="7.88671875" bestFit="1" customWidth="1"/>
    <col min="28" max="28" width="14.33203125" bestFit="1" customWidth="1"/>
    <col min="29" max="29" width="9.44140625" bestFit="1" customWidth="1"/>
    <col min="30" max="30" width="9.6640625" bestFit="1" customWidth="1"/>
    <col min="31" max="31" width="10.6640625" bestFit="1" customWidth="1"/>
    <col min="32" max="32" width="11.109375" bestFit="1" customWidth="1"/>
    <col min="33" max="33" width="8.6640625" bestFit="1" customWidth="1"/>
    <col min="34" max="34" width="9.109375" bestFit="1" customWidth="1"/>
    <col min="35" max="35" width="9.6640625" bestFit="1" customWidth="1"/>
    <col min="36" max="36" width="7.5546875" bestFit="1" customWidth="1"/>
    <col min="37" max="37" width="8.109375" bestFit="1" customWidth="1"/>
    <col min="38" max="38" width="8.6640625" bestFit="1" customWidth="1"/>
    <col min="39" max="39" width="9.21875" bestFit="1" customWidth="1"/>
    <col min="40" max="40" width="9.88671875" bestFit="1" customWidth="1"/>
    <col min="41" max="41" width="10.21875" bestFit="1" customWidth="1"/>
    <col min="42" max="42" width="7.33203125" bestFit="1" customWidth="1"/>
    <col min="43" max="43" width="12.33203125" bestFit="1" customWidth="1"/>
    <col min="44" max="44" width="9.88671875" bestFit="1" customWidth="1"/>
    <col min="45" max="45" width="11" bestFit="1" customWidth="1"/>
    <col min="46" max="46" width="8.77734375" bestFit="1" customWidth="1"/>
    <col min="47" max="47" width="20.5546875" bestFit="1" customWidth="1"/>
    <col min="48" max="48" width="6.77734375" bestFit="1" customWidth="1"/>
    <col min="49" max="49" width="9.44140625" bestFit="1" customWidth="1"/>
    <col min="50" max="50" width="9.109375" bestFit="1" customWidth="1"/>
    <col min="51" max="51" width="8.6640625" bestFit="1" customWidth="1"/>
    <col min="52" max="52" width="7.44140625" bestFit="1" customWidth="1"/>
    <col min="53" max="53" width="9.77734375" bestFit="1" customWidth="1"/>
    <col min="54" max="54" width="7.77734375" bestFit="1" customWidth="1"/>
    <col min="55" max="55" width="9.77734375" bestFit="1" customWidth="1"/>
    <col min="56" max="56" width="11.88671875" bestFit="1" customWidth="1"/>
    <col min="57" max="57" width="12.21875" bestFit="1" customWidth="1"/>
    <col min="58" max="58" width="9.6640625" bestFit="1" customWidth="1"/>
    <col min="59" max="59" width="15.5546875" bestFit="1" customWidth="1"/>
    <col min="60" max="60" width="10.5546875" bestFit="1" customWidth="1"/>
    <col min="61" max="61" width="10.109375" bestFit="1" customWidth="1"/>
    <col min="62" max="62" width="11.77734375" bestFit="1" customWidth="1"/>
    <col min="63" max="63" width="10.33203125" bestFit="1" customWidth="1"/>
    <col min="64" max="64" width="8.44140625" bestFit="1" customWidth="1"/>
    <col min="65" max="65" width="10.33203125" bestFit="1" customWidth="1"/>
    <col min="66" max="66" width="7.44140625" bestFit="1" customWidth="1"/>
    <col min="67" max="67" width="8.33203125" bestFit="1" customWidth="1"/>
    <col min="68" max="68" width="13.44140625" bestFit="1" customWidth="1"/>
    <col min="69" max="69" width="8.5546875" bestFit="1" customWidth="1"/>
    <col min="70" max="70" width="10.109375" bestFit="1" customWidth="1"/>
    <col min="71" max="71" width="12.21875" bestFit="1" customWidth="1"/>
    <col min="72" max="72" width="5.44140625" bestFit="1" customWidth="1"/>
    <col min="73" max="73" width="7.6640625" bestFit="1" customWidth="1"/>
    <col min="74" max="74" width="10.88671875" bestFit="1" customWidth="1"/>
    <col min="75" max="75" width="6.33203125" bestFit="1" customWidth="1"/>
    <col min="76" max="77" width="11" bestFit="1" customWidth="1"/>
    <col min="78" max="78" width="11.44140625" bestFit="1" customWidth="1"/>
    <col min="79" max="79" width="9.6640625" bestFit="1" customWidth="1"/>
    <col min="80" max="80" width="13.88671875" bestFit="1" customWidth="1"/>
    <col min="81" max="81" width="6.88671875" bestFit="1" customWidth="1"/>
    <col min="82" max="82" width="5.21875" bestFit="1" customWidth="1"/>
    <col min="83" max="83" width="6.44140625" bestFit="1" customWidth="1"/>
    <col min="84" max="84" width="12.77734375" bestFit="1" customWidth="1"/>
    <col min="85" max="85" width="15.21875" bestFit="1" customWidth="1"/>
    <col min="86" max="86" width="13.5546875" bestFit="1" customWidth="1"/>
    <col min="87" max="87" width="12.33203125" bestFit="1" customWidth="1"/>
    <col min="88" max="88" width="11" bestFit="1" customWidth="1"/>
    <col min="89" max="89" width="10.44140625" bestFit="1" customWidth="1"/>
    <col min="90" max="90" width="14.33203125" bestFit="1" customWidth="1"/>
    <col min="91" max="91" width="5.77734375" bestFit="1" customWidth="1"/>
    <col min="92" max="92" width="18.5546875" bestFit="1" customWidth="1"/>
    <col min="93" max="93" width="8" bestFit="1" customWidth="1"/>
    <col min="94" max="94" width="6.33203125" bestFit="1" customWidth="1"/>
    <col min="95" max="95" width="6.44140625" bestFit="1" customWidth="1"/>
    <col min="96" max="96" width="10.109375" bestFit="1" customWidth="1"/>
    <col min="97" max="97" width="12.77734375" bestFit="1" customWidth="1"/>
    <col min="98" max="98" width="9.5546875" bestFit="1" customWidth="1"/>
    <col min="99" max="99" width="7.6640625" bestFit="1" customWidth="1"/>
    <col min="100" max="100" width="10.5546875" bestFit="1" customWidth="1"/>
    <col min="101" max="101" width="8.5546875" bestFit="1" customWidth="1"/>
    <col min="102" max="102" width="6.88671875" bestFit="1" customWidth="1"/>
    <col min="103" max="103" width="8.33203125" bestFit="1" customWidth="1"/>
    <col min="104" max="104" width="10.77734375" bestFit="1" customWidth="1"/>
    <col min="105" max="105" width="9.33203125" bestFit="1" customWidth="1"/>
    <col min="106" max="106" width="10.33203125" bestFit="1" customWidth="1"/>
    <col min="107" max="107" width="7.21875" bestFit="1" customWidth="1"/>
    <col min="108" max="108" width="9.6640625" bestFit="1" customWidth="1"/>
    <col min="109" max="109" width="6.88671875" bestFit="1" customWidth="1"/>
    <col min="110" max="110" width="9.109375" bestFit="1" customWidth="1"/>
    <col min="111" max="111" width="13.109375" bestFit="1" customWidth="1"/>
    <col min="112" max="112" width="9.21875" bestFit="1" customWidth="1"/>
    <col min="113" max="114" width="9" bestFit="1" customWidth="1"/>
    <col min="115" max="115" width="15.77734375" bestFit="1" customWidth="1"/>
    <col min="116" max="116" width="11.6640625" bestFit="1" customWidth="1"/>
    <col min="117" max="117" width="8.5546875" bestFit="1" customWidth="1"/>
    <col min="118" max="119" width="8.44140625" bestFit="1" customWidth="1"/>
    <col min="120" max="120" width="6.109375" bestFit="1" customWidth="1"/>
    <col min="121" max="121" width="6.44140625" bestFit="1" customWidth="1"/>
    <col min="122" max="122" width="5.88671875" bestFit="1" customWidth="1"/>
    <col min="123" max="123" width="7.6640625" bestFit="1" customWidth="1"/>
    <col min="124" max="124" width="13.21875" bestFit="1" customWidth="1"/>
    <col min="125" max="125" width="11.109375" bestFit="1" customWidth="1"/>
    <col min="126" max="126" width="11.33203125" bestFit="1" customWidth="1"/>
    <col min="127" max="127" width="6.5546875" bestFit="1" customWidth="1"/>
    <col min="128" max="128" width="6.109375" bestFit="1" customWidth="1"/>
    <col min="129" max="129" width="15.33203125" bestFit="1" customWidth="1"/>
    <col min="130" max="130" width="9.21875" bestFit="1" customWidth="1"/>
    <col min="131" max="131" width="10.44140625" bestFit="1" customWidth="1"/>
    <col min="132" max="132" width="8" bestFit="1" customWidth="1"/>
    <col min="133" max="133" width="11.109375" bestFit="1" customWidth="1"/>
    <col min="134" max="134" width="8.77734375" bestFit="1" customWidth="1"/>
    <col min="135" max="135" width="8" bestFit="1" customWidth="1"/>
    <col min="136" max="136" width="9.109375" bestFit="1" customWidth="1"/>
    <col min="137" max="137" width="9.21875" bestFit="1" customWidth="1"/>
    <col min="138" max="138" width="11.109375" bestFit="1" customWidth="1"/>
    <col min="139" max="139" width="11.77734375" bestFit="1" customWidth="1"/>
    <col min="140" max="141" width="9.21875" bestFit="1" customWidth="1"/>
    <col min="142" max="142" width="8.44140625" bestFit="1" customWidth="1"/>
    <col min="143" max="143" width="8.33203125" bestFit="1" customWidth="1"/>
    <col min="144" max="144" width="10.88671875" bestFit="1" customWidth="1"/>
    <col min="145" max="145" width="10.21875" bestFit="1" customWidth="1"/>
    <col min="146" max="146" width="8.44140625" bestFit="1" customWidth="1"/>
    <col min="147" max="147" width="12.5546875" bestFit="1" customWidth="1"/>
    <col min="148" max="148" width="7.88671875" bestFit="1" customWidth="1"/>
    <col min="149" max="149" width="8.77734375" bestFit="1" customWidth="1"/>
    <col min="150" max="150" width="8.21875" bestFit="1" customWidth="1"/>
    <col min="151" max="151" width="6.77734375" bestFit="1" customWidth="1"/>
    <col min="152" max="152" width="8.77734375" bestFit="1" customWidth="1"/>
    <col min="153" max="153" width="6.77734375" bestFit="1" customWidth="1"/>
    <col min="154" max="154" width="8.88671875" bestFit="1" customWidth="1"/>
    <col min="155" max="155" width="9" bestFit="1" customWidth="1"/>
    <col min="156" max="156" width="7.44140625" bestFit="1" customWidth="1"/>
    <col min="157" max="157" width="5.21875" bestFit="1" customWidth="1"/>
    <col min="158" max="158" width="10.77734375" bestFit="1" customWidth="1"/>
    <col min="159" max="159" width="7.77734375" bestFit="1" customWidth="1"/>
    <col min="160" max="160" width="8.77734375" bestFit="1" customWidth="1"/>
    <col min="161" max="161" width="7" bestFit="1" customWidth="1"/>
    <col min="162" max="162" width="12.6640625" bestFit="1" customWidth="1"/>
    <col min="163" max="163" width="7.109375" bestFit="1" customWidth="1"/>
    <col min="164" max="164" width="14" bestFit="1" customWidth="1"/>
    <col min="165" max="165" width="13.5546875" bestFit="1" customWidth="1"/>
    <col min="166" max="166" width="8.77734375" bestFit="1" customWidth="1"/>
    <col min="167" max="167" width="11.6640625" bestFit="1" customWidth="1"/>
    <col min="168" max="168" width="15.88671875" bestFit="1" customWidth="1"/>
    <col min="169" max="169" width="11" bestFit="1" customWidth="1"/>
    <col min="170" max="170" width="8" bestFit="1" customWidth="1"/>
    <col min="171" max="171" width="5.77734375" bestFit="1" customWidth="1"/>
    <col min="172" max="172" width="7.44140625" bestFit="1" customWidth="1"/>
    <col min="173" max="173" width="8.44140625" bestFit="1" customWidth="1"/>
    <col min="174" max="174" width="10.44140625" bestFit="1" customWidth="1"/>
    <col min="175" max="175" width="12" bestFit="1" customWidth="1"/>
    <col min="176" max="176" width="9.21875" bestFit="1" customWidth="1"/>
    <col min="177" max="177" width="7.44140625" bestFit="1" customWidth="1"/>
    <col min="178" max="178" width="10" bestFit="1" customWidth="1"/>
    <col min="179" max="179" width="9.88671875" bestFit="1" customWidth="1"/>
    <col min="180" max="180" width="9.33203125" bestFit="1" customWidth="1"/>
    <col min="181" max="181" width="9.77734375" bestFit="1" customWidth="1"/>
    <col min="182" max="182" width="10.109375" bestFit="1" customWidth="1"/>
    <col min="183" max="183" width="9.77734375" bestFit="1" customWidth="1"/>
    <col min="184" max="184" width="8.44140625" bestFit="1" customWidth="1"/>
    <col min="185" max="185" width="8.109375" bestFit="1" customWidth="1"/>
    <col min="186" max="186" width="12.44140625" bestFit="1" customWidth="1"/>
    <col min="187" max="187" width="10.6640625" bestFit="1" customWidth="1"/>
    <col min="188" max="188" width="8.21875" bestFit="1" customWidth="1"/>
    <col min="189" max="189" width="10.44140625" bestFit="1" customWidth="1"/>
    <col min="190" max="190" width="8.109375" bestFit="1" customWidth="1"/>
    <col min="191" max="191" width="9" bestFit="1" customWidth="1"/>
    <col min="192" max="192" width="10.21875" bestFit="1" customWidth="1"/>
    <col min="193" max="193" width="9" bestFit="1" customWidth="1"/>
    <col min="194" max="194" width="8" bestFit="1" customWidth="1"/>
    <col min="195" max="195" width="8.88671875" bestFit="1" customWidth="1"/>
    <col min="196" max="196" width="7.21875" bestFit="1" customWidth="1"/>
    <col min="197" max="197" width="9" bestFit="1" customWidth="1"/>
    <col min="198" max="198" width="10.109375" bestFit="1" customWidth="1"/>
    <col min="199" max="199" width="8.33203125" bestFit="1" customWidth="1"/>
    <col min="200" max="200" width="7" bestFit="1" customWidth="1"/>
    <col min="201" max="201" width="10.88671875" bestFit="1" customWidth="1"/>
    <col min="202" max="202" width="8.77734375" bestFit="1" customWidth="1"/>
    <col min="203" max="203" width="9.5546875" bestFit="1" customWidth="1"/>
    <col min="204" max="204" width="7.6640625" bestFit="1" customWidth="1"/>
    <col min="205" max="205" width="8.44140625" bestFit="1" customWidth="1"/>
    <col min="206" max="206" width="8" bestFit="1" customWidth="1"/>
    <col min="207" max="207" width="7" bestFit="1" customWidth="1"/>
    <col min="208" max="208" width="7.5546875" bestFit="1" customWidth="1"/>
    <col min="209" max="209" width="10.44140625" bestFit="1" customWidth="1"/>
    <col min="210" max="210" width="9" bestFit="1" customWidth="1"/>
    <col min="211" max="211" width="12.88671875" bestFit="1" customWidth="1"/>
    <col min="212" max="212" width="9.6640625" bestFit="1" customWidth="1"/>
    <col min="213" max="213" width="12.21875" bestFit="1" customWidth="1"/>
    <col min="214" max="214" width="10.44140625" bestFit="1" customWidth="1"/>
    <col min="215" max="215" width="12.5546875" bestFit="1" customWidth="1"/>
    <col min="216" max="216" width="14.109375" bestFit="1" customWidth="1"/>
    <col min="217" max="217" width="6.33203125" bestFit="1" customWidth="1"/>
    <col min="218" max="218" width="12.6640625" bestFit="1" customWidth="1"/>
    <col min="219" max="219" width="6" bestFit="1" customWidth="1"/>
    <col min="220" max="220" width="11.109375" bestFit="1" customWidth="1"/>
    <col min="221" max="221" width="9.44140625" bestFit="1" customWidth="1"/>
    <col min="222" max="222" width="11" bestFit="1" customWidth="1"/>
    <col min="223" max="223" width="10.109375" bestFit="1" customWidth="1"/>
    <col min="224" max="224" width="10.44140625" bestFit="1" customWidth="1"/>
    <col min="225" max="225" width="9.77734375" bestFit="1" customWidth="1"/>
    <col min="226" max="226" width="6.88671875" bestFit="1" customWidth="1"/>
    <col min="227" max="227" width="9.88671875" bestFit="1" customWidth="1"/>
    <col min="228" max="228" width="11.5546875" bestFit="1" customWidth="1"/>
    <col min="229" max="229" width="8.6640625" bestFit="1" customWidth="1"/>
    <col min="230" max="230" width="11.33203125" bestFit="1" customWidth="1"/>
    <col min="231" max="231" width="10.88671875" bestFit="1" customWidth="1"/>
    <col min="232" max="232" width="11.109375" bestFit="1" customWidth="1"/>
    <col min="233" max="233" width="9.77734375" bestFit="1" customWidth="1"/>
    <col min="234" max="234" width="12.77734375" bestFit="1" customWidth="1"/>
    <col min="235" max="235" width="11.77734375" bestFit="1" customWidth="1"/>
    <col min="236" max="236" width="11.21875" bestFit="1" customWidth="1"/>
    <col min="237" max="237" width="9.44140625" bestFit="1" customWidth="1"/>
    <col min="238" max="238" width="7.44140625" bestFit="1" customWidth="1"/>
    <col min="239" max="239" width="9.21875" bestFit="1" customWidth="1"/>
    <col min="240" max="240" width="11.109375" bestFit="1" customWidth="1"/>
    <col min="241" max="241" width="6.21875" bestFit="1" customWidth="1"/>
    <col min="242" max="242" width="8.6640625" bestFit="1" customWidth="1"/>
    <col min="243" max="243" width="16.5546875" bestFit="1" customWidth="1"/>
    <col min="244" max="244" width="7.6640625" bestFit="1" customWidth="1"/>
    <col min="245" max="245" width="6.33203125" bestFit="1" customWidth="1"/>
    <col min="246" max="246" width="8.109375" bestFit="1" customWidth="1"/>
    <col min="247" max="247" width="10.21875" bestFit="1" customWidth="1"/>
    <col min="248" max="248" width="7.88671875" bestFit="1" customWidth="1"/>
    <col min="249" max="249" width="12.21875" bestFit="1" customWidth="1"/>
    <col min="250" max="250" width="8.77734375" bestFit="1" customWidth="1"/>
    <col min="251" max="251" width="12" bestFit="1" customWidth="1"/>
    <col min="252" max="252" width="7.5546875" bestFit="1" customWidth="1"/>
    <col min="253" max="253" width="9" bestFit="1" customWidth="1"/>
    <col min="254" max="254" width="8.88671875" bestFit="1" customWidth="1"/>
    <col min="255" max="255" width="8.21875" bestFit="1" customWidth="1"/>
    <col min="256" max="256" width="6.44140625" bestFit="1" customWidth="1"/>
    <col min="257" max="257" width="8" bestFit="1" customWidth="1"/>
    <col min="258" max="258" width="7.33203125" bestFit="1" customWidth="1"/>
    <col min="259" max="259" width="9.33203125" bestFit="1" customWidth="1"/>
    <col min="260" max="260" width="8.5546875" bestFit="1" customWidth="1"/>
    <col min="261" max="261" width="4.77734375" bestFit="1" customWidth="1"/>
    <col min="262" max="262" width="11.109375" bestFit="1" customWidth="1"/>
    <col min="263" max="263" width="7.77734375" bestFit="1" customWidth="1"/>
    <col min="264" max="264" width="7.44140625" bestFit="1" customWidth="1"/>
    <col min="265" max="265" width="8.6640625" bestFit="1" customWidth="1"/>
    <col min="266" max="266" width="10.44140625" bestFit="1" customWidth="1"/>
    <col min="267" max="267" width="14.33203125" bestFit="1" customWidth="1"/>
    <col min="268" max="268" width="8.21875" bestFit="1" customWidth="1"/>
    <col min="269" max="269" width="9" bestFit="1" customWidth="1"/>
    <col min="270" max="270" width="10.77734375" bestFit="1" customWidth="1"/>
    <col min="271" max="271" width="13.88671875" bestFit="1" customWidth="1"/>
    <col min="272" max="272" width="7.109375" bestFit="1" customWidth="1"/>
    <col min="273" max="273" width="8.33203125" bestFit="1" customWidth="1"/>
    <col min="274" max="274" width="10.33203125" bestFit="1" customWidth="1"/>
    <col min="275" max="275" width="9.33203125" bestFit="1" customWidth="1"/>
    <col min="276" max="276" width="7.77734375" bestFit="1" customWidth="1"/>
    <col min="277" max="277" width="7.5546875" bestFit="1" customWidth="1"/>
    <col min="278" max="278" width="6" bestFit="1" customWidth="1"/>
    <col min="279" max="279" width="7.109375" bestFit="1" customWidth="1"/>
    <col min="280" max="280" width="10.5546875" bestFit="1" customWidth="1"/>
    <col min="281" max="281" width="9.88671875" bestFit="1" customWidth="1"/>
    <col min="282" max="282" width="8" bestFit="1" customWidth="1"/>
    <col min="283" max="283" width="11.77734375" bestFit="1" customWidth="1"/>
    <col min="284" max="284" width="9.5546875" bestFit="1" customWidth="1"/>
    <col min="285" max="285" width="8.88671875" bestFit="1" customWidth="1"/>
    <col min="286" max="286" width="9.6640625" bestFit="1" customWidth="1"/>
    <col min="287" max="287" width="12.77734375" bestFit="1" customWidth="1"/>
    <col min="288" max="288" width="8.21875" bestFit="1" customWidth="1"/>
    <col min="289" max="289" width="9.21875" bestFit="1" customWidth="1"/>
    <col min="290" max="290" width="9.6640625" bestFit="1" customWidth="1"/>
    <col min="291" max="291" width="9.88671875" bestFit="1" customWidth="1"/>
    <col min="292" max="292" width="6.5546875" bestFit="1" customWidth="1"/>
    <col min="293" max="293" width="7.77734375" bestFit="1" customWidth="1"/>
    <col min="294" max="294" width="13.88671875" bestFit="1" customWidth="1"/>
    <col min="295" max="295" width="7.5546875" bestFit="1" customWidth="1"/>
    <col min="296" max="296" width="6.33203125" bestFit="1" customWidth="1"/>
    <col min="297" max="297" width="5.88671875" bestFit="1" customWidth="1"/>
    <col min="298" max="298" width="14.5546875" bestFit="1" customWidth="1"/>
    <col min="299" max="299" width="11.6640625" bestFit="1" customWidth="1"/>
    <col min="300" max="300" width="9" bestFit="1" customWidth="1"/>
    <col min="301" max="301" width="14.77734375" bestFit="1" customWidth="1"/>
    <col min="302" max="302" width="9" bestFit="1" customWidth="1"/>
    <col min="303" max="303" width="4.6640625" bestFit="1" customWidth="1"/>
    <col min="304" max="304" width="6.77734375" bestFit="1" customWidth="1"/>
    <col min="305" max="305" width="14.21875" bestFit="1" customWidth="1"/>
    <col min="306" max="306" width="6.5546875" bestFit="1" customWidth="1"/>
    <col min="307" max="307" width="9" bestFit="1" customWidth="1"/>
    <col min="308" max="308" width="7.77734375" bestFit="1" customWidth="1"/>
    <col min="309" max="309" width="8.5546875" bestFit="1" customWidth="1"/>
    <col min="310" max="310" width="9.77734375" bestFit="1" customWidth="1"/>
    <col min="311" max="311" width="7.6640625" bestFit="1" customWidth="1"/>
    <col min="312" max="312" width="8.21875" bestFit="1" customWidth="1"/>
    <col min="313" max="313" width="15" bestFit="1" customWidth="1"/>
    <col min="314" max="314" width="9.5546875" bestFit="1" customWidth="1"/>
    <col min="315" max="315" width="9.33203125" bestFit="1" customWidth="1"/>
    <col min="316" max="316" width="12.33203125" bestFit="1" customWidth="1"/>
    <col min="317" max="317" width="13.109375" bestFit="1" customWidth="1"/>
    <col min="318" max="318" width="10.109375" bestFit="1" customWidth="1"/>
    <col min="319" max="319" width="10.6640625" bestFit="1" customWidth="1"/>
    <col min="320" max="320" width="8.5546875" bestFit="1" customWidth="1"/>
    <col min="321" max="321" width="10.77734375" bestFit="1" customWidth="1"/>
    <col min="322" max="322" width="10" bestFit="1" customWidth="1"/>
    <col min="323" max="323" width="9.21875" bestFit="1" customWidth="1"/>
    <col min="324" max="324" width="9.77734375" bestFit="1" customWidth="1"/>
    <col min="325" max="325" width="9" bestFit="1" customWidth="1"/>
    <col min="326" max="326" width="9.88671875" bestFit="1" customWidth="1"/>
    <col min="327" max="327" width="6.77734375" bestFit="1" customWidth="1"/>
    <col min="328" max="328" width="12.33203125" bestFit="1" customWidth="1"/>
    <col min="329" max="329" width="10.5546875" bestFit="1" customWidth="1"/>
    <col min="330" max="330" width="12.44140625" bestFit="1" customWidth="1"/>
    <col min="331" max="331" width="8.44140625" bestFit="1" customWidth="1"/>
    <col min="332" max="332" width="12.21875" bestFit="1" customWidth="1"/>
    <col min="333" max="333" width="6.88671875" bestFit="1" customWidth="1"/>
    <col min="334" max="334" width="11.6640625" bestFit="1" customWidth="1"/>
    <col min="335" max="335" width="14" bestFit="1" customWidth="1"/>
    <col min="336" max="336" width="14.44140625" bestFit="1" customWidth="1"/>
    <col min="337" max="337" width="5.21875" bestFit="1" customWidth="1"/>
    <col min="338" max="338" width="9.5546875" bestFit="1" customWidth="1"/>
    <col min="339" max="339" width="13.6640625" bestFit="1" customWidth="1"/>
    <col min="340" max="340" width="14" bestFit="1" customWidth="1"/>
    <col min="341" max="341" width="8.6640625" bestFit="1" customWidth="1"/>
    <col min="342" max="342" width="7.88671875" bestFit="1" customWidth="1"/>
    <col min="343" max="343" width="6.77734375" bestFit="1" customWidth="1"/>
    <col min="344" max="344" width="14.6640625" bestFit="1" customWidth="1"/>
    <col min="345" max="345" width="6.88671875" bestFit="1" customWidth="1"/>
    <col min="346" max="346" width="7.77734375" bestFit="1" customWidth="1"/>
    <col min="347" max="347" width="8.6640625" bestFit="1" customWidth="1"/>
    <col min="348" max="348" width="6.44140625" bestFit="1" customWidth="1"/>
    <col min="349" max="349" width="9.6640625" bestFit="1" customWidth="1"/>
    <col min="350" max="350" width="8.33203125" bestFit="1" customWidth="1"/>
    <col min="351" max="351" width="10.44140625" bestFit="1" customWidth="1"/>
    <col min="352" max="352" width="12.6640625" bestFit="1" customWidth="1"/>
    <col min="353" max="353" width="9.44140625" bestFit="1" customWidth="1"/>
    <col min="354" max="354" width="7.44140625" bestFit="1" customWidth="1"/>
    <col min="355" max="355" width="7.5546875" bestFit="1" customWidth="1"/>
    <col min="356" max="356" width="9.21875" bestFit="1" customWidth="1"/>
    <col min="357" max="357" width="10.21875" bestFit="1" customWidth="1"/>
    <col min="358" max="358" width="13.109375" bestFit="1" customWidth="1"/>
    <col min="359" max="359" width="7.6640625" bestFit="1" customWidth="1"/>
    <col min="360" max="360" width="6.44140625" bestFit="1" customWidth="1"/>
    <col min="361" max="361" width="10.6640625" bestFit="1" customWidth="1"/>
    <col min="362" max="362" width="8.6640625" bestFit="1" customWidth="1"/>
    <col min="363" max="363" width="13.33203125" bestFit="1" customWidth="1"/>
    <col min="364" max="364" width="8.88671875" bestFit="1" customWidth="1"/>
    <col min="365" max="365" width="6" bestFit="1" customWidth="1"/>
    <col min="366" max="366" width="10.6640625" bestFit="1" customWidth="1"/>
    <col min="367" max="367" width="4.77734375" bestFit="1" customWidth="1"/>
    <col min="368" max="368" width="10" bestFit="1" customWidth="1"/>
    <col min="369" max="369" width="9.21875" bestFit="1" customWidth="1"/>
    <col min="370" max="370" width="7.88671875" bestFit="1" customWidth="1"/>
    <col min="371" max="371" width="11.33203125" bestFit="1" customWidth="1"/>
    <col min="372" max="372" width="10.109375" bestFit="1" customWidth="1"/>
    <col min="373" max="373" width="7.88671875" bestFit="1" customWidth="1"/>
    <col min="374" max="374" width="6.88671875" bestFit="1" customWidth="1"/>
    <col min="375" max="375" width="8.109375" bestFit="1" customWidth="1"/>
    <col min="376" max="376" width="8" bestFit="1" customWidth="1"/>
    <col min="377" max="377" width="10" bestFit="1" customWidth="1"/>
    <col min="378" max="378" width="10.6640625" bestFit="1" customWidth="1"/>
    <col min="379" max="379" width="10.33203125" bestFit="1" customWidth="1"/>
    <col min="380" max="380" width="6.109375" bestFit="1" customWidth="1"/>
    <col min="381" max="381" width="11.109375" bestFit="1" customWidth="1"/>
    <col min="382" max="382" width="6.5546875" bestFit="1" customWidth="1"/>
    <col min="383" max="383" width="13.21875" bestFit="1" customWidth="1"/>
    <col min="384" max="384" width="4.33203125" bestFit="1" customWidth="1"/>
    <col min="385" max="385" width="6.88671875" bestFit="1" customWidth="1"/>
    <col min="386" max="386" width="10.109375" bestFit="1" customWidth="1"/>
    <col min="387" max="387" width="8" bestFit="1" customWidth="1"/>
    <col min="388" max="388" width="15.6640625" bestFit="1" customWidth="1"/>
    <col min="389" max="389" width="9.6640625" bestFit="1" customWidth="1"/>
    <col min="390" max="390" width="8.33203125" bestFit="1" customWidth="1"/>
    <col min="391" max="391" width="8.44140625" bestFit="1" customWidth="1"/>
    <col min="392" max="392" width="9.21875" bestFit="1" customWidth="1"/>
    <col min="393" max="393" width="7.77734375" bestFit="1" customWidth="1"/>
    <col min="394" max="394" width="9.77734375" bestFit="1" customWidth="1"/>
    <col min="395" max="395" width="6.5546875" bestFit="1" customWidth="1"/>
    <col min="396" max="396" width="8.77734375" bestFit="1" customWidth="1"/>
    <col min="397" max="397" width="8.21875" bestFit="1" customWidth="1"/>
    <col min="398" max="398" width="10.88671875" bestFit="1" customWidth="1"/>
    <col min="399" max="399" width="8.5546875" bestFit="1" customWidth="1"/>
    <col min="400" max="400" width="8" bestFit="1" customWidth="1"/>
    <col min="401" max="401" width="9.21875" bestFit="1" customWidth="1"/>
    <col min="402" max="402" width="9.88671875" bestFit="1" customWidth="1"/>
    <col min="403" max="403" width="8.44140625" bestFit="1" customWidth="1"/>
    <col min="404" max="404" width="13.6640625" bestFit="1" customWidth="1"/>
    <col min="405" max="405" width="15" bestFit="1" customWidth="1"/>
    <col min="406" max="406" width="9.33203125" bestFit="1" customWidth="1"/>
    <col min="407" max="407" width="11.5546875" bestFit="1" customWidth="1"/>
    <col min="408" max="408" width="6.21875" bestFit="1" customWidth="1"/>
    <col min="409" max="409" width="8.21875" bestFit="1" customWidth="1"/>
    <col min="410" max="410" width="11.77734375" bestFit="1" customWidth="1"/>
    <col min="411" max="411" width="9.109375" bestFit="1" customWidth="1"/>
    <col min="412" max="412" width="11.6640625" bestFit="1" customWidth="1"/>
    <col min="413" max="413" width="10.5546875" bestFit="1" customWidth="1"/>
    <col min="414" max="414" width="9.33203125" bestFit="1" customWidth="1"/>
    <col min="415" max="415" width="6.33203125" bestFit="1" customWidth="1"/>
    <col min="416" max="416" width="10.5546875" bestFit="1" customWidth="1"/>
    <col min="417" max="417" width="10" bestFit="1" customWidth="1"/>
    <col min="418" max="418" width="9.88671875" bestFit="1" customWidth="1"/>
    <col min="419" max="419" width="6.44140625" bestFit="1" customWidth="1"/>
    <col min="420" max="420" width="7.88671875" bestFit="1" customWidth="1"/>
    <col min="421" max="421" width="8.88671875" bestFit="1" customWidth="1"/>
    <col min="422" max="422" width="11.109375" bestFit="1" customWidth="1"/>
    <col min="423" max="423" width="10.109375" bestFit="1" customWidth="1"/>
    <col min="424" max="424" width="13.21875" bestFit="1" customWidth="1"/>
    <col min="425" max="425" width="9.77734375" bestFit="1" customWidth="1"/>
    <col min="426" max="426" width="7.6640625" bestFit="1" customWidth="1"/>
    <col min="427" max="427" width="8.109375" bestFit="1" customWidth="1"/>
    <col min="428" max="428" width="8.44140625" bestFit="1" customWidth="1"/>
    <col min="429" max="429" width="8.6640625" bestFit="1" customWidth="1"/>
    <col min="430" max="430" width="7.5546875" bestFit="1" customWidth="1"/>
    <col min="431" max="431" width="9" bestFit="1" customWidth="1"/>
    <col min="432" max="432" width="10.33203125" bestFit="1" customWidth="1"/>
    <col min="433" max="433" width="9.6640625" bestFit="1" customWidth="1"/>
    <col min="434" max="434" width="7.88671875" bestFit="1" customWidth="1"/>
    <col min="435" max="435" width="10.109375" bestFit="1" customWidth="1"/>
    <col min="436" max="437" width="11" bestFit="1" customWidth="1"/>
    <col min="438" max="438" width="11.109375" bestFit="1" customWidth="1"/>
    <col min="439" max="439" width="6.88671875" bestFit="1" customWidth="1"/>
    <col min="440" max="440" width="5.77734375" bestFit="1" customWidth="1"/>
    <col min="441" max="441" width="9.21875" bestFit="1" customWidth="1"/>
    <col min="442" max="442" width="8.33203125" bestFit="1" customWidth="1"/>
    <col min="443" max="443" width="5.77734375" bestFit="1" customWidth="1"/>
    <col min="444" max="444" width="11.109375" bestFit="1" customWidth="1"/>
    <col min="445" max="445" width="9.77734375" bestFit="1" customWidth="1"/>
    <col min="446" max="446" width="9.33203125" bestFit="1" customWidth="1"/>
    <col min="447" max="447" width="7.6640625" bestFit="1" customWidth="1"/>
    <col min="448" max="448" width="10.109375" bestFit="1" customWidth="1"/>
    <col min="449" max="449" width="12.6640625" bestFit="1" customWidth="1"/>
    <col min="450" max="450" width="12.77734375" bestFit="1" customWidth="1"/>
    <col min="451" max="451" width="14.109375" bestFit="1" customWidth="1"/>
    <col min="452" max="452" width="7.33203125" bestFit="1" customWidth="1"/>
    <col min="453" max="453" width="9.88671875" bestFit="1" customWidth="1"/>
    <col min="454" max="454" width="6.44140625" bestFit="1" customWidth="1"/>
    <col min="455" max="455" width="5.88671875" bestFit="1" customWidth="1"/>
    <col min="456" max="456" width="11.5546875" bestFit="1" customWidth="1"/>
    <col min="457" max="457" width="9.6640625" bestFit="1" customWidth="1"/>
    <col min="458" max="458" width="9.77734375" bestFit="1" customWidth="1"/>
    <col min="459" max="459" width="12" bestFit="1" customWidth="1"/>
    <col min="460" max="460" width="9" bestFit="1" customWidth="1"/>
    <col min="461" max="461" width="10.88671875" bestFit="1" customWidth="1"/>
    <col min="462" max="462" width="11" bestFit="1" customWidth="1"/>
    <col min="463" max="463" width="12" bestFit="1" customWidth="1"/>
    <col min="464" max="464" width="10.33203125" bestFit="1" customWidth="1"/>
    <col min="465" max="465" width="13.88671875" bestFit="1" customWidth="1"/>
    <col min="466" max="466" width="11" bestFit="1" customWidth="1"/>
    <col min="467" max="467" width="7.5546875" bestFit="1" customWidth="1"/>
    <col min="468" max="468" width="5.6640625" bestFit="1" customWidth="1"/>
    <col min="469" max="469" width="14.6640625" bestFit="1" customWidth="1"/>
    <col min="470" max="470" width="13.6640625" bestFit="1" customWidth="1"/>
    <col min="471" max="471" width="6" bestFit="1" customWidth="1"/>
    <col min="472" max="472" width="9.21875" bestFit="1" customWidth="1"/>
    <col min="473" max="473" width="10.33203125" bestFit="1" customWidth="1"/>
    <col min="474" max="474" width="8.21875" bestFit="1" customWidth="1"/>
    <col min="475" max="475" width="11.77734375" bestFit="1" customWidth="1"/>
    <col min="476" max="476" width="15.77734375" bestFit="1" customWidth="1"/>
    <col min="477" max="477" width="9.6640625" bestFit="1" customWidth="1"/>
    <col min="478" max="478" width="9.77734375" bestFit="1" customWidth="1"/>
    <col min="479" max="479" width="8.33203125" bestFit="1" customWidth="1"/>
    <col min="480" max="480" width="13.6640625" bestFit="1" customWidth="1"/>
    <col min="481" max="481" width="6.6640625" bestFit="1" customWidth="1"/>
    <col min="482" max="482" width="11" bestFit="1" customWidth="1"/>
    <col min="483" max="483" width="7.77734375" bestFit="1" customWidth="1"/>
    <col min="484" max="484" width="10.33203125" bestFit="1" customWidth="1"/>
    <col min="485" max="485" width="10.77734375" bestFit="1" customWidth="1"/>
    <col min="486" max="486" width="10.109375" bestFit="1" customWidth="1"/>
    <col min="487" max="487" width="9.88671875" bestFit="1" customWidth="1"/>
    <col min="488" max="488" width="9.109375" bestFit="1" customWidth="1"/>
    <col min="489" max="489" width="11.77734375" bestFit="1" customWidth="1"/>
    <col min="490" max="490" width="11.21875" bestFit="1" customWidth="1"/>
    <col min="491" max="491" width="11.5546875" bestFit="1" customWidth="1"/>
    <col min="492" max="492" width="10.21875" bestFit="1" customWidth="1"/>
    <col min="493" max="493" width="6.21875" bestFit="1" customWidth="1"/>
    <col min="494" max="494" width="9.44140625" bestFit="1" customWidth="1"/>
    <col min="495" max="495" width="8.6640625" bestFit="1" customWidth="1"/>
    <col min="496" max="496" width="11.33203125" bestFit="1" customWidth="1"/>
    <col min="497" max="497" width="8.44140625" bestFit="1" customWidth="1"/>
    <col min="498" max="498" width="10.88671875" bestFit="1" customWidth="1"/>
    <col min="499" max="499" width="6.44140625" bestFit="1" customWidth="1"/>
    <col min="500" max="500" width="10.33203125" bestFit="1" customWidth="1"/>
    <col min="501" max="501" width="10.21875" bestFit="1" customWidth="1"/>
    <col min="502" max="502" width="8.21875" bestFit="1" customWidth="1"/>
    <col min="503" max="503" width="15.33203125" bestFit="1" customWidth="1"/>
    <col min="504" max="504" width="7.6640625" bestFit="1" customWidth="1"/>
    <col min="505" max="505" width="12.6640625" bestFit="1" customWidth="1"/>
    <col min="506" max="506" width="12.109375" bestFit="1" customWidth="1"/>
    <col min="507" max="507" width="6.77734375" bestFit="1" customWidth="1"/>
    <col min="508" max="508" width="14.33203125" bestFit="1" customWidth="1"/>
    <col min="509" max="509" width="8" bestFit="1" customWidth="1"/>
    <col min="510" max="510" width="9.5546875" bestFit="1" customWidth="1"/>
    <col min="511" max="511" width="7.109375" bestFit="1" customWidth="1"/>
    <col min="512" max="512" width="9.5546875" bestFit="1" customWidth="1"/>
    <col min="513" max="514" width="9" bestFit="1" customWidth="1"/>
    <col min="515" max="515" width="5.21875" bestFit="1" customWidth="1"/>
    <col min="516" max="516" width="10.21875" bestFit="1" customWidth="1"/>
    <col min="517" max="517" width="10.33203125" bestFit="1" customWidth="1"/>
    <col min="518" max="518" width="5.21875" bestFit="1" customWidth="1"/>
    <col min="519" max="519" width="7.77734375" bestFit="1" customWidth="1"/>
    <col min="520" max="520" width="7.88671875" bestFit="1" customWidth="1"/>
    <col min="521" max="521" width="8.33203125" bestFit="1" customWidth="1"/>
    <col min="522" max="522" width="8.88671875" bestFit="1" customWidth="1"/>
    <col min="523" max="523" width="7.33203125" bestFit="1" customWidth="1"/>
    <col min="524" max="524" width="12.33203125" bestFit="1" customWidth="1"/>
    <col min="525" max="525" width="9.5546875" bestFit="1" customWidth="1"/>
    <col min="526" max="526" width="8.21875" bestFit="1" customWidth="1"/>
    <col min="527" max="527" width="7.21875" bestFit="1" customWidth="1"/>
    <col min="528" max="528" width="9.33203125" bestFit="1" customWidth="1"/>
    <col min="529" max="529" width="13.21875" bestFit="1" customWidth="1"/>
    <col min="530" max="530" width="7.88671875" bestFit="1" customWidth="1"/>
    <col min="531" max="531" width="7.6640625" bestFit="1" customWidth="1"/>
    <col min="532" max="532" width="8.6640625" bestFit="1" customWidth="1"/>
    <col min="533" max="533" width="7.33203125" bestFit="1" customWidth="1"/>
    <col min="534" max="534" width="10.6640625" bestFit="1" customWidth="1"/>
    <col min="535" max="535" width="7.109375" bestFit="1" customWidth="1"/>
    <col min="536" max="536" width="10.33203125" bestFit="1" customWidth="1"/>
    <col min="537" max="537" width="11.88671875" bestFit="1" customWidth="1"/>
    <col min="538" max="538" width="10.77734375" bestFit="1" customWidth="1"/>
    <col min="539" max="539" width="8.88671875" bestFit="1" customWidth="1"/>
    <col min="540" max="540" width="7" bestFit="1" customWidth="1"/>
    <col min="541" max="541" width="8" bestFit="1" customWidth="1"/>
    <col min="542" max="542" width="10.77734375" bestFit="1" customWidth="1"/>
    <col min="543" max="543" width="10" bestFit="1" customWidth="1"/>
    <col min="544" max="544" width="7.77734375" bestFit="1" customWidth="1"/>
    <col min="545" max="545" width="10.33203125" bestFit="1" customWidth="1"/>
    <col min="546" max="546" width="7.6640625" bestFit="1" customWidth="1"/>
    <col min="547" max="547" width="12" bestFit="1" customWidth="1"/>
    <col min="548" max="548" width="8.88671875" bestFit="1" customWidth="1"/>
    <col min="549" max="549" width="8.33203125" bestFit="1" customWidth="1"/>
    <col min="550" max="550" width="10.77734375" bestFit="1" customWidth="1"/>
    <col min="551" max="551" width="10.33203125" bestFit="1" customWidth="1"/>
    <col min="552" max="552" width="10.5546875" bestFit="1" customWidth="1"/>
    <col min="553" max="553" width="7.88671875" bestFit="1" customWidth="1"/>
    <col min="554" max="554" width="9.6640625" bestFit="1" customWidth="1"/>
    <col min="555" max="555" width="10" bestFit="1" customWidth="1"/>
    <col min="556" max="556" width="8.109375" bestFit="1" customWidth="1"/>
    <col min="557" max="557" width="7" bestFit="1" customWidth="1"/>
    <col min="558" max="558" width="7.44140625" bestFit="1" customWidth="1"/>
    <col min="559" max="559" width="7.6640625" bestFit="1" customWidth="1"/>
    <col min="560" max="560" width="8.44140625" bestFit="1" customWidth="1"/>
    <col min="561" max="561" width="9.44140625" bestFit="1" customWidth="1"/>
    <col min="562" max="562" width="9.21875" bestFit="1" customWidth="1"/>
    <col min="563" max="563" width="10" bestFit="1" customWidth="1"/>
    <col min="564" max="564" width="13.21875" bestFit="1" customWidth="1"/>
    <col min="565" max="565" width="12.33203125" bestFit="1" customWidth="1"/>
    <col min="566" max="566" width="5.77734375" bestFit="1" customWidth="1"/>
    <col min="567" max="567" width="11.77734375" bestFit="1" customWidth="1"/>
    <col min="568" max="568" width="10.44140625" bestFit="1" customWidth="1"/>
    <col min="569" max="569" width="11.77734375" bestFit="1" customWidth="1"/>
    <col min="570" max="570" width="10.6640625" bestFit="1" customWidth="1"/>
    <col min="571" max="571" width="13.21875" bestFit="1" customWidth="1"/>
    <col min="572" max="572" width="16.88671875" bestFit="1" customWidth="1"/>
    <col min="573" max="573" width="10.88671875" bestFit="1" customWidth="1"/>
    <col min="574" max="574" width="11.5546875" bestFit="1" customWidth="1"/>
    <col min="575" max="576" width="9.109375" bestFit="1" customWidth="1"/>
    <col min="577" max="577" width="10.44140625" bestFit="1" customWidth="1"/>
    <col min="578" max="578" width="13.109375" bestFit="1" customWidth="1"/>
    <col min="579" max="579" width="9.44140625" bestFit="1" customWidth="1"/>
    <col min="580" max="580" width="9" bestFit="1" customWidth="1"/>
    <col min="581" max="581" width="10.44140625" bestFit="1" customWidth="1"/>
    <col min="582" max="582" width="12" bestFit="1" customWidth="1"/>
    <col min="583" max="583" width="10.109375" bestFit="1" customWidth="1"/>
    <col min="584" max="584" width="10.88671875" bestFit="1" customWidth="1"/>
    <col min="585" max="585" width="10.21875" bestFit="1" customWidth="1"/>
    <col min="586" max="586" width="10.109375" bestFit="1" customWidth="1"/>
    <col min="587" max="587" width="11.77734375" bestFit="1" customWidth="1"/>
    <col min="588" max="588" width="18.21875" bestFit="1" customWidth="1"/>
    <col min="589" max="589" width="10.44140625" bestFit="1" customWidth="1"/>
    <col min="590" max="590" width="9.33203125" bestFit="1" customWidth="1"/>
    <col min="591" max="591" width="11.77734375" bestFit="1" customWidth="1"/>
    <col min="592" max="593" width="11.21875" bestFit="1" customWidth="1"/>
    <col min="594" max="594" width="9.109375" bestFit="1" customWidth="1"/>
    <col min="595" max="595" width="7.21875" bestFit="1" customWidth="1"/>
    <col min="596" max="596" width="11.88671875" bestFit="1" customWidth="1"/>
    <col min="597" max="597" width="10.109375" bestFit="1" customWidth="1"/>
    <col min="598" max="598" width="11.88671875" bestFit="1" customWidth="1"/>
    <col min="599" max="599" width="11.77734375" bestFit="1" customWidth="1"/>
    <col min="600" max="600" width="9.44140625" bestFit="1" customWidth="1"/>
    <col min="601" max="601" width="13.88671875" bestFit="1" customWidth="1"/>
    <col min="602" max="602" width="9.5546875" bestFit="1" customWidth="1"/>
    <col min="603" max="603" width="12.77734375" bestFit="1" customWidth="1"/>
    <col min="604" max="604" width="8.88671875" bestFit="1" customWidth="1"/>
    <col min="605" max="605" width="9.5546875" bestFit="1" customWidth="1"/>
    <col min="606" max="606" width="8.5546875" bestFit="1" customWidth="1"/>
    <col min="607" max="607" width="9.21875" bestFit="1" customWidth="1"/>
    <col min="608" max="608" width="13.44140625" bestFit="1" customWidth="1"/>
    <col min="609" max="609" width="13.88671875" bestFit="1" customWidth="1"/>
    <col min="610" max="610" width="9.88671875" bestFit="1" customWidth="1"/>
    <col min="611" max="611" width="9.21875" bestFit="1" customWidth="1"/>
    <col min="612" max="612" width="6.88671875" bestFit="1" customWidth="1"/>
    <col min="613" max="613" width="11.6640625" bestFit="1" customWidth="1"/>
    <col min="614" max="614" width="8.44140625" bestFit="1" customWidth="1"/>
    <col min="615" max="615" width="9" bestFit="1" customWidth="1"/>
    <col min="616" max="616" width="10.21875" bestFit="1" customWidth="1"/>
    <col min="617" max="617" width="8.44140625" bestFit="1" customWidth="1"/>
    <col min="618" max="618" width="9.5546875" bestFit="1" customWidth="1"/>
    <col min="619" max="619" width="9.33203125" bestFit="1" customWidth="1"/>
    <col min="620" max="620" width="9.88671875" bestFit="1" customWidth="1"/>
    <col min="621" max="621" width="13.109375" bestFit="1" customWidth="1"/>
    <col min="622" max="622" width="10.21875" bestFit="1" customWidth="1"/>
    <col min="623" max="623" width="9.21875" bestFit="1" customWidth="1"/>
    <col min="624" max="624" width="8.33203125" bestFit="1" customWidth="1"/>
    <col min="625" max="625" width="12.88671875" bestFit="1" customWidth="1"/>
    <col min="626" max="626" width="11.88671875" bestFit="1" customWidth="1"/>
    <col min="627" max="627" width="10.6640625" bestFit="1" customWidth="1"/>
    <col min="628" max="628" width="8.88671875" bestFit="1" customWidth="1"/>
    <col min="629" max="629" width="6.77734375" bestFit="1" customWidth="1"/>
    <col min="630" max="630" width="9.21875" bestFit="1" customWidth="1"/>
    <col min="631" max="631" width="9.6640625" bestFit="1" customWidth="1"/>
    <col min="632" max="632" width="8.109375" bestFit="1" customWidth="1"/>
    <col min="633" max="633" width="9.5546875" bestFit="1" customWidth="1"/>
    <col min="634" max="634" width="8.88671875" bestFit="1" customWidth="1"/>
    <col min="635" max="635" width="10.77734375" bestFit="1" customWidth="1"/>
    <col min="636" max="636" width="11.33203125" bestFit="1" customWidth="1"/>
    <col min="637" max="637" width="7.77734375" bestFit="1" customWidth="1"/>
    <col min="638" max="638" width="9.44140625" bestFit="1" customWidth="1"/>
    <col min="639" max="639" width="7.6640625" bestFit="1" customWidth="1"/>
    <col min="640" max="640" width="8" bestFit="1" customWidth="1"/>
    <col min="641" max="641" width="10.44140625" bestFit="1" customWidth="1"/>
    <col min="642" max="642" width="9" bestFit="1" customWidth="1"/>
    <col min="643" max="643" width="8.33203125" bestFit="1" customWidth="1"/>
    <col min="644" max="644" width="9.88671875" bestFit="1" customWidth="1"/>
    <col min="645" max="645" width="14.21875" bestFit="1" customWidth="1"/>
    <col min="646" max="646" width="10.109375" bestFit="1" customWidth="1"/>
    <col min="647" max="647" width="8.5546875" bestFit="1" customWidth="1"/>
    <col min="648" max="648" width="11.77734375" bestFit="1" customWidth="1"/>
    <col min="649" max="649" width="8.88671875" bestFit="1" customWidth="1"/>
    <col min="650" max="650" width="12.33203125" bestFit="1" customWidth="1"/>
    <col min="651" max="651" width="6.88671875" bestFit="1" customWidth="1"/>
    <col min="652" max="652" width="11.77734375" bestFit="1" customWidth="1"/>
    <col min="653" max="653" width="12.5546875" bestFit="1" customWidth="1"/>
    <col min="654" max="654" width="9.5546875" bestFit="1" customWidth="1"/>
    <col min="655" max="655" width="10.109375" bestFit="1" customWidth="1"/>
    <col min="656" max="656" width="7.33203125" bestFit="1" customWidth="1"/>
    <col min="657" max="657" width="14.33203125" bestFit="1" customWidth="1"/>
    <col min="658" max="658" width="7.88671875" bestFit="1" customWidth="1"/>
    <col min="659" max="659" width="11.6640625" bestFit="1" customWidth="1"/>
    <col min="660" max="660" width="14.33203125" bestFit="1" customWidth="1"/>
    <col min="661" max="661" width="16.6640625" bestFit="1" customWidth="1"/>
    <col min="662" max="662" width="8.5546875" bestFit="1" customWidth="1"/>
    <col min="663" max="663" width="7.88671875" bestFit="1" customWidth="1"/>
    <col min="664" max="664" width="14.44140625" bestFit="1" customWidth="1"/>
    <col min="665" max="665" width="13.44140625" bestFit="1" customWidth="1"/>
    <col min="666" max="666" width="13.5546875" bestFit="1" customWidth="1"/>
    <col min="667" max="667" width="14.6640625" bestFit="1" customWidth="1"/>
    <col min="668" max="668" width="8.109375" bestFit="1" customWidth="1"/>
    <col min="669" max="669" width="15.21875" bestFit="1" customWidth="1"/>
    <col min="670" max="670" width="12.21875" bestFit="1" customWidth="1"/>
    <col min="671" max="671" width="9.109375" bestFit="1" customWidth="1"/>
    <col min="672" max="672" width="13.88671875" bestFit="1" customWidth="1"/>
    <col min="673" max="673" width="6.77734375" bestFit="1" customWidth="1"/>
    <col min="674" max="674" width="11.21875" bestFit="1" customWidth="1"/>
    <col min="675" max="675" width="8.44140625" bestFit="1" customWidth="1"/>
    <col min="676" max="676" width="13.21875" bestFit="1" customWidth="1"/>
    <col min="677" max="677" width="13.33203125" bestFit="1" customWidth="1"/>
    <col min="678" max="678" width="8.109375" bestFit="1" customWidth="1"/>
    <col min="679" max="679" width="7.77734375" bestFit="1" customWidth="1"/>
    <col min="680" max="680" width="7.21875" bestFit="1" customWidth="1"/>
    <col min="681" max="681" width="5.88671875" bestFit="1" customWidth="1"/>
    <col min="682" max="682" width="8" bestFit="1" customWidth="1"/>
    <col min="683" max="683" width="6.5546875" bestFit="1" customWidth="1"/>
    <col min="684" max="684" width="7.77734375" bestFit="1" customWidth="1"/>
    <col min="685" max="685" width="10.77734375" bestFit="1" customWidth="1"/>
    <col min="686" max="686" width="8.5546875" bestFit="1" customWidth="1"/>
    <col min="687" max="687" width="8" bestFit="1" customWidth="1"/>
    <col min="688" max="688" width="8.33203125" bestFit="1" customWidth="1"/>
    <col min="689" max="689" width="7.33203125" bestFit="1" customWidth="1"/>
    <col min="690" max="690" width="10" bestFit="1" customWidth="1"/>
    <col min="691" max="692" width="8.77734375" bestFit="1" customWidth="1"/>
    <col min="693" max="693" width="10.21875" bestFit="1" customWidth="1"/>
    <col min="694" max="694" width="8.77734375" bestFit="1" customWidth="1"/>
    <col min="695" max="695" width="8.21875" bestFit="1" customWidth="1"/>
    <col min="696" max="696" width="7.5546875" bestFit="1" customWidth="1"/>
    <col min="697" max="697" width="9.6640625" bestFit="1" customWidth="1"/>
    <col min="698" max="698" width="13.5546875" bestFit="1" customWidth="1"/>
    <col min="699" max="699" width="8.109375" bestFit="1" customWidth="1"/>
    <col min="700" max="700" width="8.77734375" bestFit="1" customWidth="1"/>
    <col min="701" max="701" width="10.5546875" bestFit="1" customWidth="1"/>
    <col min="702" max="702" width="11.6640625" bestFit="1" customWidth="1"/>
    <col min="703" max="703" width="10.6640625" bestFit="1" customWidth="1"/>
    <col min="704" max="704" width="7.6640625" bestFit="1" customWidth="1"/>
    <col min="705" max="705" width="8" bestFit="1" customWidth="1"/>
    <col min="706" max="706" width="8.6640625" bestFit="1" customWidth="1"/>
    <col min="707" max="707" width="7.6640625" bestFit="1" customWidth="1"/>
    <col min="708" max="708" width="6.88671875" bestFit="1" customWidth="1"/>
    <col min="709" max="709" width="11.33203125" bestFit="1" customWidth="1"/>
    <col min="710" max="710" width="15.6640625" bestFit="1" customWidth="1"/>
    <col min="711" max="711" width="14.109375" bestFit="1" customWidth="1"/>
    <col min="712" max="712" width="6" bestFit="1" customWidth="1"/>
    <col min="713" max="713" width="4.88671875" bestFit="1" customWidth="1"/>
    <col min="714" max="714" width="14.21875" bestFit="1" customWidth="1"/>
    <col min="715" max="715" width="5.109375" bestFit="1" customWidth="1"/>
    <col min="716" max="716" width="9.44140625" bestFit="1" customWidth="1"/>
    <col min="717" max="717" width="6.109375" bestFit="1" customWidth="1"/>
    <col min="718" max="718" width="10.21875" bestFit="1" customWidth="1"/>
    <col min="719" max="719" width="11.44140625" bestFit="1" customWidth="1"/>
    <col min="720" max="720" width="10.77734375" bestFit="1" customWidth="1"/>
    <col min="721" max="721" width="9" bestFit="1" customWidth="1"/>
    <col min="722" max="722" width="10.21875" bestFit="1" customWidth="1"/>
    <col min="723" max="723" width="8.5546875" bestFit="1" customWidth="1"/>
    <col min="724" max="724" width="10.6640625" bestFit="1" customWidth="1"/>
    <col min="725" max="725" width="9.21875" bestFit="1" customWidth="1"/>
    <col min="726" max="726" width="9" bestFit="1" customWidth="1"/>
    <col min="727" max="727" width="11.5546875" bestFit="1" customWidth="1"/>
    <col min="728" max="728" width="14.21875" bestFit="1" customWidth="1"/>
    <col min="729" max="729" width="11.44140625" bestFit="1" customWidth="1"/>
    <col min="730" max="730" width="5.6640625" bestFit="1" customWidth="1"/>
    <col min="731" max="731" width="6.5546875" bestFit="1" customWidth="1"/>
    <col min="732" max="732" width="9.33203125" bestFit="1" customWidth="1"/>
    <col min="733" max="733" width="14.44140625" bestFit="1" customWidth="1"/>
    <col min="734" max="734" width="7.21875" bestFit="1" customWidth="1"/>
    <col min="735" max="735" width="7" bestFit="1" customWidth="1"/>
    <col min="736" max="736" width="8.88671875" bestFit="1" customWidth="1"/>
    <col min="737" max="737" width="7.21875" bestFit="1" customWidth="1"/>
    <col min="738" max="738" width="9" bestFit="1" customWidth="1"/>
    <col min="739" max="739" width="12.109375" bestFit="1" customWidth="1"/>
    <col min="740" max="740" width="7.77734375" bestFit="1" customWidth="1"/>
    <col min="741" max="741" width="12.109375" bestFit="1" customWidth="1"/>
    <col min="742" max="742" width="12.21875" bestFit="1" customWidth="1"/>
    <col min="743" max="743" width="12.88671875" bestFit="1" customWidth="1"/>
    <col min="744" max="744" width="6.77734375" bestFit="1" customWidth="1"/>
    <col min="745" max="745" width="7.6640625" bestFit="1" customWidth="1"/>
    <col min="746" max="746" width="8.44140625" bestFit="1" customWidth="1"/>
    <col min="747" max="747" width="7.109375" bestFit="1" customWidth="1"/>
    <col min="748" max="748" width="13.21875" bestFit="1" customWidth="1"/>
    <col min="749" max="749" width="9.77734375" bestFit="1" customWidth="1"/>
    <col min="750" max="750" width="12.21875" bestFit="1" customWidth="1"/>
    <col min="751" max="752" width="12.44140625" bestFit="1" customWidth="1"/>
    <col min="753" max="753" width="8.109375" bestFit="1" customWidth="1"/>
    <col min="754" max="754" width="11.6640625" bestFit="1" customWidth="1"/>
    <col min="755" max="755" width="6.44140625" bestFit="1" customWidth="1"/>
    <col min="756" max="756" width="9.5546875" bestFit="1" customWidth="1"/>
    <col min="757" max="757" width="8.44140625" bestFit="1" customWidth="1"/>
    <col min="758" max="758" width="6" bestFit="1" customWidth="1"/>
    <col min="759" max="759" width="10.5546875" bestFit="1" customWidth="1"/>
    <col min="760" max="760" width="13.33203125" bestFit="1" customWidth="1"/>
    <col min="761" max="761" width="5.21875" bestFit="1" customWidth="1"/>
    <col min="762" max="762" width="10.33203125" bestFit="1" customWidth="1"/>
    <col min="763" max="763" width="9.33203125" bestFit="1" customWidth="1"/>
    <col min="764" max="764" width="6.33203125" bestFit="1" customWidth="1"/>
    <col min="765" max="765" width="5.77734375" bestFit="1" customWidth="1"/>
    <col min="766" max="766" width="4.5546875" bestFit="1" customWidth="1"/>
    <col min="767" max="767" width="5.6640625" bestFit="1" customWidth="1"/>
    <col min="768" max="768" width="7.6640625" bestFit="1" customWidth="1"/>
    <col min="769" max="769" width="9.6640625" bestFit="1" customWidth="1"/>
    <col min="770" max="770" width="9.5546875" bestFit="1" customWidth="1"/>
    <col min="771" max="771" width="7.33203125" bestFit="1" customWidth="1"/>
    <col min="772" max="772" width="7.5546875" bestFit="1" customWidth="1"/>
    <col min="773" max="773" width="13.33203125" bestFit="1" customWidth="1"/>
    <col min="774" max="774" width="7.77734375" bestFit="1" customWidth="1"/>
    <col min="775" max="775" width="9.33203125" bestFit="1" customWidth="1"/>
    <col min="776" max="777" width="10.44140625" bestFit="1" customWidth="1"/>
    <col min="778" max="778" width="12.6640625" bestFit="1" customWidth="1"/>
    <col min="779" max="779" width="7.44140625" bestFit="1" customWidth="1"/>
    <col min="780" max="780" width="9.21875" bestFit="1" customWidth="1"/>
    <col min="781" max="781" width="11.44140625" bestFit="1" customWidth="1"/>
    <col min="782" max="783" width="11.6640625" bestFit="1" customWidth="1"/>
    <col min="784" max="784" width="12" bestFit="1" customWidth="1"/>
    <col min="785" max="785" width="11" bestFit="1" customWidth="1"/>
    <col min="786" max="786" width="9.44140625" bestFit="1" customWidth="1"/>
    <col min="787" max="787" width="9.77734375" bestFit="1" customWidth="1"/>
    <col min="788" max="788" width="8.77734375" bestFit="1" customWidth="1"/>
    <col min="789" max="789" width="14.5546875" bestFit="1" customWidth="1"/>
    <col min="790" max="790" width="9.21875" bestFit="1" customWidth="1"/>
    <col min="791" max="791" width="9.44140625" bestFit="1" customWidth="1"/>
    <col min="792" max="792" width="13.33203125" bestFit="1" customWidth="1"/>
    <col min="793" max="793" width="12.6640625" bestFit="1" customWidth="1"/>
    <col min="794" max="794" width="9.5546875" bestFit="1" customWidth="1"/>
    <col min="795" max="795" width="11.44140625" bestFit="1" customWidth="1"/>
    <col min="796" max="796" width="11.109375" bestFit="1" customWidth="1"/>
    <col min="797" max="797" width="9.44140625" bestFit="1" customWidth="1"/>
    <col min="798" max="798" width="9.109375" bestFit="1" customWidth="1"/>
    <col min="799" max="799" width="9.44140625" bestFit="1" customWidth="1"/>
    <col min="800" max="800" width="7.6640625" bestFit="1" customWidth="1"/>
    <col min="801" max="801" width="9" bestFit="1" customWidth="1"/>
    <col min="802" max="802" width="4.77734375" bestFit="1" customWidth="1"/>
    <col min="803" max="803" width="6.21875" bestFit="1" customWidth="1"/>
    <col min="804" max="804" width="10.77734375" bestFit="1" customWidth="1"/>
    <col min="805" max="805" width="6.88671875" bestFit="1" customWidth="1"/>
    <col min="806" max="806" width="7.44140625" bestFit="1" customWidth="1"/>
    <col min="807" max="807" width="15.33203125" bestFit="1" customWidth="1"/>
    <col min="808" max="808" width="9" bestFit="1" customWidth="1"/>
    <col min="809" max="809" width="4.6640625" bestFit="1" customWidth="1"/>
    <col min="810" max="810" width="9.88671875" bestFit="1" customWidth="1"/>
    <col min="811" max="811" width="10.33203125" bestFit="1" customWidth="1"/>
    <col min="812" max="812" width="14.5546875" bestFit="1" customWidth="1"/>
    <col min="813" max="813" width="13.21875" bestFit="1" customWidth="1"/>
    <col min="814" max="814" width="14.109375" bestFit="1" customWidth="1"/>
    <col min="815" max="815" width="12.44140625" bestFit="1" customWidth="1"/>
    <col min="816" max="816" width="13.77734375" bestFit="1" customWidth="1"/>
    <col min="817" max="817" width="10.109375" bestFit="1" customWidth="1"/>
    <col min="818" max="818" width="14.6640625" bestFit="1" customWidth="1"/>
    <col min="819" max="819" width="5.44140625" bestFit="1" customWidth="1"/>
    <col min="820" max="820" width="7.5546875" bestFit="1" customWidth="1"/>
    <col min="821" max="821" width="5.88671875" bestFit="1" customWidth="1"/>
    <col min="822" max="822" width="14.6640625" bestFit="1" customWidth="1"/>
    <col min="823" max="823" width="12.33203125" bestFit="1" customWidth="1"/>
    <col min="824" max="824" width="10.6640625" bestFit="1" customWidth="1"/>
    <col min="825" max="825" width="11.44140625" bestFit="1" customWidth="1"/>
    <col min="826" max="826" width="16.44140625" bestFit="1" customWidth="1"/>
    <col min="827" max="827" width="10.33203125" bestFit="1" customWidth="1"/>
    <col min="828" max="828" width="12" bestFit="1" customWidth="1"/>
    <col min="829" max="829" width="11.109375" bestFit="1" customWidth="1"/>
    <col min="830" max="830" width="10.44140625" bestFit="1" customWidth="1"/>
    <col min="831" max="831" width="9.109375" bestFit="1" customWidth="1"/>
    <col min="832" max="832" width="7.109375" bestFit="1" customWidth="1"/>
    <col min="833" max="833" width="11" bestFit="1" customWidth="1"/>
    <col min="834" max="834" width="8.109375" bestFit="1" customWidth="1"/>
    <col min="835" max="835" width="9" bestFit="1" customWidth="1"/>
    <col min="836" max="836" width="10.21875" bestFit="1" customWidth="1"/>
    <col min="837" max="837" width="10.33203125" bestFit="1" customWidth="1"/>
    <col min="838" max="838" width="8.6640625" bestFit="1" customWidth="1"/>
    <col min="839" max="839" width="10.44140625" bestFit="1" customWidth="1"/>
    <col min="840" max="840" width="7.33203125" bestFit="1" customWidth="1"/>
    <col min="841" max="841" width="8.44140625" bestFit="1" customWidth="1"/>
    <col min="842" max="842" width="8.77734375" bestFit="1" customWidth="1"/>
    <col min="843" max="843" width="13.21875" bestFit="1" customWidth="1"/>
    <col min="844" max="844" width="10.109375" bestFit="1" customWidth="1"/>
    <col min="845" max="845" width="8.21875" bestFit="1" customWidth="1"/>
    <col min="846" max="846" width="10.33203125" bestFit="1" customWidth="1"/>
    <col min="847" max="847" width="9.109375" bestFit="1" customWidth="1"/>
    <col min="848" max="848" width="7.77734375" bestFit="1" customWidth="1"/>
    <col min="849" max="849" width="13.109375" bestFit="1" customWidth="1"/>
    <col min="850" max="850" width="8.77734375" bestFit="1" customWidth="1"/>
    <col min="851" max="851" width="9.5546875" bestFit="1" customWidth="1"/>
    <col min="852" max="852" width="7.77734375" bestFit="1" customWidth="1"/>
    <col min="853" max="853" width="9.44140625" bestFit="1" customWidth="1"/>
    <col min="854" max="854" width="6.88671875" bestFit="1" customWidth="1"/>
    <col min="855" max="855" width="10.88671875" bestFit="1" customWidth="1"/>
    <col min="856" max="856" width="12.6640625" bestFit="1" customWidth="1"/>
    <col min="857" max="857" width="9.88671875" bestFit="1" customWidth="1"/>
    <col min="858" max="858" width="12.21875" bestFit="1" customWidth="1"/>
    <col min="859" max="859" width="7.88671875" bestFit="1" customWidth="1"/>
    <col min="860" max="860" width="10.5546875" bestFit="1" customWidth="1"/>
    <col min="861" max="861" width="16.77734375" bestFit="1" customWidth="1"/>
    <col min="862" max="862" width="9.44140625" bestFit="1" customWidth="1"/>
    <col min="863" max="863" width="11" bestFit="1" customWidth="1"/>
    <col min="864" max="864" width="8.5546875" bestFit="1" customWidth="1"/>
    <col min="865" max="865" width="7.33203125" bestFit="1" customWidth="1"/>
    <col min="866" max="867" width="9.6640625" bestFit="1" customWidth="1"/>
    <col min="868" max="868" width="7.33203125" bestFit="1" customWidth="1"/>
    <col min="869" max="869" width="8.6640625" bestFit="1" customWidth="1"/>
    <col min="870" max="870" width="7.109375" bestFit="1" customWidth="1"/>
    <col min="871" max="871" width="7.33203125" bestFit="1" customWidth="1"/>
    <col min="872" max="872" width="7.6640625" bestFit="1" customWidth="1"/>
    <col min="873" max="873" width="11.88671875" bestFit="1" customWidth="1"/>
    <col min="874" max="874" width="12" bestFit="1" customWidth="1"/>
    <col min="875" max="875" width="8.88671875" bestFit="1" customWidth="1"/>
    <col min="876" max="876" width="8.21875" bestFit="1" customWidth="1"/>
    <col min="877" max="877" width="7.44140625" bestFit="1" customWidth="1"/>
    <col min="878" max="878" width="9.77734375" bestFit="1" customWidth="1"/>
    <col min="879" max="879" width="6.77734375" bestFit="1" customWidth="1"/>
    <col min="880" max="880" width="13.88671875" bestFit="1" customWidth="1"/>
    <col min="881" max="881" width="11.77734375" bestFit="1" customWidth="1"/>
    <col min="882" max="882" width="10" bestFit="1" customWidth="1"/>
    <col min="883" max="883" width="4.5546875" bestFit="1" customWidth="1"/>
    <col min="884" max="884" width="11.21875" bestFit="1" customWidth="1"/>
    <col min="885" max="885" width="10.77734375" bestFit="1" customWidth="1"/>
    <col min="886" max="886" width="11.33203125" bestFit="1" customWidth="1"/>
    <col min="887" max="887" width="12.33203125" bestFit="1" customWidth="1"/>
    <col min="888" max="888" width="6.21875" bestFit="1" customWidth="1"/>
    <col min="889" max="889" width="12.44140625" bestFit="1" customWidth="1"/>
    <col min="890" max="890" width="14.44140625" bestFit="1" customWidth="1"/>
    <col min="891" max="891" width="11.88671875" bestFit="1" customWidth="1"/>
    <col min="892" max="892" width="10.77734375" bestFit="1" customWidth="1"/>
    <col min="893" max="893" width="13.109375" bestFit="1" customWidth="1"/>
    <col min="894" max="894" width="12.33203125" bestFit="1" customWidth="1"/>
    <col min="895" max="895" width="10.21875" bestFit="1" customWidth="1"/>
    <col min="896" max="896" width="6.109375" bestFit="1" customWidth="1"/>
    <col min="897" max="897" width="14.6640625" bestFit="1" customWidth="1"/>
    <col min="898" max="898" width="13.21875" bestFit="1" customWidth="1"/>
    <col min="899" max="899" width="6.5546875" bestFit="1" customWidth="1"/>
    <col min="900" max="900" width="7.6640625" bestFit="1" customWidth="1"/>
    <col min="901" max="901" width="6" bestFit="1" customWidth="1"/>
    <col min="902" max="902" width="7.5546875" bestFit="1" customWidth="1"/>
    <col min="903" max="903" width="5" bestFit="1" customWidth="1"/>
    <col min="904" max="904" width="13.6640625" bestFit="1" customWidth="1"/>
    <col min="905" max="905" width="18" bestFit="1" customWidth="1"/>
    <col min="906" max="906" width="11.33203125" bestFit="1" customWidth="1"/>
    <col min="907" max="907" width="10.5546875" bestFit="1" customWidth="1"/>
    <col min="908" max="908" width="10" bestFit="1" customWidth="1"/>
    <col min="909" max="909" width="9.77734375" bestFit="1" customWidth="1"/>
    <col min="910" max="910" width="10.5546875" bestFit="1" customWidth="1"/>
    <col min="911" max="911" width="8.77734375" bestFit="1" customWidth="1"/>
    <col min="912" max="912" width="9.109375" bestFit="1" customWidth="1"/>
    <col min="913" max="913" width="7.109375" bestFit="1" customWidth="1"/>
    <col min="914" max="914" width="6.21875" bestFit="1" customWidth="1"/>
    <col min="915" max="915" width="10" bestFit="1" customWidth="1"/>
    <col min="916" max="916" width="7.77734375" bestFit="1" customWidth="1"/>
    <col min="917" max="917" width="8.21875" bestFit="1" customWidth="1"/>
    <col min="918" max="918" width="10.109375" bestFit="1" customWidth="1"/>
    <col min="919" max="919" width="8.44140625" bestFit="1" customWidth="1"/>
    <col min="920" max="920" width="11.77734375" bestFit="1" customWidth="1"/>
    <col min="921" max="921" width="8.44140625" bestFit="1" customWidth="1"/>
    <col min="922" max="922" width="8.77734375" bestFit="1" customWidth="1"/>
    <col min="923" max="923" width="13.21875" bestFit="1" customWidth="1"/>
    <col min="924" max="924" width="11.33203125" bestFit="1" customWidth="1"/>
    <col min="925" max="926" width="8" bestFit="1" customWidth="1"/>
    <col min="927" max="927" width="9.33203125" bestFit="1" customWidth="1"/>
    <col min="928" max="928" width="9.5546875" bestFit="1" customWidth="1"/>
    <col min="929" max="929" width="9.21875" bestFit="1" customWidth="1"/>
    <col min="930" max="930" width="6.44140625" bestFit="1" customWidth="1"/>
    <col min="931" max="931" width="6.6640625" bestFit="1" customWidth="1"/>
    <col min="932" max="932" width="11" bestFit="1" customWidth="1"/>
    <col min="933" max="933" width="10.33203125" bestFit="1" customWidth="1"/>
    <col min="934" max="934" width="9.21875" bestFit="1" customWidth="1"/>
    <col min="935" max="935" width="12.5546875" bestFit="1" customWidth="1"/>
    <col min="936" max="936" width="7.21875" bestFit="1" customWidth="1"/>
    <col min="937" max="937" width="10.77734375" bestFit="1" customWidth="1"/>
    <col min="938" max="938" width="9.6640625" bestFit="1" customWidth="1"/>
    <col min="939" max="939" width="8.6640625" bestFit="1" customWidth="1"/>
    <col min="940" max="940" width="10.33203125" bestFit="1" customWidth="1"/>
    <col min="941" max="941" width="9.44140625" bestFit="1" customWidth="1"/>
    <col min="942" max="942" width="11.33203125" bestFit="1" customWidth="1"/>
    <col min="943" max="943" width="10" bestFit="1" customWidth="1"/>
    <col min="944" max="944" width="8.6640625" bestFit="1" customWidth="1"/>
    <col min="945" max="945" width="14.21875" bestFit="1" customWidth="1"/>
    <col min="946" max="946" width="9.6640625" bestFit="1" customWidth="1"/>
    <col min="947" max="947" width="12.21875" bestFit="1" customWidth="1"/>
    <col min="948" max="948" width="10" bestFit="1" customWidth="1"/>
    <col min="949" max="949" width="11.77734375" bestFit="1" customWidth="1"/>
    <col min="950" max="950" width="11.44140625" bestFit="1" customWidth="1"/>
    <col min="951" max="951" width="6.77734375" bestFit="1" customWidth="1"/>
    <col min="952" max="952" width="9.88671875" bestFit="1" customWidth="1"/>
    <col min="953" max="953" width="13.44140625" bestFit="1" customWidth="1"/>
    <col min="954" max="954" width="6" bestFit="1" customWidth="1"/>
    <col min="955" max="955" width="9.5546875" bestFit="1" customWidth="1"/>
    <col min="956" max="956" width="13.44140625" bestFit="1" customWidth="1"/>
    <col min="957" max="957" width="8.21875" bestFit="1" customWidth="1"/>
    <col min="958" max="958" width="9" bestFit="1" customWidth="1"/>
    <col min="959" max="959" width="10.21875" bestFit="1" customWidth="1"/>
    <col min="960" max="960" width="11.109375" bestFit="1" customWidth="1"/>
    <col min="961" max="961" width="11.88671875" bestFit="1" customWidth="1"/>
    <col min="962" max="962" width="7.88671875" bestFit="1" customWidth="1"/>
    <col min="963" max="963" width="14.6640625" bestFit="1" customWidth="1"/>
    <col min="964" max="964" width="15.21875" bestFit="1" customWidth="1"/>
    <col min="965" max="965" width="8" bestFit="1" customWidth="1"/>
    <col min="966" max="966" width="6.6640625" bestFit="1" customWidth="1"/>
    <col min="967" max="967" width="10.6640625" bestFit="1" customWidth="1"/>
    <col min="968" max="968" width="14.33203125" bestFit="1" customWidth="1"/>
    <col min="969" max="969" width="8.88671875" bestFit="1" customWidth="1"/>
    <col min="970" max="970" width="10.88671875" bestFit="1" customWidth="1"/>
    <col min="971" max="971" width="9.6640625" bestFit="1" customWidth="1"/>
    <col min="972" max="972" width="9.44140625" bestFit="1" customWidth="1"/>
    <col min="973" max="973" width="10.21875" bestFit="1" customWidth="1"/>
    <col min="974" max="974" width="14.21875" bestFit="1" customWidth="1"/>
    <col min="975" max="975" width="7.33203125" bestFit="1" customWidth="1"/>
    <col min="976" max="976" width="8.33203125" bestFit="1" customWidth="1"/>
    <col min="977" max="977" width="9.6640625" bestFit="1" customWidth="1"/>
    <col min="978" max="978" width="10.44140625" bestFit="1" customWidth="1"/>
    <col min="979" max="979" width="10.109375" bestFit="1" customWidth="1"/>
    <col min="980" max="980" width="11.44140625" bestFit="1" customWidth="1"/>
    <col min="981" max="981" width="8.5546875" bestFit="1" customWidth="1"/>
    <col min="982" max="982" width="13.109375" bestFit="1" customWidth="1"/>
    <col min="983" max="983" width="11.21875" bestFit="1" customWidth="1"/>
    <col min="984" max="984" width="6.6640625" bestFit="1" customWidth="1"/>
    <col min="985" max="985" width="10.77734375" bestFit="1" customWidth="1"/>
    <col min="986" max="991" width="4" bestFit="1" customWidth="1"/>
    <col min="992" max="992" width="10.77734375" bestFit="1" customWidth="1"/>
  </cols>
  <sheetData>
    <row r="1" spans="1:2" ht="14.25" customHeight="1" x14ac:dyDescent="0.3">
      <c r="A1" s="23" t="s">
        <v>35</v>
      </c>
      <c r="B1" t="s">
        <v>1356</v>
      </c>
    </row>
    <row r="2" spans="1:2" ht="14.25" customHeight="1" x14ac:dyDescent="0.3"/>
    <row r="3" spans="1:2" ht="14.25" customHeight="1" x14ac:dyDescent="0.3">
      <c r="A3" s="23" t="s">
        <v>1353</v>
      </c>
      <c r="B3" t="s">
        <v>1358</v>
      </c>
    </row>
    <row r="4" spans="1:2" ht="14.25" customHeight="1" x14ac:dyDescent="0.3">
      <c r="A4" s="24" t="s">
        <v>71</v>
      </c>
      <c r="B4" s="39">
        <v>146</v>
      </c>
    </row>
    <row r="5" spans="1:2" ht="14.25" customHeight="1" x14ac:dyDescent="0.3">
      <c r="A5" s="24" t="s">
        <v>65</v>
      </c>
      <c r="B5" s="39">
        <v>106</v>
      </c>
    </row>
    <row r="6" spans="1:2" ht="14.25" customHeight="1" x14ac:dyDescent="0.3">
      <c r="A6" s="24" t="s">
        <v>108</v>
      </c>
      <c r="B6" s="39">
        <v>85</v>
      </c>
    </row>
    <row r="7" spans="1:2" ht="14.25" customHeight="1" x14ac:dyDescent="0.3">
      <c r="A7" s="24" t="s">
        <v>102</v>
      </c>
      <c r="B7" s="39">
        <v>75</v>
      </c>
    </row>
    <row r="8" spans="1:2" ht="14.25" customHeight="1" x14ac:dyDescent="0.3">
      <c r="A8" s="24" t="s">
        <v>51</v>
      </c>
      <c r="B8" s="39">
        <v>70</v>
      </c>
    </row>
    <row r="9" spans="1:2" ht="14.25" customHeight="1" x14ac:dyDescent="0.3">
      <c r="A9" s="24" t="s">
        <v>114</v>
      </c>
      <c r="B9" s="39">
        <v>55</v>
      </c>
    </row>
    <row r="10" spans="1:2" ht="14.25" customHeight="1" x14ac:dyDescent="0.3">
      <c r="A10" s="24" t="s">
        <v>131</v>
      </c>
      <c r="B10" s="39">
        <v>55</v>
      </c>
    </row>
    <row r="11" spans="1:2" ht="14.25" customHeight="1" x14ac:dyDescent="0.3">
      <c r="A11" s="24" t="s">
        <v>58</v>
      </c>
      <c r="B11" s="39">
        <v>43</v>
      </c>
    </row>
    <row r="12" spans="1:2" ht="14.25" customHeight="1" x14ac:dyDescent="0.3">
      <c r="A12" s="24" t="s">
        <v>190</v>
      </c>
      <c r="B12" s="39">
        <v>30</v>
      </c>
    </row>
    <row r="13" spans="1:2" ht="14.25" customHeight="1" x14ac:dyDescent="0.3">
      <c r="A13" s="24" t="s">
        <v>77</v>
      </c>
      <c r="B13" s="39">
        <v>26</v>
      </c>
    </row>
    <row r="14" spans="1:2" ht="14.25" customHeight="1" x14ac:dyDescent="0.3">
      <c r="A14" s="24" t="s">
        <v>140</v>
      </c>
      <c r="B14" s="39">
        <v>21</v>
      </c>
    </row>
    <row r="15" spans="1:2" ht="14.25" customHeight="1" x14ac:dyDescent="0.3">
      <c r="A15" s="24" t="s">
        <v>90</v>
      </c>
      <c r="B15" s="39">
        <v>19</v>
      </c>
    </row>
    <row r="16" spans="1:2" ht="14.25" customHeight="1" x14ac:dyDescent="0.3">
      <c r="A16" s="24" t="s">
        <v>87</v>
      </c>
      <c r="B16" s="39">
        <v>17</v>
      </c>
    </row>
    <row r="17" spans="1:2" ht="14.25" customHeight="1" x14ac:dyDescent="0.3">
      <c r="A17" s="24" t="s">
        <v>217</v>
      </c>
      <c r="B17" s="39">
        <v>14</v>
      </c>
    </row>
    <row r="18" spans="1:2" ht="14.25" customHeight="1" x14ac:dyDescent="0.3">
      <c r="A18" s="24" t="s">
        <v>400</v>
      </c>
      <c r="B18" s="39">
        <v>10</v>
      </c>
    </row>
    <row r="19" spans="1:2" ht="14.25" customHeight="1" x14ac:dyDescent="0.3">
      <c r="A19" s="24" t="s">
        <v>610</v>
      </c>
      <c r="B19" s="39">
        <v>10</v>
      </c>
    </row>
    <row r="20" spans="1:2" ht="14.25" customHeight="1" x14ac:dyDescent="0.3">
      <c r="A20" s="24" t="s">
        <v>496</v>
      </c>
      <c r="B20" s="39">
        <v>10</v>
      </c>
    </row>
    <row r="21" spans="1:2" ht="14.25" customHeight="1" x14ac:dyDescent="0.3">
      <c r="A21" s="24" t="s">
        <v>480</v>
      </c>
      <c r="B21" s="39">
        <v>10</v>
      </c>
    </row>
    <row r="22" spans="1:2" ht="14.25" customHeight="1" x14ac:dyDescent="0.3">
      <c r="A22" s="24" t="s">
        <v>210</v>
      </c>
      <c r="B22" s="39">
        <v>10</v>
      </c>
    </row>
    <row r="23" spans="1:2" ht="14.25" customHeight="1" x14ac:dyDescent="0.3">
      <c r="A23" s="24" t="s">
        <v>1354</v>
      </c>
      <c r="B23" s="39">
        <v>812</v>
      </c>
    </row>
    <row r="24" spans="1:2" ht="14.25" customHeight="1" x14ac:dyDescent="0.3"/>
    <row r="25" spans="1:2" ht="14.25" customHeight="1" x14ac:dyDescent="0.3"/>
    <row r="26" spans="1:2" ht="14.25" customHeight="1" x14ac:dyDescent="0.3"/>
    <row r="27" spans="1:2" ht="14.25" customHeight="1" x14ac:dyDescent="0.3"/>
    <row r="28" spans="1:2" ht="14.25" customHeight="1" x14ac:dyDescent="0.3"/>
    <row r="29" spans="1:2" ht="14.25" customHeight="1" x14ac:dyDescent="0.3"/>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66"/>
  </sheetPr>
  <dimension ref="A1:B1000"/>
  <sheetViews>
    <sheetView workbookViewId="0">
      <selection activeCell="B13" sqref="B13"/>
    </sheetView>
  </sheetViews>
  <sheetFormatPr defaultColWidth="14.44140625" defaultRowHeight="15" customHeight="1" x14ac:dyDescent="0.3"/>
  <cols>
    <col min="1" max="1" width="12.5546875" bestFit="1" customWidth="1"/>
    <col min="2" max="2" width="15.88671875" bestFit="1" customWidth="1"/>
    <col min="3" max="3" width="6.6640625" customWidth="1"/>
    <col min="4" max="4" width="6" customWidth="1"/>
    <col min="5" max="5" width="10.109375" customWidth="1"/>
    <col min="6" max="6" width="7.6640625" customWidth="1"/>
    <col min="7" max="26" width="8.6640625" customWidth="1"/>
  </cols>
  <sheetData>
    <row r="1" spans="1:2" ht="14.25" customHeight="1" x14ac:dyDescent="0.3">
      <c r="A1" s="23" t="s">
        <v>1353</v>
      </c>
      <c r="B1" t="s">
        <v>1359</v>
      </c>
    </row>
    <row r="2" spans="1:2" ht="14.25" customHeight="1" x14ac:dyDescent="0.3">
      <c r="A2" s="24" t="s">
        <v>117</v>
      </c>
      <c r="B2" s="26">
        <v>60544.117647058825</v>
      </c>
    </row>
    <row r="3" spans="1:2" ht="14.25" customHeight="1" x14ac:dyDescent="0.3">
      <c r="A3" s="24" t="s">
        <v>105</v>
      </c>
      <c r="B3" s="26">
        <v>65030.769230769234</v>
      </c>
    </row>
    <row r="4" spans="1:2" ht="14.25" customHeight="1" x14ac:dyDescent="0.3">
      <c r="A4" s="24" t="s">
        <v>123</v>
      </c>
      <c r="B4" s="26">
        <v>62943.396226415098</v>
      </c>
    </row>
    <row r="5" spans="1:2" ht="14.25" customHeight="1" x14ac:dyDescent="0.3">
      <c r="A5" s="24" t="s">
        <v>474</v>
      </c>
      <c r="B5" s="26">
        <v>43666.666666666664</v>
      </c>
    </row>
    <row r="6" spans="1:2" ht="14.25" customHeight="1" x14ac:dyDescent="0.3">
      <c r="A6" s="24" t="s">
        <v>200</v>
      </c>
      <c r="B6" s="26">
        <v>64032.258064516129</v>
      </c>
    </row>
    <row r="7" spans="1:2" ht="14.25" customHeight="1" x14ac:dyDescent="0.3">
      <c r="A7" s="24" t="s">
        <v>74</v>
      </c>
      <c r="B7" s="26">
        <v>53064.814814814818</v>
      </c>
    </row>
    <row r="8" spans="1:2" ht="14.25" customHeight="1" x14ac:dyDescent="0.3">
      <c r="A8" s="24" t="s">
        <v>141</v>
      </c>
      <c r="B8" s="26">
        <v>170500</v>
      </c>
    </row>
    <row r="9" spans="1:2" ht="14.25" customHeight="1" x14ac:dyDescent="0.3">
      <c r="A9" s="24" t="s">
        <v>156</v>
      </c>
      <c r="B9" s="26">
        <v>69583.333333333328</v>
      </c>
    </row>
    <row r="10" spans="1:2" ht="14.25" customHeight="1" x14ac:dyDescent="0.3">
      <c r="A10" s="24" t="s">
        <v>132</v>
      </c>
      <c r="B10" s="26">
        <v>63869.565217391304</v>
      </c>
    </row>
    <row r="11" spans="1:2" ht="14.25" customHeight="1" x14ac:dyDescent="0.3">
      <c r="A11" s="24" t="s">
        <v>103</v>
      </c>
      <c r="B11" s="26">
        <v>70694.444444444438</v>
      </c>
    </row>
    <row r="12" spans="1:2" ht="14.25" customHeight="1" x14ac:dyDescent="0.3">
      <c r="A12" s="24" t="s">
        <v>109</v>
      </c>
      <c r="B12" s="26">
        <v>72368.421052631573</v>
      </c>
    </row>
    <row r="13" spans="1:2" ht="14.25" customHeight="1" x14ac:dyDescent="0.3">
      <c r="A13" s="24" t="s">
        <v>84</v>
      </c>
      <c r="B13" s="26">
        <v>149250</v>
      </c>
    </row>
    <row r="14" spans="1:2" ht="14.25" customHeight="1" x14ac:dyDescent="0.3">
      <c r="A14" s="24" t="s">
        <v>152</v>
      </c>
      <c r="B14" s="26">
        <v>58983.050847457627</v>
      </c>
    </row>
    <row r="15" spans="1:2" ht="14.25" customHeight="1" x14ac:dyDescent="0.3">
      <c r="A15" s="24" t="s">
        <v>125</v>
      </c>
      <c r="B15" s="26">
        <v>52093.75</v>
      </c>
    </row>
    <row r="16" spans="1:2" ht="14.25" customHeight="1" x14ac:dyDescent="0.3">
      <c r="A16" s="24" t="s">
        <v>68</v>
      </c>
      <c r="B16" s="26">
        <v>93173.913043478256</v>
      </c>
    </row>
    <row r="17" spans="1:2" ht="14.25" customHeight="1" x14ac:dyDescent="0.3">
      <c r="A17" s="24" t="s">
        <v>726</v>
      </c>
      <c r="B17" s="26">
        <v>32166.666666666668</v>
      </c>
    </row>
    <row r="18" spans="1:2" ht="14.25" customHeight="1" x14ac:dyDescent="0.3">
      <c r="A18" s="24" t="s">
        <v>287</v>
      </c>
      <c r="B18" s="26">
        <v>89000</v>
      </c>
    </row>
    <row r="19" spans="1:2" ht="14.25" customHeight="1" x14ac:dyDescent="0.3">
      <c r="A19" s="24" t="s">
        <v>204</v>
      </c>
      <c r="B19" s="26">
        <v>64408.163265306124</v>
      </c>
    </row>
    <row r="20" spans="1:2" ht="14.25" customHeight="1" x14ac:dyDescent="0.3">
      <c r="A20" s="24" t="s">
        <v>94</v>
      </c>
      <c r="B20" s="26">
        <v>73235.294117647063</v>
      </c>
    </row>
    <row r="21" spans="1:2" ht="14.25" customHeight="1" x14ac:dyDescent="0.3">
      <c r="A21" s="24" t="s">
        <v>80</v>
      </c>
      <c r="B21" s="26">
        <v>79281.25</v>
      </c>
    </row>
    <row r="22" spans="1:2" ht="14.25" customHeight="1" x14ac:dyDescent="0.3">
      <c r="A22" s="24" t="s">
        <v>171</v>
      </c>
      <c r="B22" s="26">
        <v>55375</v>
      </c>
    </row>
    <row r="23" spans="1:2" ht="14.25" customHeight="1" x14ac:dyDescent="0.3">
      <c r="A23" s="24" t="s">
        <v>55</v>
      </c>
      <c r="B23" s="26">
        <v>180750</v>
      </c>
    </row>
    <row r="24" spans="1:2" ht="14.25" customHeight="1" x14ac:dyDescent="0.3">
      <c r="A24" s="24" t="s">
        <v>134</v>
      </c>
      <c r="B24" s="26">
        <v>59625</v>
      </c>
    </row>
    <row r="25" spans="1:2" ht="14.25" customHeight="1" x14ac:dyDescent="0.3">
      <c r="A25" s="24" t="s">
        <v>91</v>
      </c>
      <c r="B25" s="26">
        <v>56090.909090909088</v>
      </c>
    </row>
    <row r="26" spans="1:2" ht="14.25" customHeight="1" x14ac:dyDescent="0.3">
      <c r="A26" s="24" t="s">
        <v>186</v>
      </c>
      <c r="B26" s="26">
        <v>88870.967741935485</v>
      </c>
    </row>
    <row r="27" spans="1:2" ht="14.25" customHeight="1" x14ac:dyDescent="0.3">
      <c r="A27" s="24" t="s">
        <v>694</v>
      </c>
      <c r="B27" s="26">
        <v>40000</v>
      </c>
    </row>
    <row r="28" spans="1:2" ht="14.25" customHeight="1" x14ac:dyDescent="0.3">
      <c r="A28" s="24" t="s">
        <v>62</v>
      </c>
      <c r="B28" s="26">
        <v>74940.476190476184</v>
      </c>
    </row>
    <row r="29" spans="1:2" ht="14.25" customHeight="1" x14ac:dyDescent="0.3">
      <c r="A29" s="24" t="s">
        <v>1354</v>
      </c>
      <c r="B29" s="26">
        <v>66000</v>
      </c>
    </row>
    <row r="30" spans="1:2" ht="14.25" customHeight="1" x14ac:dyDescent="0.3"/>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66"/>
  </sheetPr>
  <dimension ref="A1:E1000"/>
  <sheetViews>
    <sheetView topLeftCell="A4" workbookViewId="0">
      <selection activeCell="A5" sqref="A5"/>
    </sheetView>
  </sheetViews>
  <sheetFormatPr defaultColWidth="14.44140625" defaultRowHeight="15" customHeight="1" x14ac:dyDescent="0.3"/>
  <cols>
    <col min="1" max="1" width="18.33203125" bestFit="1" customWidth="1"/>
    <col min="2" max="2" width="15.5546875" bestFit="1" customWidth="1"/>
    <col min="3" max="3" width="7.21875" bestFit="1" customWidth="1"/>
    <col min="4" max="4" width="6.6640625" bestFit="1" customWidth="1"/>
    <col min="5" max="5" width="10.77734375" bestFit="1" customWidth="1"/>
    <col min="6" max="18" width="12" bestFit="1" customWidth="1"/>
    <col min="19" max="19" width="3" bestFit="1" customWidth="1"/>
    <col min="20" max="21" width="12" bestFit="1" customWidth="1"/>
    <col min="22" max="23" width="3" bestFit="1" customWidth="1"/>
    <col min="24" max="24" width="12" bestFit="1" customWidth="1"/>
    <col min="25" max="25" width="10.21875" bestFit="1" customWidth="1"/>
    <col min="26" max="26" width="13.109375" bestFit="1" customWidth="1"/>
    <col min="27" max="27" width="7.6640625" bestFit="1" customWidth="1"/>
    <col min="28" max="28" width="10.44140625" bestFit="1" customWidth="1"/>
    <col min="29" max="29" width="9.5546875" bestFit="1" customWidth="1"/>
    <col min="30" max="30" width="12.33203125" bestFit="1" customWidth="1"/>
    <col min="31" max="31" width="9.109375" bestFit="1" customWidth="1"/>
    <col min="32" max="48" width="3" bestFit="1" customWidth="1"/>
    <col min="49" max="49" width="11.88671875" bestFit="1" customWidth="1"/>
    <col min="50" max="50" width="8.6640625" bestFit="1" customWidth="1"/>
    <col min="51" max="51" width="11.44140625" bestFit="1" customWidth="1"/>
    <col min="52" max="52" width="8.5546875" bestFit="1" customWidth="1"/>
    <col min="53" max="65" width="3" bestFit="1" customWidth="1"/>
    <col min="66" max="66" width="11.33203125" bestFit="1" customWidth="1"/>
    <col min="67" max="67" width="10.77734375" bestFit="1" customWidth="1"/>
  </cols>
  <sheetData>
    <row r="1" spans="1:5" ht="14.25" customHeight="1" x14ac:dyDescent="0.3"/>
    <row r="2" spans="1:5" ht="14.25" customHeight="1" x14ac:dyDescent="0.3"/>
    <row r="3" spans="1:5" ht="14.25" customHeight="1" x14ac:dyDescent="0.3"/>
    <row r="4" spans="1:5" ht="14.25" customHeight="1" x14ac:dyDescent="0.3">
      <c r="A4" s="23" t="s">
        <v>1360</v>
      </c>
      <c r="B4" s="23" t="s">
        <v>1357</v>
      </c>
    </row>
    <row r="5" spans="1:5" ht="14.25" customHeight="1" x14ac:dyDescent="0.3">
      <c r="A5" s="23" t="s">
        <v>1353</v>
      </c>
      <c r="B5" t="s">
        <v>73</v>
      </c>
      <c r="C5" t="s">
        <v>79</v>
      </c>
      <c r="D5" t="s">
        <v>129</v>
      </c>
      <c r="E5" t="s">
        <v>1354</v>
      </c>
    </row>
    <row r="6" spans="1:5" ht="14.25" customHeight="1" x14ac:dyDescent="0.3">
      <c r="A6" s="24">
        <v>18</v>
      </c>
      <c r="B6" s="27"/>
      <c r="C6" s="27">
        <v>91</v>
      </c>
      <c r="D6" s="27"/>
      <c r="E6" s="27">
        <v>91</v>
      </c>
    </row>
    <row r="7" spans="1:5" ht="14.25" customHeight="1" x14ac:dyDescent="0.3">
      <c r="A7" s="24">
        <v>19</v>
      </c>
      <c r="B7" s="27">
        <v>89.8</v>
      </c>
      <c r="C7" s="27">
        <v>89.5</v>
      </c>
      <c r="D7" s="27"/>
      <c r="E7" s="27">
        <v>89.714285714285708</v>
      </c>
    </row>
    <row r="8" spans="1:5" ht="14.25" customHeight="1" x14ac:dyDescent="0.3">
      <c r="A8" s="24">
        <v>20</v>
      </c>
      <c r="B8" s="27">
        <v>87.5</v>
      </c>
      <c r="C8" s="27">
        <v>87</v>
      </c>
      <c r="D8" s="27">
        <v>86</v>
      </c>
      <c r="E8" s="27">
        <v>87.2</v>
      </c>
    </row>
    <row r="9" spans="1:5" ht="14.25" customHeight="1" x14ac:dyDescent="0.3">
      <c r="A9" s="24">
        <v>21</v>
      </c>
      <c r="B9" s="27">
        <v>86.5</v>
      </c>
      <c r="C9" s="27">
        <v>86.5</v>
      </c>
      <c r="D9" s="27">
        <v>85</v>
      </c>
      <c r="E9" s="27">
        <v>86.416666666666671</v>
      </c>
    </row>
    <row r="10" spans="1:5" ht="14.25" customHeight="1" x14ac:dyDescent="0.3">
      <c r="A10" s="24">
        <v>22</v>
      </c>
      <c r="B10" s="27">
        <v>86.473684210526315</v>
      </c>
      <c r="C10" s="27">
        <v>86.304347826086953</v>
      </c>
      <c r="D10" s="27">
        <v>86.6</v>
      </c>
      <c r="E10" s="27">
        <v>86.40425531914893</v>
      </c>
    </row>
    <row r="11" spans="1:5" ht="14.25" customHeight="1" x14ac:dyDescent="0.3">
      <c r="A11" s="24">
        <v>23</v>
      </c>
      <c r="B11" s="27">
        <v>85.78378378378379</v>
      </c>
      <c r="C11" s="27">
        <v>84.791666666666671</v>
      </c>
      <c r="D11" s="27">
        <v>81</v>
      </c>
      <c r="E11" s="27">
        <v>85.322580645161295</v>
      </c>
    </row>
    <row r="12" spans="1:5" ht="14.25" customHeight="1" x14ac:dyDescent="0.3">
      <c r="A12" s="24">
        <v>24</v>
      </c>
      <c r="B12" s="27">
        <v>84.935483870967744</v>
      </c>
      <c r="C12" s="27">
        <v>84.666666666666671</v>
      </c>
      <c r="D12" s="27">
        <v>87.666666666666671</v>
      </c>
      <c r="E12" s="27">
        <v>84.89473684210526</v>
      </c>
    </row>
    <row r="13" spans="1:5" ht="14.25" customHeight="1" x14ac:dyDescent="0.3">
      <c r="A13" s="24">
        <v>25</v>
      </c>
      <c r="B13" s="27">
        <v>82.75</v>
      </c>
      <c r="C13" s="27">
        <v>83.534883720930239</v>
      </c>
      <c r="D13" s="27">
        <v>83.375</v>
      </c>
      <c r="E13" s="27">
        <v>83.175824175824175</v>
      </c>
    </row>
    <row r="14" spans="1:5" ht="14.25" customHeight="1" x14ac:dyDescent="0.3">
      <c r="A14" s="24">
        <v>26</v>
      </c>
      <c r="B14" s="27">
        <v>83.035714285714292</v>
      </c>
      <c r="C14" s="27">
        <v>82.696428571428569</v>
      </c>
      <c r="D14" s="27">
        <v>81.666666666666671</v>
      </c>
      <c r="E14" s="27">
        <v>82.733333333333334</v>
      </c>
    </row>
    <row r="15" spans="1:5" ht="14.25" customHeight="1" x14ac:dyDescent="0.3">
      <c r="A15" s="24">
        <v>27</v>
      </c>
      <c r="B15" s="27">
        <v>82.481481481481481</v>
      </c>
      <c r="C15" s="27">
        <v>81.428571428571431</v>
      </c>
      <c r="D15" s="27">
        <v>79.666666666666671</v>
      </c>
      <c r="E15" s="27">
        <v>81.614583333333329</v>
      </c>
    </row>
    <row r="16" spans="1:5" ht="14.25" customHeight="1" x14ac:dyDescent="0.3">
      <c r="A16" s="24">
        <v>28</v>
      </c>
      <c r="B16" s="27">
        <v>80.964285714285708</v>
      </c>
      <c r="C16" s="27">
        <v>80.33898305084746</v>
      </c>
      <c r="D16" s="27">
        <v>79.666666666666671</v>
      </c>
      <c r="E16" s="27">
        <v>80.458333333333329</v>
      </c>
    </row>
    <row r="17" spans="1:5" ht="14.25" customHeight="1" x14ac:dyDescent="0.3">
      <c r="A17" s="24">
        <v>29</v>
      </c>
      <c r="B17" s="27">
        <v>82.068965517241381</v>
      </c>
      <c r="C17" s="27">
        <v>80.826086956521735</v>
      </c>
      <c r="D17" s="27">
        <v>81</v>
      </c>
      <c r="E17" s="27">
        <v>81.287499999999994</v>
      </c>
    </row>
    <row r="18" spans="1:5" ht="14.25" customHeight="1" x14ac:dyDescent="0.3">
      <c r="A18" s="24">
        <v>30</v>
      </c>
      <c r="B18" s="27">
        <v>80.333333333333329</v>
      </c>
      <c r="C18" s="27">
        <v>80.38297872340425</v>
      </c>
      <c r="D18" s="27">
        <v>81.333333333333329</v>
      </c>
      <c r="E18" s="27">
        <v>80.4375</v>
      </c>
    </row>
    <row r="19" spans="1:5" ht="14.25" customHeight="1" x14ac:dyDescent="0.3">
      <c r="A19" s="24">
        <v>31</v>
      </c>
      <c r="B19" s="27">
        <v>81.666666666666671</v>
      </c>
      <c r="C19" s="27">
        <v>81.340425531914889</v>
      </c>
      <c r="D19" s="27">
        <v>82</v>
      </c>
      <c r="E19" s="27">
        <v>81.463768115942031</v>
      </c>
    </row>
    <row r="20" spans="1:5" ht="14.25" customHeight="1" x14ac:dyDescent="0.3">
      <c r="A20" s="24">
        <v>32</v>
      </c>
      <c r="B20" s="27">
        <v>82</v>
      </c>
      <c r="C20" s="27">
        <v>80.59375</v>
      </c>
      <c r="D20" s="27">
        <v>80.333333333333329</v>
      </c>
      <c r="E20" s="27">
        <v>81</v>
      </c>
    </row>
    <row r="21" spans="1:5" ht="14.25" customHeight="1" x14ac:dyDescent="0.3">
      <c r="A21" s="24">
        <v>33</v>
      </c>
      <c r="B21" s="27">
        <v>82.333333333333329</v>
      </c>
      <c r="C21" s="27">
        <v>80.652173913043484</v>
      </c>
      <c r="D21" s="27">
        <v>78.666666666666671</v>
      </c>
      <c r="E21" s="27">
        <v>80.78125</v>
      </c>
    </row>
    <row r="22" spans="1:5" ht="14.25" customHeight="1" x14ac:dyDescent="0.3">
      <c r="A22" s="24">
        <v>34</v>
      </c>
      <c r="B22" s="27">
        <v>79.142857142857139</v>
      </c>
      <c r="C22" s="27">
        <v>80</v>
      </c>
      <c r="D22" s="27">
        <v>78.333333333333329</v>
      </c>
      <c r="E22" s="27">
        <v>79.645161290322577</v>
      </c>
    </row>
    <row r="23" spans="1:5" ht="14.25" customHeight="1" x14ac:dyDescent="0.3">
      <c r="A23" s="24">
        <v>35</v>
      </c>
      <c r="B23" s="27">
        <v>85</v>
      </c>
      <c r="C23" s="27">
        <v>80</v>
      </c>
      <c r="D23" s="27"/>
      <c r="E23" s="27">
        <v>81</v>
      </c>
    </row>
    <row r="24" spans="1:5" ht="14.25" customHeight="1" x14ac:dyDescent="0.3">
      <c r="A24" s="24">
        <v>36</v>
      </c>
      <c r="B24" s="27">
        <v>80</v>
      </c>
      <c r="C24" s="27">
        <v>82</v>
      </c>
      <c r="D24" s="27"/>
      <c r="E24" s="27">
        <v>81.666666666666671</v>
      </c>
    </row>
    <row r="25" spans="1:5" ht="14.25" customHeight="1" x14ac:dyDescent="0.3">
      <c r="A25" s="24">
        <v>37</v>
      </c>
      <c r="B25" s="27">
        <v>77</v>
      </c>
      <c r="C25" s="27">
        <v>81.25</v>
      </c>
      <c r="D25" s="27">
        <v>79</v>
      </c>
      <c r="E25" s="27">
        <v>80.166666666666671</v>
      </c>
    </row>
    <row r="26" spans="1:5" ht="14.25" customHeight="1" x14ac:dyDescent="0.3">
      <c r="A26" s="24">
        <v>39</v>
      </c>
      <c r="B26" s="27"/>
      <c r="C26" s="27">
        <v>80</v>
      </c>
      <c r="D26" s="27"/>
      <c r="E26" s="27">
        <v>80</v>
      </c>
    </row>
    <row r="27" spans="1:5" ht="14.25" customHeight="1" x14ac:dyDescent="0.3">
      <c r="A27" s="24">
        <v>40</v>
      </c>
      <c r="B27" s="27"/>
      <c r="C27" s="27">
        <v>83</v>
      </c>
      <c r="D27" s="27"/>
      <c r="E27" s="27">
        <v>83</v>
      </c>
    </row>
    <row r="28" spans="1:5" ht="14.25" customHeight="1" x14ac:dyDescent="0.3">
      <c r="A28" s="24" t="s">
        <v>1354</v>
      </c>
      <c r="B28" s="27">
        <v>83.222873900293251</v>
      </c>
      <c r="C28" s="27">
        <v>82.155052264808361</v>
      </c>
      <c r="D28" s="27">
        <v>81.710144927536234</v>
      </c>
      <c r="E28" s="27">
        <v>82.493902439024396</v>
      </c>
    </row>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66"/>
  </sheetPr>
  <dimension ref="A1:S1000"/>
  <sheetViews>
    <sheetView topLeftCell="A20" workbookViewId="0">
      <selection activeCell="U9" sqref="U9"/>
    </sheetView>
  </sheetViews>
  <sheetFormatPr defaultColWidth="14.44140625" defaultRowHeight="15" customHeight="1" x14ac:dyDescent="0.3"/>
  <cols>
    <col min="1" max="26" width="8.6640625" customWidth="1"/>
  </cols>
  <sheetData>
    <row r="1" spans="1:19" ht="14.25" customHeight="1" x14ac:dyDescent="0.3">
      <c r="A1" s="38"/>
      <c r="B1" s="38"/>
      <c r="C1" s="38"/>
      <c r="D1" s="38"/>
      <c r="E1" s="38"/>
      <c r="F1" s="38"/>
      <c r="G1" s="38"/>
      <c r="H1" s="38"/>
      <c r="I1" s="38"/>
      <c r="J1" s="38"/>
      <c r="K1" s="38"/>
      <c r="L1" s="38"/>
      <c r="M1" s="38"/>
      <c r="N1" s="38"/>
      <c r="O1" s="38"/>
      <c r="P1" s="38"/>
      <c r="Q1" s="38"/>
      <c r="R1" s="38"/>
      <c r="S1" s="38"/>
    </row>
    <row r="2" spans="1:19" ht="14.25" customHeight="1" x14ac:dyDescent="0.3">
      <c r="A2" s="38"/>
      <c r="B2" s="38"/>
      <c r="C2" s="38"/>
      <c r="D2" s="38"/>
      <c r="E2" s="38"/>
      <c r="F2" s="38"/>
      <c r="G2" s="38"/>
      <c r="H2" s="38"/>
      <c r="I2" s="38"/>
      <c r="J2" s="38"/>
      <c r="K2" s="38"/>
      <c r="L2" s="38"/>
      <c r="M2" s="38"/>
      <c r="N2" s="38"/>
      <c r="O2" s="38"/>
      <c r="P2" s="38"/>
      <c r="Q2" s="38"/>
      <c r="R2" s="38"/>
      <c r="S2" s="38"/>
    </row>
    <row r="3" spans="1:19" ht="14.25" customHeight="1" x14ac:dyDescent="0.3">
      <c r="A3" s="38"/>
      <c r="B3" s="38"/>
      <c r="C3" s="38"/>
      <c r="D3" s="38"/>
      <c r="E3" s="38"/>
      <c r="F3" s="38"/>
      <c r="G3" s="38"/>
      <c r="H3" s="38"/>
      <c r="I3" s="38"/>
      <c r="J3" s="38"/>
      <c r="K3" s="38"/>
      <c r="L3" s="38"/>
      <c r="M3" s="38"/>
      <c r="N3" s="38"/>
      <c r="O3" s="38"/>
      <c r="P3" s="38"/>
      <c r="Q3" s="38"/>
      <c r="R3" s="38"/>
      <c r="S3" s="38"/>
    </row>
    <row r="4" spans="1:19" ht="14.25" customHeight="1" x14ac:dyDescent="0.3">
      <c r="A4" s="38"/>
      <c r="B4" s="38"/>
      <c r="C4" s="38"/>
      <c r="D4" s="38"/>
      <c r="E4" s="38"/>
      <c r="F4" s="38"/>
      <c r="G4" s="38"/>
      <c r="H4" s="38"/>
      <c r="I4" s="38"/>
      <c r="J4" s="38"/>
      <c r="K4" s="38"/>
      <c r="L4" s="38"/>
      <c r="M4" s="38"/>
      <c r="N4" s="38"/>
      <c r="O4" s="38"/>
      <c r="P4" s="38"/>
      <c r="Q4" s="38"/>
      <c r="R4" s="38"/>
      <c r="S4" s="38"/>
    </row>
    <row r="5" spans="1:19" ht="14.25" customHeight="1" x14ac:dyDescent="0.3">
      <c r="A5" s="38"/>
      <c r="B5" s="38"/>
      <c r="C5" s="38"/>
      <c r="D5" s="38"/>
      <c r="E5" s="38"/>
      <c r="F5" s="38"/>
      <c r="G5" s="38"/>
      <c r="H5" s="38"/>
      <c r="I5" s="38"/>
      <c r="J5" s="38"/>
      <c r="K5" s="38"/>
      <c r="L5" s="38"/>
      <c r="M5" s="38"/>
      <c r="N5" s="38"/>
      <c r="O5" s="38"/>
      <c r="P5" s="38"/>
      <c r="Q5" s="38"/>
      <c r="R5" s="38"/>
      <c r="S5" s="38"/>
    </row>
    <row r="6" spans="1:19" ht="14.25" customHeight="1" x14ac:dyDescent="0.3">
      <c r="A6" s="38"/>
      <c r="B6" s="38"/>
      <c r="C6" s="38"/>
      <c r="D6" s="38"/>
      <c r="E6" s="38"/>
      <c r="F6" s="38"/>
      <c r="G6" s="38"/>
      <c r="H6" s="38"/>
      <c r="I6" s="38"/>
      <c r="J6" s="38"/>
      <c r="K6" s="38"/>
      <c r="L6" s="38"/>
      <c r="M6" s="38"/>
      <c r="N6" s="38"/>
      <c r="O6" s="38"/>
      <c r="P6" s="38"/>
      <c r="Q6" s="38"/>
      <c r="R6" s="38"/>
      <c r="S6" s="38"/>
    </row>
    <row r="7" spans="1:19" ht="14.25" customHeight="1" x14ac:dyDescent="0.3">
      <c r="A7" s="38"/>
      <c r="B7" s="38"/>
      <c r="C7" s="38"/>
      <c r="D7" s="38"/>
      <c r="E7" s="38"/>
      <c r="F7" s="38"/>
      <c r="G7" s="38"/>
      <c r="H7" s="38"/>
      <c r="I7" s="38"/>
      <c r="J7" s="38"/>
      <c r="K7" s="38"/>
      <c r="L7" s="38"/>
      <c r="M7" s="38"/>
      <c r="N7" s="38"/>
      <c r="O7" s="38"/>
      <c r="P7" s="38"/>
      <c r="Q7" s="38"/>
      <c r="R7" s="38"/>
      <c r="S7" s="38"/>
    </row>
    <row r="8" spans="1:19" ht="14.25" customHeight="1" x14ac:dyDescent="0.3">
      <c r="A8" s="38"/>
      <c r="B8" s="38"/>
      <c r="C8" s="38"/>
      <c r="D8" s="38"/>
      <c r="E8" s="38"/>
      <c r="F8" s="38"/>
      <c r="G8" s="38"/>
      <c r="H8" s="38"/>
      <c r="I8" s="38"/>
      <c r="J8" s="38"/>
      <c r="K8" s="38"/>
      <c r="L8" s="38"/>
      <c r="M8" s="38"/>
      <c r="N8" s="38"/>
      <c r="O8" s="38"/>
      <c r="P8" s="38"/>
      <c r="Q8" s="38"/>
      <c r="R8" s="38"/>
      <c r="S8" s="38"/>
    </row>
    <row r="9" spans="1:19" ht="14.25" customHeight="1" x14ac:dyDescent="0.3">
      <c r="A9" s="38"/>
      <c r="B9" s="38"/>
      <c r="C9" s="38"/>
      <c r="D9" s="38"/>
      <c r="E9" s="38"/>
      <c r="F9" s="38"/>
      <c r="G9" s="38"/>
      <c r="H9" s="38"/>
      <c r="I9" s="38"/>
      <c r="J9" s="38"/>
      <c r="K9" s="38"/>
      <c r="L9" s="38"/>
      <c r="M9" s="38"/>
      <c r="N9" s="38"/>
      <c r="O9" s="38"/>
      <c r="P9" s="38"/>
      <c r="Q9" s="38"/>
      <c r="R9" s="38"/>
      <c r="S9" s="38"/>
    </row>
    <row r="10" spans="1:19" ht="14.25" customHeight="1" x14ac:dyDescent="0.3">
      <c r="A10" s="38"/>
      <c r="B10" s="38"/>
      <c r="C10" s="38"/>
      <c r="D10" s="38"/>
      <c r="E10" s="38"/>
      <c r="F10" s="38"/>
      <c r="G10" s="38"/>
      <c r="H10" s="38"/>
      <c r="I10" s="38"/>
      <c r="J10" s="38"/>
      <c r="K10" s="38"/>
      <c r="L10" s="38"/>
      <c r="M10" s="38"/>
      <c r="N10" s="38"/>
      <c r="O10" s="38"/>
      <c r="P10" s="38"/>
      <c r="Q10" s="38"/>
      <c r="R10" s="38"/>
      <c r="S10" s="38"/>
    </row>
    <row r="11" spans="1:19" ht="14.25" customHeight="1" x14ac:dyDescent="0.3">
      <c r="A11" s="38"/>
      <c r="B11" s="38"/>
      <c r="C11" s="38"/>
      <c r="D11" s="38"/>
      <c r="E11" s="38"/>
      <c r="F11" s="38"/>
      <c r="G11" s="38"/>
      <c r="H11" s="38"/>
      <c r="I11" s="38"/>
      <c r="J11" s="38"/>
      <c r="K11" s="38"/>
      <c r="L11" s="38"/>
      <c r="M11" s="38"/>
      <c r="N11" s="38"/>
      <c r="O11" s="38"/>
      <c r="P11" s="38"/>
      <c r="Q11" s="38"/>
      <c r="R11" s="38"/>
      <c r="S11" s="38"/>
    </row>
    <row r="12" spans="1:19" ht="14.25" customHeight="1" x14ac:dyDescent="0.3">
      <c r="A12" s="38"/>
      <c r="B12" s="38"/>
      <c r="C12" s="38"/>
      <c r="D12" s="38"/>
      <c r="E12" s="38"/>
      <c r="F12" s="38"/>
      <c r="G12" s="38"/>
      <c r="H12" s="38"/>
      <c r="I12" s="38"/>
      <c r="J12" s="38"/>
      <c r="K12" s="38"/>
      <c r="L12" s="38"/>
      <c r="M12" s="38"/>
      <c r="N12" s="38"/>
      <c r="O12" s="38"/>
      <c r="P12" s="38"/>
      <c r="Q12" s="38"/>
      <c r="R12" s="38"/>
      <c r="S12" s="38"/>
    </row>
    <row r="13" spans="1:19" ht="14.25" customHeight="1" x14ac:dyDescent="0.3">
      <c r="A13" s="38"/>
      <c r="B13" s="38"/>
      <c r="C13" s="38"/>
      <c r="D13" s="38"/>
      <c r="E13" s="38"/>
      <c r="F13" s="38"/>
      <c r="G13" s="38"/>
      <c r="H13" s="38"/>
      <c r="I13" s="38"/>
      <c r="J13" s="38"/>
      <c r="K13" s="38"/>
      <c r="L13" s="38"/>
      <c r="M13" s="38"/>
      <c r="N13" s="38"/>
      <c r="O13" s="38"/>
      <c r="P13" s="38"/>
      <c r="Q13" s="38"/>
      <c r="R13" s="38"/>
      <c r="S13" s="38"/>
    </row>
    <row r="14" spans="1:19" ht="14.25" customHeight="1" x14ac:dyDescent="0.3">
      <c r="A14" s="38"/>
      <c r="B14" s="38"/>
      <c r="C14" s="38"/>
      <c r="D14" s="38"/>
      <c r="E14" s="38"/>
      <c r="F14" s="38"/>
      <c r="G14" s="38"/>
      <c r="H14" s="38"/>
      <c r="I14" s="38"/>
      <c r="J14" s="38"/>
      <c r="K14" s="38"/>
      <c r="L14" s="38"/>
      <c r="M14" s="38"/>
      <c r="N14" s="38"/>
      <c r="O14" s="38"/>
      <c r="P14" s="38"/>
      <c r="Q14" s="38"/>
      <c r="R14" s="38"/>
      <c r="S14" s="38"/>
    </row>
    <row r="15" spans="1:19" ht="14.25" customHeight="1" x14ac:dyDescent="0.3">
      <c r="A15" s="38"/>
      <c r="B15" s="38"/>
      <c r="C15" s="38"/>
      <c r="D15" s="38"/>
      <c r="E15" s="38"/>
      <c r="F15" s="38"/>
      <c r="G15" s="38"/>
      <c r="H15" s="38"/>
      <c r="I15" s="38"/>
      <c r="J15" s="38"/>
      <c r="K15" s="38"/>
      <c r="L15" s="38"/>
      <c r="M15" s="38"/>
      <c r="N15" s="38"/>
      <c r="O15" s="38"/>
      <c r="P15" s="38"/>
      <c r="Q15" s="38"/>
      <c r="R15" s="38"/>
      <c r="S15" s="38"/>
    </row>
    <row r="16" spans="1:19" ht="14.25" customHeight="1" x14ac:dyDescent="0.3">
      <c r="A16" s="38"/>
      <c r="B16" s="38"/>
      <c r="C16" s="38"/>
      <c r="D16" s="38"/>
      <c r="E16" s="38"/>
      <c r="F16" s="38"/>
      <c r="G16" s="38"/>
      <c r="H16" s="38"/>
      <c r="I16" s="38"/>
      <c r="J16" s="38"/>
      <c r="K16" s="38"/>
      <c r="L16" s="38"/>
      <c r="M16" s="38"/>
      <c r="N16" s="38"/>
      <c r="O16" s="38"/>
      <c r="P16" s="38"/>
      <c r="Q16" s="38"/>
      <c r="R16" s="38"/>
      <c r="S16" s="38"/>
    </row>
    <row r="17" spans="1:19" ht="14.25" customHeight="1" x14ac:dyDescent="0.3">
      <c r="A17" s="38"/>
      <c r="B17" s="38"/>
      <c r="C17" s="38"/>
      <c r="D17" s="38"/>
      <c r="E17" s="38"/>
      <c r="F17" s="38"/>
      <c r="G17" s="38"/>
      <c r="H17" s="38"/>
      <c r="I17" s="38"/>
      <c r="J17" s="38"/>
      <c r="K17" s="38"/>
      <c r="L17" s="38"/>
      <c r="M17" s="38"/>
      <c r="N17" s="38"/>
      <c r="O17" s="38"/>
      <c r="P17" s="38"/>
      <c r="Q17" s="38"/>
      <c r="R17" s="38"/>
      <c r="S17" s="38"/>
    </row>
    <row r="18" spans="1:19" ht="14.25" customHeight="1" x14ac:dyDescent="0.3">
      <c r="A18" s="38"/>
      <c r="B18" s="38"/>
      <c r="C18" s="38"/>
      <c r="D18" s="38"/>
      <c r="E18" s="38"/>
      <c r="F18" s="38"/>
      <c r="G18" s="38"/>
      <c r="H18" s="38"/>
      <c r="I18" s="38"/>
      <c r="J18" s="38"/>
      <c r="K18" s="38"/>
      <c r="L18" s="38"/>
      <c r="M18" s="38"/>
      <c r="N18" s="38"/>
      <c r="O18" s="38"/>
      <c r="P18" s="38"/>
      <c r="Q18" s="38"/>
      <c r="R18" s="38"/>
      <c r="S18" s="38"/>
    </row>
    <row r="19" spans="1:19" ht="14.25" customHeight="1" x14ac:dyDescent="0.3">
      <c r="A19" s="38"/>
      <c r="B19" s="38"/>
      <c r="C19" s="38"/>
      <c r="D19" s="38"/>
      <c r="E19" s="38"/>
      <c r="F19" s="38"/>
      <c r="G19" s="38"/>
      <c r="H19" s="38"/>
      <c r="I19" s="38"/>
      <c r="J19" s="38"/>
      <c r="K19" s="38"/>
      <c r="L19" s="38"/>
      <c r="M19" s="38"/>
      <c r="N19" s="38"/>
      <c r="O19" s="38"/>
      <c r="P19" s="38"/>
      <c r="Q19" s="38"/>
      <c r="R19" s="38"/>
      <c r="S19" s="38"/>
    </row>
    <row r="20" spans="1:19" ht="14.25" customHeight="1" x14ac:dyDescent="0.3">
      <c r="A20" s="38"/>
      <c r="B20" s="38"/>
      <c r="C20" s="38"/>
      <c r="D20" s="38"/>
      <c r="E20" s="38"/>
      <c r="F20" s="38"/>
      <c r="G20" s="38"/>
      <c r="H20" s="38"/>
      <c r="I20" s="38"/>
      <c r="J20" s="38"/>
      <c r="K20" s="38"/>
      <c r="L20" s="38"/>
      <c r="M20" s="38"/>
      <c r="N20" s="38"/>
      <c r="O20" s="38"/>
      <c r="P20" s="38"/>
      <c r="Q20" s="38"/>
      <c r="R20" s="38"/>
      <c r="S20" s="38"/>
    </row>
    <row r="21" spans="1:19" ht="14.25" customHeight="1" x14ac:dyDescent="0.3">
      <c r="A21" s="38"/>
      <c r="B21" s="38"/>
      <c r="C21" s="38"/>
      <c r="D21" s="38"/>
      <c r="E21" s="38"/>
      <c r="F21" s="38"/>
      <c r="G21" s="38"/>
      <c r="H21" s="38"/>
      <c r="I21" s="38"/>
      <c r="J21" s="38"/>
      <c r="K21" s="38"/>
      <c r="L21" s="38"/>
      <c r="M21" s="38"/>
      <c r="N21" s="38"/>
      <c r="O21" s="38"/>
      <c r="P21" s="38"/>
      <c r="Q21" s="38"/>
      <c r="R21" s="38"/>
      <c r="S21" s="38"/>
    </row>
    <row r="22" spans="1:19" ht="14.25" customHeight="1" x14ac:dyDescent="0.3">
      <c r="A22" s="38"/>
      <c r="B22" s="38"/>
      <c r="C22" s="38"/>
      <c r="D22" s="38"/>
      <c r="E22" s="38"/>
      <c r="F22" s="38"/>
      <c r="G22" s="38"/>
      <c r="H22" s="38"/>
      <c r="I22" s="38"/>
      <c r="J22" s="38"/>
      <c r="K22" s="38"/>
      <c r="L22" s="38"/>
      <c r="M22" s="38"/>
      <c r="N22" s="38"/>
      <c r="O22" s="38"/>
      <c r="P22" s="38"/>
      <c r="Q22" s="38"/>
      <c r="R22" s="38"/>
      <c r="S22" s="38"/>
    </row>
    <row r="23" spans="1:19" ht="14.25" customHeight="1" x14ac:dyDescent="0.3">
      <c r="A23" s="38"/>
      <c r="B23" s="38"/>
      <c r="C23" s="38"/>
      <c r="D23" s="38"/>
      <c r="E23" s="38"/>
      <c r="F23" s="38"/>
      <c r="G23" s="38"/>
      <c r="H23" s="38"/>
      <c r="I23" s="38"/>
      <c r="J23" s="38"/>
      <c r="K23" s="38"/>
      <c r="L23" s="38"/>
      <c r="M23" s="38"/>
      <c r="N23" s="38"/>
      <c r="O23" s="38"/>
      <c r="P23" s="38"/>
      <c r="Q23" s="38"/>
      <c r="R23" s="38"/>
      <c r="S23" s="38"/>
    </row>
    <row r="24" spans="1:19" ht="14.25" customHeight="1" x14ac:dyDescent="0.3">
      <c r="A24" s="38"/>
      <c r="B24" s="38"/>
      <c r="C24" s="38"/>
      <c r="D24" s="38"/>
      <c r="E24" s="38"/>
      <c r="F24" s="38"/>
      <c r="G24" s="38"/>
      <c r="H24" s="38"/>
      <c r="I24" s="38"/>
      <c r="J24" s="38"/>
      <c r="K24" s="38"/>
      <c r="L24" s="38"/>
      <c r="M24" s="38"/>
      <c r="N24" s="38"/>
      <c r="O24" s="38"/>
      <c r="P24" s="38"/>
      <c r="Q24" s="38"/>
      <c r="R24" s="38"/>
      <c r="S24" s="38"/>
    </row>
    <row r="25" spans="1:19" ht="14.25" customHeight="1" x14ac:dyDescent="0.3">
      <c r="A25" s="38"/>
      <c r="B25" s="38"/>
      <c r="C25" s="38"/>
      <c r="D25" s="38"/>
      <c r="E25" s="38"/>
      <c r="F25" s="38"/>
      <c r="G25" s="38"/>
      <c r="H25" s="38"/>
      <c r="I25" s="38"/>
      <c r="J25" s="38"/>
      <c r="K25" s="38"/>
      <c r="L25" s="38"/>
      <c r="M25" s="38"/>
      <c r="N25" s="38"/>
      <c r="O25" s="38"/>
      <c r="P25" s="38"/>
      <c r="Q25" s="38"/>
      <c r="R25" s="38"/>
      <c r="S25" s="38"/>
    </row>
    <row r="26" spans="1:19" ht="14.25" customHeight="1" x14ac:dyDescent="0.3">
      <c r="A26" s="38"/>
      <c r="B26" s="38"/>
      <c r="C26" s="38"/>
      <c r="D26" s="38"/>
      <c r="E26" s="38"/>
      <c r="F26" s="38"/>
      <c r="G26" s="38"/>
      <c r="H26" s="38"/>
      <c r="I26" s="38"/>
      <c r="J26" s="38"/>
      <c r="K26" s="38"/>
      <c r="L26" s="38"/>
      <c r="M26" s="38"/>
      <c r="N26" s="38"/>
      <c r="O26" s="38"/>
      <c r="P26" s="38"/>
      <c r="Q26" s="38"/>
      <c r="R26" s="38"/>
      <c r="S26" s="38"/>
    </row>
    <row r="27" spans="1:19" ht="14.25" customHeight="1" x14ac:dyDescent="0.3">
      <c r="A27" s="38"/>
      <c r="B27" s="38"/>
      <c r="C27" s="38"/>
      <c r="D27" s="38"/>
      <c r="E27" s="38"/>
      <c r="F27" s="38"/>
      <c r="G27" s="38"/>
      <c r="H27" s="38"/>
      <c r="I27" s="38"/>
      <c r="J27" s="38"/>
      <c r="K27" s="38"/>
      <c r="L27" s="38"/>
      <c r="M27" s="38"/>
      <c r="N27" s="38"/>
      <c r="O27" s="38"/>
      <c r="P27" s="38"/>
      <c r="Q27" s="38"/>
      <c r="R27" s="38"/>
      <c r="S27" s="38"/>
    </row>
    <row r="28" spans="1:19" ht="14.25" customHeight="1" x14ac:dyDescent="0.3">
      <c r="A28" s="38"/>
      <c r="B28" s="38"/>
      <c r="C28" s="38"/>
      <c r="D28" s="38"/>
      <c r="E28" s="38"/>
      <c r="F28" s="38"/>
      <c r="G28" s="38"/>
      <c r="H28" s="38"/>
      <c r="I28" s="38"/>
      <c r="J28" s="38"/>
      <c r="K28" s="38"/>
      <c r="L28" s="38"/>
      <c r="M28" s="38"/>
      <c r="N28" s="38"/>
      <c r="O28" s="38"/>
      <c r="P28" s="38"/>
      <c r="Q28" s="38"/>
      <c r="R28" s="38"/>
      <c r="S28" s="38"/>
    </row>
    <row r="29" spans="1:19" ht="14.25" customHeight="1" x14ac:dyDescent="0.3">
      <c r="A29" s="38"/>
      <c r="B29" s="38"/>
      <c r="C29" s="38"/>
      <c r="D29" s="38"/>
      <c r="E29" s="38"/>
      <c r="F29" s="38"/>
      <c r="G29" s="38"/>
      <c r="H29" s="38"/>
      <c r="I29" s="38"/>
      <c r="J29" s="38"/>
      <c r="K29" s="38"/>
      <c r="L29" s="38"/>
      <c r="M29" s="38"/>
      <c r="N29" s="38"/>
      <c r="O29" s="38"/>
      <c r="P29" s="38"/>
      <c r="Q29" s="38"/>
      <c r="R29" s="38"/>
      <c r="S29" s="38"/>
    </row>
    <row r="30" spans="1:19" ht="14.25" customHeight="1" x14ac:dyDescent="0.3">
      <c r="A30" s="38"/>
      <c r="B30" s="38"/>
      <c r="C30" s="38"/>
      <c r="D30" s="38"/>
      <c r="E30" s="38"/>
      <c r="F30" s="38"/>
      <c r="G30" s="38"/>
      <c r="H30" s="38"/>
      <c r="I30" s="38"/>
      <c r="J30" s="38"/>
      <c r="K30" s="38"/>
      <c r="L30" s="38"/>
      <c r="M30" s="38"/>
      <c r="N30" s="38"/>
      <c r="O30" s="38"/>
      <c r="P30" s="38"/>
      <c r="Q30" s="38"/>
      <c r="R30" s="38"/>
      <c r="S30" s="38"/>
    </row>
    <row r="31" spans="1:19" ht="14.25" customHeight="1" x14ac:dyDescent="0.3">
      <c r="A31" s="38"/>
      <c r="B31" s="38"/>
      <c r="C31" s="38"/>
      <c r="D31" s="38"/>
      <c r="E31" s="38"/>
      <c r="F31" s="38"/>
      <c r="G31" s="38"/>
      <c r="H31" s="38"/>
      <c r="I31" s="38"/>
      <c r="J31" s="38"/>
      <c r="K31" s="38"/>
      <c r="L31" s="38"/>
      <c r="M31" s="38"/>
      <c r="N31" s="38"/>
      <c r="O31" s="38"/>
      <c r="P31" s="38"/>
      <c r="Q31" s="38"/>
      <c r="R31" s="38"/>
      <c r="S31" s="38"/>
    </row>
    <row r="32" spans="1:19" ht="14.25" customHeight="1" x14ac:dyDescent="0.3">
      <c r="A32" s="38"/>
      <c r="B32" s="38"/>
      <c r="C32" s="38"/>
      <c r="D32" s="38"/>
      <c r="E32" s="38"/>
      <c r="F32" s="38"/>
      <c r="G32" s="38"/>
      <c r="H32" s="38"/>
      <c r="I32" s="38"/>
      <c r="J32" s="38"/>
      <c r="K32" s="38"/>
      <c r="L32" s="38"/>
      <c r="M32" s="38"/>
      <c r="N32" s="38"/>
      <c r="O32" s="38"/>
      <c r="P32" s="38"/>
      <c r="Q32" s="38"/>
      <c r="R32" s="38"/>
      <c r="S32" s="38"/>
    </row>
    <row r="33" spans="1:19" ht="14.25" customHeight="1" x14ac:dyDescent="0.3">
      <c r="A33" s="38"/>
      <c r="B33" s="38"/>
      <c r="C33" s="38"/>
      <c r="D33" s="38"/>
      <c r="E33" s="38"/>
      <c r="F33" s="38"/>
      <c r="G33" s="38"/>
      <c r="H33" s="38"/>
      <c r="I33" s="38"/>
      <c r="J33" s="38"/>
      <c r="K33" s="38"/>
      <c r="L33" s="38"/>
      <c r="M33" s="38"/>
      <c r="N33" s="38"/>
      <c r="O33" s="38"/>
      <c r="P33" s="38"/>
      <c r="Q33" s="38"/>
      <c r="R33" s="38"/>
      <c r="S33" s="38"/>
    </row>
    <row r="34" spans="1:19" ht="14.25" customHeight="1" x14ac:dyDescent="0.3">
      <c r="A34" s="38"/>
      <c r="B34" s="38"/>
      <c r="C34" s="38"/>
      <c r="D34" s="38"/>
      <c r="E34" s="38"/>
      <c r="F34" s="38"/>
      <c r="G34" s="38"/>
      <c r="H34" s="38"/>
      <c r="I34" s="38"/>
      <c r="J34" s="38"/>
      <c r="K34" s="38"/>
      <c r="L34" s="38"/>
      <c r="M34" s="38"/>
      <c r="N34" s="38"/>
      <c r="O34" s="38"/>
      <c r="P34" s="38"/>
      <c r="Q34" s="38"/>
      <c r="R34" s="38"/>
      <c r="S34" s="38"/>
    </row>
    <row r="35" spans="1:19" ht="14.25" customHeight="1" x14ac:dyDescent="0.3">
      <c r="A35" s="38"/>
      <c r="B35" s="38"/>
      <c r="C35" s="38"/>
      <c r="D35" s="38"/>
      <c r="E35" s="38"/>
      <c r="F35" s="38"/>
      <c r="G35" s="38"/>
      <c r="H35" s="38"/>
      <c r="I35" s="38"/>
      <c r="J35" s="38"/>
      <c r="K35" s="38"/>
      <c r="L35" s="38"/>
      <c r="M35" s="38"/>
      <c r="N35" s="38"/>
      <c r="O35" s="38"/>
      <c r="P35" s="38"/>
      <c r="Q35" s="38"/>
      <c r="R35" s="38"/>
      <c r="S35" s="38"/>
    </row>
    <row r="36" spans="1:19" ht="14.25" customHeight="1" x14ac:dyDescent="0.3">
      <c r="A36" s="38"/>
      <c r="B36" s="38"/>
      <c r="C36" s="38"/>
      <c r="D36" s="38"/>
      <c r="E36" s="38"/>
      <c r="F36" s="38"/>
      <c r="G36" s="38"/>
      <c r="H36" s="38"/>
      <c r="I36" s="38"/>
      <c r="J36" s="38"/>
      <c r="K36" s="38"/>
      <c r="L36" s="38"/>
      <c r="M36" s="38"/>
      <c r="N36" s="38"/>
      <c r="O36" s="38"/>
      <c r="P36" s="38"/>
      <c r="Q36" s="38"/>
      <c r="R36" s="38"/>
      <c r="S36" s="38"/>
    </row>
    <row r="37" spans="1:19" ht="14.25" customHeight="1" x14ac:dyDescent="0.3">
      <c r="A37" s="38"/>
      <c r="B37" s="38"/>
      <c r="C37" s="38"/>
      <c r="D37" s="38"/>
      <c r="E37" s="38"/>
      <c r="F37" s="38"/>
      <c r="G37" s="38"/>
      <c r="H37" s="38"/>
      <c r="I37" s="38"/>
      <c r="J37" s="38"/>
      <c r="K37" s="38"/>
      <c r="L37" s="38"/>
      <c r="M37" s="38"/>
      <c r="N37" s="38"/>
      <c r="O37" s="38"/>
      <c r="P37" s="38"/>
      <c r="Q37" s="38"/>
      <c r="R37" s="38"/>
      <c r="S37" s="38"/>
    </row>
    <row r="38" spans="1:19" ht="14.25" customHeight="1" x14ac:dyDescent="0.3">
      <c r="A38" s="38"/>
      <c r="B38" s="38"/>
      <c r="C38" s="38"/>
      <c r="D38" s="38"/>
      <c r="E38" s="38"/>
      <c r="F38" s="38"/>
      <c r="G38" s="38"/>
      <c r="H38" s="38"/>
      <c r="I38" s="38"/>
      <c r="J38" s="38"/>
      <c r="K38" s="38"/>
      <c r="L38" s="38"/>
      <c r="M38" s="38"/>
      <c r="N38" s="38"/>
      <c r="O38" s="38"/>
      <c r="P38" s="38"/>
      <c r="Q38" s="38"/>
      <c r="R38" s="38"/>
      <c r="S38" s="38"/>
    </row>
    <row r="39" spans="1:19" ht="14.25" customHeight="1" x14ac:dyDescent="0.3"/>
    <row r="40" spans="1:19" ht="14.25" customHeight="1" x14ac:dyDescent="0.3"/>
    <row r="41" spans="1:19" ht="14.25" customHeight="1" x14ac:dyDescent="0.3"/>
    <row r="42" spans="1:19" ht="14.25" customHeight="1" x14ac:dyDescent="0.3"/>
    <row r="43" spans="1:19" ht="14.25" customHeight="1" x14ac:dyDescent="0.3"/>
    <row r="44" spans="1:19" ht="14.25" customHeight="1" x14ac:dyDescent="0.3"/>
    <row r="45" spans="1:19" ht="14.25" customHeight="1" x14ac:dyDescent="0.3"/>
    <row r="46" spans="1:19" ht="14.25" customHeight="1" x14ac:dyDescent="0.3"/>
    <row r="47" spans="1:19" ht="14.25" customHeight="1" x14ac:dyDescent="0.3"/>
    <row r="48" spans="1:19"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S38"/>
  </mergeCells>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Welcome</vt:lpstr>
      <vt:lpstr>Intro</vt:lpstr>
      <vt:lpstr>FIFA </vt:lpstr>
      <vt:lpstr>Position dictionary</vt:lpstr>
      <vt:lpstr>Preferred Foot</vt:lpstr>
      <vt:lpstr>Top 15 countries</vt:lpstr>
      <vt:lpstr>Average Wage by Position</vt:lpstr>
      <vt:lpstr>Age vs. Body Type vs. Portentia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GiangJCW Trinh</dc:creator>
  <cp:lastModifiedBy>Gordon Duong</cp:lastModifiedBy>
  <dcterms:created xsi:type="dcterms:W3CDTF">2021-07-03T16:14:09Z</dcterms:created>
  <dcterms:modified xsi:type="dcterms:W3CDTF">2024-02-24T05:56:17Z</dcterms:modified>
</cp:coreProperties>
</file>