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_project\Capstone\"/>
    </mc:Choice>
  </mc:AlternateContent>
  <xr:revisionPtr revIDLastSave="0" documentId="13_ncr:1_{E50196C3-DE3E-4241-AD6A-1450A3BED878}" xr6:coauthVersionLast="47" xr6:coauthVersionMax="47" xr10:uidLastSave="{00000000-0000-0000-0000-000000000000}"/>
  <bookViews>
    <workbookView xWindow="-110" yWindow="-110" windowWidth="21820" windowHeight="14020" xr2:uid="{E3A6442F-77A9-4024-ABE2-88012C2A94FB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E10" i="3"/>
  <c r="E9" i="3"/>
  <c r="E8" i="3"/>
  <c r="E7" i="3"/>
  <c r="E6" i="3"/>
  <c r="E5" i="3"/>
  <c r="E4" i="3"/>
  <c r="E3" i="3"/>
  <c r="E2" i="3"/>
  <c r="E21" i="2"/>
  <c r="D21" i="2"/>
  <c r="F21" i="2"/>
  <c r="G21" i="2"/>
  <c r="D22" i="2"/>
  <c r="F22" i="2"/>
  <c r="G22" i="2"/>
  <c r="C21" i="2"/>
  <c r="C22" i="2"/>
  <c r="E22" i="2" s="1"/>
  <c r="E52" i="1"/>
  <c r="D52" i="1"/>
  <c r="L12" i="1"/>
  <c r="E48" i="1"/>
  <c r="H48" i="1"/>
  <c r="I48" i="1"/>
  <c r="E49" i="1"/>
  <c r="H49" i="1"/>
  <c r="I49" i="1"/>
  <c r="E50" i="1"/>
  <c r="H50" i="1"/>
  <c r="I50" i="1"/>
  <c r="E51" i="1"/>
  <c r="F51" i="1" s="1"/>
  <c r="H51" i="1"/>
  <c r="I51" i="1"/>
  <c r="H47" i="1"/>
  <c r="I47" i="1"/>
  <c r="D51" i="1"/>
  <c r="D50" i="1"/>
  <c r="D48" i="1"/>
  <c r="D49" i="1"/>
  <c r="D47" i="1"/>
  <c r="E47" i="1"/>
  <c r="C48" i="1"/>
  <c r="C49" i="1"/>
  <c r="C50" i="1"/>
  <c r="C51" i="1"/>
  <c r="C47" i="1"/>
  <c r="E11" i="3" l="1"/>
  <c r="F49" i="1"/>
  <c r="F47" i="1"/>
  <c r="F52" i="1"/>
  <c r="F48" i="1"/>
  <c r="F50" i="1"/>
</calcChain>
</file>

<file path=xl/sharedStrings.xml><?xml version="1.0" encoding="utf-8"?>
<sst xmlns="http://schemas.openxmlformats.org/spreadsheetml/2006/main" count="183" uniqueCount="65">
  <si>
    <t>Harari</t>
  </si>
  <si>
    <t>aRT</t>
  </si>
  <si>
    <t>Region</t>
  </si>
  <si>
    <t>Algorithm</t>
  </si>
  <si>
    <t>Addis Ababa</t>
  </si>
  <si>
    <t>Amhara</t>
  </si>
  <si>
    <t>Benishangul Gumuz</t>
  </si>
  <si>
    <t>Dire Dawa</t>
  </si>
  <si>
    <t>Oromia</t>
  </si>
  <si>
    <t>SNNP</t>
  </si>
  <si>
    <t>Somali</t>
  </si>
  <si>
    <t>Tigray</t>
  </si>
  <si>
    <t>Basic Benchmark</t>
  </si>
  <si>
    <t>-</t>
  </si>
  <si>
    <t>Max EEI</t>
  </si>
  <si>
    <t>Max EE</t>
  </si>
  <si>
    <t>* aRT and eRT for Basic Benchmark and Adv. Benchmark are negligable and therefore not included.</t>
  </si>
  <si>
    <t>Benishangul Gumz</t>
  </si>
  <si>
    <t>Overall Experiment runtime</t>
  </si>
  <si>
    <t>Advanced Benchmark</t>
  </si>
  <si>
    <t>Random Search</t>
  </si>
  <si>
    <t>CMA-ES - 1</t>
  </si>
  <si>
    <t>CMA-ES - 2</t>
  </si>
  <si>
    <t>n</t>
  </si>
  <si>
    <t>sigma</t>
  </si>
  <si>
    <t>ee_dif</t>
  </si>
  <si>
    <t>Total</t>
  </si>
  <si>
    <t>Grade 9_10</t>
  </si>
  <si>
    <t xml:space="preserve">Dire Dawa </t>
  </si>
  <si>
    <t xml:space="preserve">Tigray </t>
  </si>
  <si>
    <t>{0.078358: 1, 0.088152: 1}</t>
  </si>
  <si>
    <t>{0.143655: 1}</t>
  </si>
  <si>
    <t>{0.789055: 3}</t>
  </si>
  <si>
    <t>{0.030970: 23, 0.072263: 1, 0.082586: 1, 0.092909: 1}</t>
  </si>
  <si>
    <t>{0.037975: 30, 0.037975: 30, 0.056963: 30, 0.063292: 30, 0.012658: 29, 0.050634: 29, 0.006329: 28, 0.018988: 1, 0.031646:1, 0.044305: 1}</t>
  </si>
  <si>
    <t>{0.448541: 3}</t>
  </si>
  <si>
    <t>{0.975340: 3}</t>
  </si>
  <si>
    <t>{0.228912: 1}</t>
  </si>
  <si>
    <t>{0.740444: 5}</t>
  </si>
  <si>
    <t>{0.078358: 30, 0.088152: 30}</t>
  </si>
  <si>
    <t>{0.477390: 29}</t>
  </si>
  <si>
    <t>{0.337859: 30}</t>
  </si>
  <si>
    <t>{0.028045: 7, 0.037393: 7, 0.046741: 7, 0.056089: 15, 0.065437: 7, 0.074786: 14, 0.093482: 8}</t>
  </si>
  <si>
    <t>{0.003690: 15, 0.007380: 15, 0.011070: 15, 0.014760: 30, 0.018450: 15, 0.022140: 15, 0.025830: 30, 0.029520: 15, 0.033209: 15, 0.036899: 30}</t>
  </si>
  <si>
    <t>{1.444516: 30}</t>
  </si>
  <si>
    <t>{0.180498: 1}</t>
  </si>
  <si>
    <t>{0.575634: 30}</t>
  </si>
  <si>
    <t>{0.093993: 1}</t>
  </si>
  <si>
    <t>Combination</t>
  </si>
  <si>
    <t>CMA-ES-1</t>
  </si>
  <si>
    <t>CMA-ES-2</t>
  </si>
  <si>
    <t>Sigma</t>
  </si>
  <si>
    <t>EE</t>
  </si>
  <si>
    <t>EEI</t>
  </si>
  <si>
    <t>n=5</t>
  </si>
  <si>
    <t>eRT</t>
  </si>
  <si>
    <t>EE _Dif</t>
  </si>
  <si>
    <t>EE Dif</t>
  </si>
  <si>
    <t>Adv. Benchmark</t>
  </si>
  <si>
    <t>Max Iterations</t>
  </si>
  <si>
    <t xml:space="preserve">CMA-ES - 1	</t>
  </si>
  <si>
    <t xml:space="preserve">CMA-ES - 1 &amp; 2	</t>
  </si>
  <si>
    <t xml:space="preserve">Basic Benchmark	</t>
  </si>
  <si>
    <t>RS &amp; CMA-ES - 1</t>
  </si>
  <si>
    <t>0.072263 &amp; 0.056089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</si>
</sst>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LM Roman 10"/>
      <family val="3"/>
    </font>
    <font>
      <b/>
      <sz val="8"/>
      <color rgb="FF000000"/>
      <name val="LM Roman 10"/>
      <family val="3"/>
    </font>
    <font>
      <sz val="8"/>
      <color rgb="FF000000"/>
      <name val="LM Roman 10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/>
    <xf numFmtId="164" fontId="4" fillId="0" borderId="0" xfId="1" applyNumberFormat="1" applyFont="1" applyAlignment="1"/>
    <xf numFmtId="43" fontId="4" fillId="0" borderId="0" xfId="1" applyNumberFormat="1" applyFont="1" applyAlignment="1"/>
    <xf numFmtId="0" fontId="4" fillId="0" borderId="0" xfId="0" applyFont="1" applyAlignment="1">
      <alignment horizontal="right"/>
    </xf>
    <xf numFmtId="164" fontId="3" fillId="0" borderId="1" xfId="1" applyNumberFormat="1" applyFont="1" applyBorder="1" applyAlignment="1">
      <alignment horizontal="justify" vertical="center"/>
    </xf>
    <xf numFmtId="164" fontId="4" fillId="0" borderId="1" xfId="1" applyNumberFormat="1" applyFont="1" applyFill="1" applyBorder="1" applyAlignment="1">
      <alignment horizontal="right" vertical="center"/>
    </xf>
    <xf numFmtId="164" fontId="4" fillId="0" borderId="1" xfId="1" applyNumberFormat="1" applyFont="1" applyBorder="1" applyAlignment="1">
      <alignment horizontal="justify" vertical="center"/>
    </xf>
    <xf numFmtId="43" fontId="4" fillId="0" borderId="0" xfId="0" applyNumberFormat="1" applyFont="1" applyAlignment="1"/>
    <xf numFmtId="165" fontId="4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Fill="1" applyBorder="1" applyAlignment="1">
      <alignment horizontal="right" vertical="center"/>
    </xf>
    <xf numFmtId="165" fontId="3" fillId="0" borderId="1" xfId="2" applyNumberFormat="1" applyFont="1" applyBorder="1" applyAlignment="1">
      <alignment horizontal="right" vertical="center"/>
    </xf>
    <xf numFmtId="165" fontId="4" fillId="0" borderId="0" xfId="2" applyNumberFormat="1" applyFont="1" applyAlignment="1">
      <alignment horizontal="right"/>
    </xf>
    <xf numFmtId="164" fontId="3" fillId="0" borderId="1" xfId="1" applyNumberFormat="1" applyFont="1" applyFill="1" applyBorder="1" applyAlignment="1">
      <alignment horizontal="justify" vertical="center"/>
    </xf>
    <xf numFmtId="164" fontId="4" fillId="0" borderId="1" xfId="1" applyNumberFormat="1" applyFont="1" applyFill="1" applyBorder="1" applyAlignment="1">
      <alignment horizontal="justify" vertical="center"/>
    </xf>
    <xf numFmtId="164" fontId="4" fillId="0" borderId="0" xfId="1" applyNumberFormat="1" applyFont="1" applyFill="1" applyAlignment="1"/>
    <xf numFmtId="164" fontId="4" fillId="0" borderId="1" xfId="1" applyNumberFormat="1" applyFont="1" applyFill="1" applyBorder="1" applyAlignment="1"/>
    <xf numFmtId="0" fontId="4" fillId="0" borderId="0" xfId="0" applyFont="1" applyFill="1" applyAlignment="1"/>
    <xf numFmtId="166" fontId="4" fillId="0" borderId="1" xfId="1" applyNumberFormat="1" applyFont="1" applyFill="1" applyBorder="1" applyAlignment="1">
      <alignment horizontal="justify" vertical="center"/>
    </xf>
    <xf numFmtId="165" fontId="4" fillId="0" borderId="1" xfId="2" applyNumberFormat="1" applyFont="1" applyFill="1" applyBorder="1" applyAlignment="1">
      <alignment horizontal="right"/>
    </xf>
    <xf numFmtId="43" fontId="4" fillId="0" borderId="0" xfId="0" applyNumberFormat="1" applyFont="1" applyFill="1" applyAlignment="1"/>
    <xf numFmtId="166" fontId="3" fillId="0" borderId="1" xfId="1" applyNumberFormat="1" applyFont="1" applyBorder="1" applyAlignment="1">
      <alignment horizontal="justify"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6" fillId="0" borderId="1" xfId="1" applyNumberFormat="1" applyFont="1" applyFill="1" applyBorder="1" applyAlignment="1">
      <alignment horizontal="right" vertical="center" wrapText="1"/>
    </xf>
    <xf numFmtId="166" fontId="4" fillId="0" borderId="1" xfId="1" applyNumberFormat="1" applyFont="1" applyFill="1" applyBorder="1" applyAlignment="1"/>
    <xf numFmtId="164" fontId="3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 wrapText="1"/>
    </xf>
    <xf numFmtId="165" fontId="6" fillId="0" borderId="1" xfId="2" applyNumberFormat="1" applyFont="1" applyFill="1" applyBorder="1" applyAlignment="1">
      <alignment horizontal="right" vertical="center" wrapText="1"/>
    </xf>
    <xf numFmtId="166" fontId="4" fillId="0" borderId="0" xfId="1" applyNumberFormat="1" applyFont="1" applyAlignment="1"/>
    <xf numFmtId="0" fontId="4" fillId="0" borderId="0" xfId="0" applyFont="1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164" fontId="4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Border="1" applyAlignment="1"/>
    <xf numFmtId="0" fontId="7" fillId="0" borderId="1" xfId="0" applyFont="1" applyBorder="1" applyAlignment="1"/>
    <xf numFmtId="164" fontId="7" fillId="0" borderId="1" xfId="1" applyNumberFormat="1" applyFont="1" applyFill="1" applyBorder="1" applyAlignment="1"/>
    <xf numFmtId="165" fontId="7" fillId="0" borderId="1" xfId="2" applyNumberFormat="1" applyFont="1" applyBorder="1" applyAlignment="1"/>
    <xf numFmtId="0" fontId="7" fillId="0" borderId="0" xfId="0" applyFont="1"/>
    <xf numFmtId="0" fontId="7" fillId="0" borderId="1" xfId="0" applyFont="1" applyBorder="1"/>
    <xf numFmtId="164" fontId="7" fillId="0" borderId="0" xfId="1" applyNumberFormat="1" applyFont="1"/>
    <xf numFmtId="0" fontId="7" fillId="0" borderId="0" xfId="0" applyFont="1" applyAlignment="1"/>
    <xf numFmtId="43" fontId="7" fillId="0" borderId="1" xfId="1" applyNumberFormat="1" applyFont="1" applyBorder="1" applyAlignment="1">
      <alignment vertical="center"/>
    </xf>
    <xf numFmtId="43" fontId="7" fillId="0" borderId="1" xfId="1" applyNumberFormat="1" applyFont="1" applyBorder="1" applyAlignment="1"/>
    <xf numFmtId="43" fontId="7" fillId="0" borderId="0" xfId="1" applyNumberFormat="1" applyFont="1"/>
    <xf numFmtId="43" fontId="7" fillId="0" borderId="1" xfId="1" applyNumberFormat="1" applyFont="1" applyFill="1" applyBorder="1" applyAlignment="1"/>
    <xf numFmtId="166" fontId="7" fillId="0" borderId="1" xfId="1" applyNumberFormat="1" applyFont="1" applyBorder="1" applyAlignment="1">
      <alignment vertical="center"/>
    </xf>
    <xf numFmtId="166" fontId="7" fillId="0" borderId="1" xfId="1" applyNumberFormat="1" applyFont="1" applyBorder="1" applyAlignment="1"/>
    <xf numFmtId="166" fontId="7" fillId="0" borderId="0" xfId="1" applyNumberFormat="1" applyFont="1"/>
    <xf numFmtId="166" fontId="7" fillId="0" borderId="1" xfId="1" applyNumberFormat="1" applyFont="1" applyFill="1" applyBorder="1" applyAlignment="1"/>
    <xf numFmtId="165" fontId="7" fillId="0" borderId="1" xfId="2" applyNumberFormat="1" applyFont="1" applyBorder="1" applyAlignment="1">
      <alignment vertical="center"/>
    </xf>
    <xf numFmtId="165" fontId="7" fillId="0" borderId="0" xfId="2" applyNumberFormat="1" applyFont="1"/>
    <xf numFmtId="165" fontId="7" fillId="0" borderId="1" xfId="2" applyNumberFormat="1" applyFont="1" applyFill="1" applyBorder="1" applyAlignment="1"/>
    <xf numFmtId="0" fontId="9" fillId="0" borderId="7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 wrapText="1"/>
    </xf>
    <xf numFmtId="3" fontId="9" fillId="2" borderId="9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3" fontId="9" fillId="0" borderId="9" xfId="0" applyNumberFormat="1" applyFont="1" applyBorder="1" applyAlignment="1">
      <alignment vertical="center" wrapText="1"/>
    </xf>
    <xf numFmtId="165" fontId="9" fillId="0" borderId="8" xfId="2" applyNumberFormat="1" applyFont="1" applyBorder="1" applyAlignment="1">
      <alignment vertical="center"/>
    </xf>
    <xf numFmtId="165" fontId="9" fillId="2" borderId="8" xfId="2" applyNumberFormat="1" applyFont="1" applyFill="1" applyBorder="1" applyAlignment="1">
      <alignment vertical="center"/>
    </xf>
    <xf numFmtId="165" fontId="9" fillId="0" borderId="7" xfId="2" applyNumberFormat="1" applyFont="1" applyBorder="1" applyAlignment="1">
      <alignment vertical="center"/>
    </xf>
    <xf numFmtId="165" fontId="9" fillId="2" borderId="7" xfId="2" applyNumberFormat="1" applyFont="1" applyFill="1" applyBorder="1" applyAlignment="1">
      <alignment vertical="center"/>
    </xf>
    <xf numFmtId="3" fontId="9" fillId="0" borderId="6" xfId="0" applyNumberFormat="1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4ED1-D59C-4CF1-9B3D-2B3A42311399}">
  <dimension ref="A1:L64"/>
  <sheetViews>
    <sheetView tabSelected="1" zoomScale="120" zoomScaleNormal="120" workbookViewId="0">
      <selection activeCell="D53" sqref="D53"/>
    </sheetView>
  </sheetViews>
  <sheetFormatPr defaultRowHeight="9.5" customHeight="1" x14ac:dyDescent="0.2"/>
  <cols>
    <col min="1" max="1" width="17.453125" style="2" bestFit="1" customWidth="1"/>
    <col min="2" max="2" width="14.7265625" style="2" bestFit="1" customWidth="1"/>
    <col min="3" max="3" width="3.36328125" style="2" bestFit="1" customWidth="1"/>
    <col min="4" max="4" width="10.6328125" style="16" bestFit="1" customWidth="1"/>
    <col min="5" max="5" width="8.90625" style="3" bestFit="1" customWidth="1"/>
    <col min="6" max="6" width="8.90625" style="13" customWidth="1"/>
    <col min="7" max="7" width="19.36328125" style="5" customWidth="1"/>
    <col min="8" max="8" width="8.7265625" style="29"/>
    <col min="9" max="9" width="16.08984375" style="4" bestFit="1" customWidth="1"/>
    <col min="10" max="10" width="8.7265625" style="2"/>
    <col min="11" max="11" width="21.36328125" style="2" bestFit="1" customWidth="1"/>
    <col min="12" max="12" width="11.26953125" style="2" bestFit="1" customWidth="1"/>
    <col min="13" max="16384" width="8.7265625" style="2"/>
  </cols>
  <sheetData>
    <row r="1" spans="1:12" ht="9.5" customHeight="1" x14ac:dyDescent="0.2">
      <c r="A1" s="6" t="s">
        <v>2</v>
      </c>
      <c r="B1" s="6" t="s">
        <v>3</v>
      </c>
      <c r="C1" s="6" t="s">
        <v>23</v>
      </c>
      <c r="D1" s="14" t="s">
        <v>15</v>
      </c>
      <c r="E1" s="6" t="s">
        <v>14</v>
      </c>
      <c r="F1" s="12" t="s">
        <v>25</v>
      </c>
      <c r="G1" s="26" t="s">
        <v>24</v>
      </c>
      <c r="H1" s="22" t="s">
        <v>1</v>
      </c>
      <c r="I1" s="6" t="s">
        <v>18</v>
      </c>
    </row>
    <row r="2" spans="1:12" ht="9.5" customHeight="1" x14ac:dyDescent="0.2">
      <c r="A2" s="34" t="s">
        <v>4</v>
      </c>
      <c r="B2" s="8" t="s">
        <v>12</v>
      </c>
      <c r="C2" s="8">
        <v>5</v>
      </c>
      <c r="D2" s="7">
        <v>70976</v>
      </c>
      <c r="E2" s="7">
        <v>4810</v>
      </c>
      <c r="F2" s="11">
        <v>7.2695999999999997E-2</v>
      </c>
      <c r="G2" s="23">
        <v>0</v>
      </c>
      <c r="H2" s="23">
        <v>0</v>
      </c>
      <c r="I2" s="23">
        <v>0</v>
      </c>
      <c r="K2" s="2" t="s">
        <v>2</v>
      </c>
      <c r="L2" s="2" t="s">
        <v>27</v>
      </c>
    </row>
    <row r="3" spans="1:12" ht="9.5" customHeight="1" x14ac:dyDescent="0.2">
      <c r="A3" s="34"/>
      <c r="B3" s="8" t="s">
        <v>19</v>
      </c>
      <c r="C3" s="8">
        <v>5</v>
      </c>
      <c r="D3" s="7">
        <v>66827</v>
      </c>
      <c r="E3" s="7">
        <v>661</v>
      </c>
      <c r="F3" s="11">
        <v>9.9900000000000006E-3</v>
      </c>
      <c r="G3" s="23">
        <v>0</v>
      </c>
      <c r="H3" s="23">
        <v>0</v>
      </c>
      <c r="I3" s="23">
        <v>0</v>
      </c>
      <c r="K3" s="1" t="s">
        <v>4</v>
      </c>
      <c r="L3" s="3">
        <v>66166</v>
      </c>
    </row>
    <row r="4" spans="1:12" ht="9.5" customHeight="1" x14ac:dyDescent="0.2">
      <c r="A4" s="34"/>
      <c r="B4" s="8" t="s">
        <v>20</v>
      </c>
      <c r="C4" s="8">
        <v>5</v>
      </c>
      <c r="D4" s="7">
        <v>67079</v>
      </c>
      <c r="E4" s="7">
        <v>913</v>
      </c>
      <c r="F4" s="11">
        <v>1.3799000000000001E-2</v>
      </c>
      <c r="G4" s="23"/>
      <c r="H4" s="23">
        <v>49.633391000000003</v>
      </c>
      <c r="I4" s="7">
        <v>1488.53</v>
      </c>
      <c r="K4" s="1" t="s">
        <v>5</v>
      </c>
      <c r="L4" s="3">
        <v>434531</v>
      </c>
    </row>
    <row r="5" spans="1:12" ht="9.5" customHeight="1" x14ac:dyDescent="0.2">
      <c r="A5" s="34"/>
      <c r="B5" s="8" t="s">
        <v>21</v>
      </c>
      <c r="C5" s="8">
        <v>5</v>
      </c>
      <c r="D5" s="7">
        <v>67045</v>
      </c>
      <c r="E5" s="7">
        <v>879</v>
      </c>
      <c r="F5" s="20">
        <v>1.3285E-2</v>
      </c>
      <c r="G5" s="23" t="s">
        <v>30</v>
      </c>
      <c r="H5" s="23">
        <v>6.4743180000000002</v>
      </c>
      <c r="I5" s="4">
        <v>341.31</v>
      </c>
      <c r="K5" s="1" t="s">
        <v>17</v>
      </c>
      <c r="L5" s="3">
        <v>24200</v>
      </c>
    </row>
    <row r="6" spans="1:12" ht="9.5" customHeight="1" x14ac:dyDescent="0.2">
      <c r="A6" s="34"/>
      <c r="B6" s="8" t="s">
        <v>22</v>
      </c>
      <c r="C6" s="8">
        <v>5</v>
      </c>
      <c r="D6" s="7">
        <v>66827</v>
      </c>
      <c r="E6" s="7">
        <v>661</v>
      </c>
      <c r="F6" s="11">
        <v>9.9900000000000006E-3</v>
      </c>
      <c r="G6" s="7" t="s">
        <v>39</v>
      </c>
      <c r="H6" s="23">
        <v>0.91667699999999996</v>
      </c>
      <c r="I6" s="7">
        <v>10137.700000000001</v>
      </c>
      <c r="K6" s="1" t="s">
        <v>28</v>
      </c>
      <c r="L6" s="3">
        <v>1629</v>
      </c>
    </row>
    <row r="7" spans="1:12" ht="9.5" customHeight="1" x14ac:dyDescent="0.2">
      <c r="A7" s="34" t="s">
        <v>5</v>
      </c>
      <c r="B7" s="8" t="s">
        <v>12</v>
      </c>
      <c r="C7" s="8">
        <v>5</v>
      </c>
      <c r="D7" s="15">
        <v>438817</v>
      </c>
      <c r="E7" s="15">
        <v>4286</v>
      </c>
      <c r="F7" s="11">
        <v>9.8639999999999995E-3</v>
      </c>
      <c r="G7" s="23">
        <v>0</v>
      </c>
      <c r="H7" s="23">
        <v>0</v>
      </c>
      <c r="I7" s="23">
        <v>0</v>
      </c>
      <c r="K7" s="1" t="s">
        <v>0</v>
      </c>
      <c r="L7" s="3">
        <v>4266</v>
      </c>
    </row>
    <row r="8" spans="1:12" ht="9.5" customHeight="1" x14ac:dyDescent="0.2">
      <c r="A8" s="34"/>
      <c r="B8" s="8" t="s">
        <v>19</v>
      </c>
      <c r="C8" s="8">
        <v>5</v>
      </c>
      <c r="D8" s="15">
        <v>441112</v>
      </c>
      <c r="E8" s="15">
        <v>6581</v>
      </c>
      <c r="F8" s="11">
        <v>1.5145E-2</v>
      </c>
      <c r="G8" s="23">
        <v>0</v>
      </c>
      <c r="H8" s="23">
        <v>0</v>
      </c>
      <c r="I8" s="23">
        <v>0</v>
      </c>
      <c r="K8" s="1" t="s">
        <v>8</v>
      </c>
      <c r="L8" s="3">
        <v>625248</v>
      </c>
    </row>
    <row r="9" spans="1:12" ht="9.5" customHeight="1" x14ac:dyDescent="0.2">
      <c r="A9" s="34"/>
      <c r="B9" s="8" t="s">
        <v>20</v>
      </c>
      <c r="C9" s="8">
        <v>5</v>
      </c>
      <c r="D9" s="15">
        <v>439646</v>
      </c>
      <c r="E9" s="15">
        <v>5115</v>
      </c>
      <c r="F9" s="11">
        <v>1.1771E-2</v>
      </c>
      <c r="G9" s="23">
        <v>0</v>
      </c>
      <c r="H9" s="23">
        <v>0</v>
      </c>
      <c r="I9" s="7">
        <v>2156.19</v>
      </c>
      <c r="K9" s="1" t="s">
        <v>9</v>
      </c>
      <c r="L9" s="3">
        <v>163937</v>
      </c>
    </row>
    <row r="10" spans="1:12" ht="9.5" customHeight="1" x14ac:dyDescent="0.2">
      <c r="A10" s="34"/>
      <c r="B10" s="8" t="s">
        <v>21</v>
      </c>
      <c r="C10" s="8">
        <v>5</v>
      </c>
      <c r="D10" s="15">
        <v>442107</v>
      </c>
      <c r="E10" s="15">
        <v>7576</v>
      </c>
      <c r="F10" s="11">
        <v>1.7434999999999999E-2</v>
      </c>
      <c r="G10" s="23" t="s">
        <v>31</v>
      </c>
      <c r="H10" s="23">
        <v>112.98962</v>
      </c>
      <c r="I10" s="15">
        <v>16005.37</v>
      </c>
      <c r="K10" s="1" t="s">
        <v>10</v>
      </c>
      <c r="L10" s="3">
        <v>16798</v>
      </c>
    </row>
    <row r="11" spans="1:12" ht="9.5" customHeight="1" x14ac:dyDescent="0.2">
      <c r="A11" s="34"/>
      <c r="B11" s="8" t="s">
        <v>22</v>
      </c>
      <c r="C11" s="8">
        <v>5</v>
      </c>
      <c r="D11" s="15">
        <v>441540</v>
      </c>
      <c r="E11" s="15">
        <v>7009</v>
      </c>
      <c r="F11" s="11">
        <v>1.6129999999999999E-2</v>
      </c>
      <c r="G11" s="7" t="s">
        <v>40</v>
      </c>
      <c r="H11" s="19">
        <v>144.98139599999999</v>
      </c>
      <c r="I11" s="15">
        <v>6210.12</v>
      </c>
      <c r="K11" s="1" t="s">
        <v>29</v>
      </c>
      <c r="L11" s="3">
        <v>121421</v>
      </c>
    </row>
    <row r="12" spans="1:12" ht="9.5" customHeight="1" x14ac:dyDescent="0.2">
      <c r="A12" s="34" t="s">
        <v>6</v>
      </c>
      <c r="B12" s="8" t="s">
        <v>12</v>
      </c>
      <c r="C12" s="8">
        <v>5</v>
      </c>
      <c r="D12" s="15">
        <v>25854</v>
      </c>
      <c r="E12" s="15">
        <v>1654</v>
      </c>
      <c r="F12" s="11">
        <v>6.8347000000000005E-2</v>
      </c>
      <c r="G12" s="23">
        <v>0</v>
      </c>
      <c r="H12" s="23">
        <v>0</v>
      </c>
      <c r="I12" s="23">
        <v>0</v>
      </c>
      <c r="K12" s="2" t="s">
        <v>26</v>
      </c>
      <c r="L12" s="31">
        <f>SUM(L3:L11)</f>
        <v>1458196</v>
      </c>
    </row>
    <row r="13" spans="1:12" ht="9.5" customHeight="1" x14ac:dyDescent="0.2">
      <c r="A13" s="34"/>
      <c r="B13" s="8" t="s">
        <v>19</v>
      </c>
      <c r="C13" s="8">
        <v>5</v>
      </c>
      <c r="D13" s="15">
        <v>25911</v>
      </c>
      <c r="E13" s="15">
        <v>1711</v>
      </c>
      <c r="F13" s="11">
        <v>7.0702000000000001E-2</v>
      </c>
      <c r="G13" s="23">
        <v>0</v>
      </c>
      <c r="H13" s="23">
        <v>0</v>
      </c>
      <c r="I13" s="23">
        <v>0</v>
      </c>
      <c r="J13" s="18"/>
      <c r="L13" s="1"/>
    </row>
    <row r="14" spans="1:12" ht="9.5" customHeight="1" x14ac:dyDescent="0.2">
      <c r="A14" s="34"/>
      <c r="B14" s="8" t="s">
        <v>20</v>
      </c>
      <c r="C14" s="8">
        <v>5</v>
      </c>
      <c r="D14" s="15">
        <v>25324</v>
      </c>
      <c r="E14" s="15">
        <v>1124</v>
      </c>
      <c r="F14" s="11">
        <v>4.6446000000000001E-2</v>
      </c>
      <c r="G14" s="7"/>
      <c r="H14" s="23">
        <v>46.633890000000001</v>
      </c>
      <c r="I14" s="7"/>
      <c r="J14" s="18"/>
      <c r="L14" s="1"/>
    </row>
    <row r="15" spans="1:12" ht="9.5" customHeight="1" x14ac:dyDescent="0.2">
      <c r="A15" s="34"/>
      <c r="B15" s="8" t="s">
        <v>21</v>
      </c>
      <c r="C15" s="8">
        <v>5</v>
      </c>
      <c r="D15" s="15">
        <v>26134</v>
      </c>
      <c r="E15" s="15">
        <v>1934</v>
      </c>
      <c r="F15" s="20">
        <v>7.9917000000000002E-2</v>
      </c>
      <c r="G15" s="7" t="s">
        <v>32</v>
      </c>
      <c r="H15" s="19">
        <v>109.833257</v>
      </c>
      <c r="I15" s="15">
        <v>4594.6099999999997</v>
      </c>
      <c r="J15" s="18"/>
      <c r="L15" s="1"/>
    </row>
    <row r="16" spans="1:12" ht="9.5" customHeight="1" x14ac:dyDescent="0.2">
      <c r="A16" s="34"/>
      <c r="B16" s="8" t="s">
        <v>22</v>
      </c>
      <c r="C16" s="8">
        <v>5</v>
      </c>
      <c r="D16" s="15">
        <v>25912</v>
      </c>
      <c r="E16" s="15">
        <v>1712</v>
      </c>
      <c r="F16" s="11">
        <v>7.0744000000000001E-2</v>
      </c>
      <c r="G16" s="7" t="s">
        <v>41</v>
      </c>
      <c r="H16" s="19">
        <v>7.4030050000000003</v>
      </c>
      <c r="I16" s="15">
        <v>723.69</v>
      </c>
      <c r="J16" s="18"/>
      <c r="L16" s="1"/>
    </row>
    <row r="17" spans="1:12" ht="9.5" customHeight="1" x14ac:dyDescent="0.2">
      <c r="A17" s="34" t="s">
        <v>7</v>
      </c>
      <c r="B17" s="8" t="s">
        <v>12</v>
      </c>
      <c r="C17" s="8">
        <v>4</v>
      </c>
      <c r="D17" s="15">
        <v>2581</v>
      </c>
      <c r="E17" s="15">
        <v>952</v>
      </c>
      <c r="F17" s="28">
        <v>0.58440800000000004</v>
      </c>
      <c r="G17" s="23">
        <v>0</v>
      </c>
      <c r="H17" s="23">
        <v>0</v>
      </c>
      <c r="I17" s="23">
        <v>0</v>
      </c>
      <c r="J17" s="18"/>
      <c r="L17" s="1"/>
    </row>
    <row r="18" spans="1:12" ht="9.5" customHeight="1" x14ac:dyDescent="0.2">
      <c r="A18" s="34"/>
      <c r="B18" s="8" t="s">
        <v>19</v>
      </c>
      <c r="C18" s="8">
        <v>4</v>
      </c>
      <c r="D18" s="15">
        <v>3268</v>
      </c>
      <c r="E18" s="15">
        <v>1639</v>
      </c>
      <c r="F18" s="28">
        <v>1.0061389999999999</v>
      </c>
      <c r="G18" s="23">
        <v>0</v>
      </c>
      <c r="H18" s="23">
        <v>0</v>
      </c>
      <c r="I18" s="23">
        <v>0</v>
      </c>
      <c r="J18" s="18"/>
      <c r="L18" s="1"/>
    </row>
    <row r="19" spans="1:12" s="18" customFormat="1" ht="9.5" customHeight="1" x14ac:dyDescent="0.2">
      <c r="A19" s="34"/>
      <c r="B19" s="15" t="s">
        <v>20</v>
      </c>
      <c r="C19" s="15">
        <v>4</v>
      </c>
      <c r="D19" s="15">
        <v>3661</v>
      </c>
      <c r="E19" s="15">
        <v>2032</v>
      </c>
      <c r="F19" s="28">
        <v>1.2473909999999999</v>
      </c>
      <c r="G19" s="7"/>
      <c r="H19" s="24">
        <v>53.759152</v>
      </c>
      <c r="I19" s="7">
        <v>1728.43</v>
      </c>
    </row>
    <row r="20" spans="1:12" s="18" customFormat="1" ht="9.5" customHeight="1" x14ac:dyDescent="0.2">
      <c r="A20" s="34"/>
      <c r="B20" s="15" t="s">
        <v>21</v>
      </c>
      <c r="C20" s="15">
        <v>4</v>
      </c>
      <c r="D20" s="15">
        <v>3813</v>
      </c>
      <c r="E20" s="15">
        <v>2184</v>
      </c>
      <c r="F20" s="20">
        <v>1.3407</v>
      </c>
      <c r="G20" s="7" t="s">
        <v>33</v>
      </c>
      <c r="H20" s="24">
        <v>96.989705000000001</v>
      </c>
      <c r="I20" s="15">
        <v>4887.05</v>
      </c>
    </row>
    <row r="21" spans="1:12" s="18" customFormat="1" ht="9.5" customHeight="1" x14ac:dyDescent="0.2">
      <c r="A21" s="34"/>
      <c r="B21" s="15" t="s">
        <v>22</v>
      </c>
      <c r="C21" s="15">
        <v>4</v>
      </c>
      <c r="D21" s="15">
        <v>3813</v>
      </c>
      <c r="E21" s="15">
        <v>2184</v>
      </c>
      <c r="F21" s="28">
        <v>1.3407</v>
      </c>
      <c r="G21" s="27" t="s">
        <v>42</v>
      </c>
      <c r="H21" s="24">
        <v>76.800203999999994</v>
      </c>
      <c r="I21" s="15">
        <v>5617.33</v>
      </c>
      <c r="J21" s="21"/>
    </row>
    <row r="22" spans="1:12" s="18" customFormat="1" ht="9.5" customHeight="1" x14ac:dyDescent="0.2">
      <c r="A22" s="35" t="s">
        <v>0</v>
      </c>
      <c r="B22" s="15" t="s">
        <v>12</v>
      </c>
      <c r="C22" s="15">
        <v>2</v>
      </c>
      <c r="D22" s="15">
        <v>4656</v>
      </c>
      <c r="E22" s="15">
        <v>390</v>
      </c>
      <c r="F22" s="11">
        <v>9.1421000000000002E-2</v>
      </c>
      <c r="G22" s="23">
        <v>0</v>
      </c>
      <c r="H22" s="23">
        <v>0</v>
      </c>
      <c r="I22" s="23">
        <v>0</v>
      </c>
    </row>
    <row r="23" spans="1:12" s="18" customFormat="1" ht="9.5" customHeight="1" x14ac:dyDescent="0.2">
      <c r="A23" s="35"/>
      <c r="B23" s="15" t="s">
        <v>19</v>
      </c>
      <c r="C23" s="15">
        <v>2</v>
      </c>
      <c r="D23" s="15">
        <v>4510</v>
      </c>
      <c r="E23" s="15">
        <v>244</v>
      </c>
      <c r="F23" s="11">
        <v>5.7195999999999997E-2</v>
      </c>
      <c r="G23" s="23">
        <v>0</v>
      </c>
      <c r="H23" s="23">
        <v>0</v>
      </c>
      <c r="I23" s="23">
        <v>0</v>
      </c>
    </row>
    <row r="24" spans="1:12" s="18" customFormat="1" ht="9.5" customHeight="1" x14ac:dyDescent="0.2">
      <c r="A24" s="35"/>
      <c r="B24" s="15" t="s">
        <v>20</v>
      </c>
      <c r="C24" s="15">
        <v>2</v>
      </c>
      <c r="D24" s="15">
        <v>4979</v>
      </c>
      <c r="E24" s="15">
        <v>713</v>
      </c>
      <c r="F24" s="11">
        <v>0.16713500000000001</v>
      </c>
      <c r="G24" s="7"/>
      <c r="H24" s="19">
        <v>47.484842999999998</v>
      </c>
      <c r="I24" s="7">
        <v>1473.96</v>
      </c>
    </row>
    <row r="25" spans="1:12" s="18" customFormat="1" ht="9.5" customHeight="1" x14ac:dyDescent="0.2">
      <c r="A25" s="35"/>
      <c r="B25" s="15" t="s">
        <v>21</v>
      </c>
      <c r="C25" s="15">
        <v>2</v>
      </c>
      <c r="D25" s="17">
        <v>4979</v>
      </c>
      <c r="E25" s="17">
        <v>713</v>
      </c>
      <c r="F25" s="20">
        <v>0.16713500000000001</v>
      </c>
      <c r="G25" s="7" t="s">
        <v>34</v>
      </c>
      <c r="H25" s="25">
        <v>1.1825110000000001</v>
      </c>
      <c r="I25" s="15">
        <v>171.95</v>
      </c>
    </row>
    <row r="26" spans="1:12" s="18" customFormat="1" ht="9.5" customHeight="1" x14ac:dyDescent="0.2">
      <c r="A26" s="35"/>
      <c r="B26" s="15" t="s">
        <v>22</v>
      </c>
      <c r="C26" s="15">
        <v>2</v>
      </c>
      <c r="D26" s="15">
        <v>4803</v>
      </c>
      <c r="E26" s="15">
        <v>537</v>
      </c>
      <c r="F26" s="11">
        <v>0.12587899999999999</v>
      </c>
      <c r="G26" s="7" t="s">
        <v>43</v>
      </c>
      <c r="H26" s="19">
        <v>0.30992599999999998</v>
      </c>
      <c r="I26" s="15">
        <v>76.36</v>
      </c>
    </row>
    <row r="27" spans="1:12" s="18" customFormat="1" ht="9.5" customHeight="1" x14ac:dyDescent="0.2">
      <c r="A27" s="34" t="s">
        <v>8</v>
      </c>
      <c r="B27" s="15" t="s">
        <v>12</v>
      </c>
      <c r="C27" s="15">
        <v>5</v>
      </c>
      <c r="D27" s="15">
        <v>628831</v>
      </c>
      <c r="E27" s="15">
        <v>3583</v>
      </c>
      <c r="F27" s="11">
        <v>5.731E-3</v>
      </c>
      <c r="G27" s="23">
        <v>0</v>
      </c>
      <c r="H27" s="23">
        <v>0</v>
      </c>
      <c r="I27" s="23">
        <v>0</v>
      </c>
    </row>
    <row r="28" spans="1:12" s="18" customFormat="1" ht="9.5" customHeight="1" x14ac:dyDescent="0.2">
      <c r="A28" s="34"/>
      <c r="B28" s="15" t="s">
        <v>19</v>
      </c>
      <c r="C28" s="15">
        <v>5</v>
      </c>
      <c r="D28" s="15">
        <v>632414</v>
      </c>
      <c r="E28" s="15">
        <v>7166</v>
      </c>
      <c r="F28" s="11">
        <v>1.1461000000000001E-2</v>
      </c>
      <c r="G28" s="23">
        <v>0</v>
      </c>
      <c r="H28" s="23">
        <v>0</v>
      </c>
      <c r="I28" s="23">
        <v>0</v>
      </c>
    </row>
    <row r="29" spans="1:12" s="18" customFormat="1" ht="9.5" customHeight="1" x14ac:dyDescent="0.2">
      <c r="A29" s="34"/>
      <c r="B29" s="15" t="s">
        <v>20</v>
      </c>
      <c r="C29" s="15">
        <v>5</v>
      </c>
      <c r="D29" s="15">
        <v>629470</v>
      </c>
      <c r="E29" s="15">
        <v>4222</v>
      </c>
      <c r="F29" s="11">
        <v>6.7530000000000003E-3</v>
      </c>
      <c r="G29" s="7"/>
      <c r="H29" s="23">
        <v>100.799362</v>
      </c>
      <c r="I29" s="7">
        <v>3088.16</v>
      </c>
    </row>
    <row r="30" spans="1:12" ht="9.5" customHeight="1" x14ac:dyDescent="0.2">
      <c r="A30" s="34"/>
      <c r="B30" s="8" t="s">
        <v>21</v>
      </c>
      <c r="C30" s="8">
        <v>5</v>
      </c>
      <c r="D30" s="17">
        <v>631688</v>
      </c>
      <c r="E30" s="17">
        <v>6440</v>
      </c>
      <c r="F30" s="20">
        <v>1.03E-2</v>
      </c>
      <c r="G30" s="7" t="s">
        <v>35</v>
      </c>
      <c r="H30" s="25">
        <v>66.517517999999995</v>
      </c>
      <c r="I30" s="15">
        <v>12695.93</v>
      </c>
      <c r="J30" s="18"/>
    </row>
    <row r="31" spans="1:12" ht="9.5" customHeight="1" x14ac:dyDescent="0.2">
      <c r="A31" s="34"/>
      <c r="B31" s="8" t="s">
        <v>22</v>
      </c>
      <c r="C31" s="8">
        <v>5</v>
      </c>
      <c r="D31" s="15">
        <v>628756</v>
      </c>
      <c r="E31" s="15">
        <v>3508</v>
      </c>
      <c r="F31" s="11">
        <v>5.6109999999999997E-3</v>
      </c>
      <c r="G31" s="7" t="s">
        <v>44</v>
      </c>
      <c r="H31" s="19">
        <v>49.132734999999997</v>
      </c>
      <c r="I31" s="15">
        <v>2213.54</v>
      </c>
      <c r="J31" s="18"/>
    </row>
    <row r="32" spans="1:12" ht="9.5" customHeight="1" x14ac:dyDescent="0.2">
      <c r="A32" s="34" t="s">
        <v>9</v>
      </c>
      <c r="B32" s="8" t="s">
        <v>12</v>
      </c>
      <c r="C32" s="8">
        <v>5</v>
      </c>
      <c r="D32" s="15">
        <v>167098</v>
      </c>
      <c r="E32" s="15">
        <v>3161</v>
      </c>
      <c r="F32" s="11">
        <v>1.9282000000000001E-2</v>
      </c>
      <c r="G32" s="23">
        <v>0</v>
      </c>
      <c r="H32" s="23">
        <v>0</v>
      </c>
      <c r="I32" s="23">
        <v>0</v>
      </c>
      <c r="J32" s="18"/>
    </row>
    <row r="33" spans="1:12" ht="9.5" customHeight="1" x14ac:dyDescent="0.2">
      <c r="A33" s="34"/>
      <c r="B33" s="8" t="s">
        <v>19</v>
      </c>
      <c r="C33" s="8">
        <v>5</v>
      </c>
      <c r="D33" s="15">
        <v>171016</v>
      </c>
      <c r="E33" s="15">
        <v>7079</v>
      </c>
      <c r="F33" s="11">
        <v>4.3180999999999997E-2</v>
      </c>
      <c r="G33" s="23">
        <v>0</v>
      </c>
      <c r="H33" s="23">
        <v>0</v>
      </c>
      <c r="I33" s="23">
        <v>0</v>
      </c>
      <c r="J33" s="18"/>
    </row>
    <row r="34" spans="1:12" ht="9.5" customHeight="1" x14ac:dyDescent="0.2">
      <c r="A34" s="34"/>
      <c r="B34" s="8" t="s">
        <v>20</v>
      </c>
      <c r="C34" s="8">
        <v>5</v>
      </c>
      <c r="D34" s="15">
        <v>168384</v>
      </c>
      <c r="E34" s="15">
        <v>4447</v>
      </c>
      <c r="F34" s="11">
        <v>2.7126000000000001E-2</v>
      </c>
      <c r="G34" s="7"/>
      <c r="H34" s="24">
        <v>58.991287</v>
      </c>
      <c r="I34" s="15">
        <v>1747.86</v>
      </c>
      <c r="J34" s="18"/>
    </row>
    <row r="35" spans="1:12" ht="9.5" customHeight="1" x14ac:dyDescent="0.2">
      <c r="A35" s="34"/>
      <c r="B35" s="8" t="s">
        <v>21</v>
      </c>
      <c r="C35" s="8">
        <v>5</v>
      </c>
      <c r="D35" s="17">
        <v>170337</v>
      </c>
      <c r="E35" s="17">
        <v>6400</v>
      </c>
      <c r="F35" s="20">
        <v>1.03E-2</v>
      </c>
      <c r="G35" s="7" t="s">
        <v>36</v>
      </c>
      <c r="H35" s="19">
        <v>305.69743199999999</v>
      </c>
      <c r="I35" s="4">
        <v>8740.65</v>
      </c>
      <c r="J35" s="9"/>
    </row>
    <row r="36" spans="1:12" ht="9.5" customHeight="1" x14ac:dyDescent="0.2">
      <c r="A36" s="34"/>
      <c r="B36" s="8" t="s">
        <v>22</v>
      </c>
      <c r="C36" s="8">
        <v>5</v>
      </c>
      <c r="D36" s="15">
        <v>165934</v>
      </c>
      <c r="E36" s="15">
        <v>1997</v>
      </c>
      <c r="F36" s="11">
        <v>1.2182E-2</v>
      </c>
      <c r="G36" s="7" t="s">
        <v>47</v>
      </c>
      <c r="H36" s="24">
        <v>1.4240269999999999</v>
      </c>
      <c r="I36" s="15">
        <v>16.96</v>
      </c>
    </row>
    <row r="37" spans="1:12" ht="9.5" customHeight="1" x14ac:dyDescent="0.2">
      <c r="A37" s="34" t="s">
        <v>10</v>
      </c>
      <c r="B37" s="8" t="s">
        <v>12</v>
      </c>
      <c r="C37" s="8">
        <v>5</v>
      </c>
      <c r="D37" s="15">
        <v>19666</v>
      </c>
      <c r="E37" s="15">
        <v>2868</v>
      </c>
      <c r="F37" s="11">
        <v>0.170735</v>
      </c>
      <c r="G37" s="23">
        <v>0</v>
      </c>
      <c r="H37" s="23">
        <v>0</v>
      </c>
      <c r="I37" s="23">
        <v>0</v>
      </c>
    </row>
    <row r="38" spans="1:12" ht="9.5" customHeight="1" x14ac:dyDescent="0.2">
      <c r="A38" s="34"/>
      <c r="B38" s="8" t="s">
        <v>19</v>
      </c>
      <c r="C38" s="8">
        <v>5</v>
      </c>
      <c r="D38" s="15">
        <v>19806</v>
      </c>
      <c r="E38" s="15">
        <v>3008</v>
      </c>
      <c r="F38" s="11">
        <v>0.17906900000000001</v>
      </c>
      <c r="G38" s="23">
        <v>0</v>
      </c>
      <c r="H38" s="23">
        <v>0</v>
      </c>
      <c r="I38" s="23">
        <v>0</v>
      </c>
    </row>
    <row r="39" spans="1:12" ht="9.5" customHeight="1" x14ac:dyDescent="0.2">
      <c r="A39" s="34"/>
      <c r="B39" s="8" t="s">
        <v>20</v>
      </c>
      <c r="C39" s="8">
        <v>5</v>
      </c>
      <c r="D39" s="15">
        <v>18368</v>
      </c>
      <c r="E39" s="15">
        <v>1570</v>
      </c>
      <c r="F39" s="11">
        <v>9.3464000000000005E-2</v>
      </c>
      <c r="G39" s="7"/>
      <c r="H39" s="19">
        <v>34.863045999999997</v>
      </c>
      <c r="I39" s="15">
        <v>1484.19</v>
      </c>
    </row>
    <row r="40" spans="1:12" ht="9.5" customHeight="1" x14ac:dyDescent="0.2">
      <c r="A40" s="34"/>
      <c r="B40" s="8" t="s">
        <v>21</v>
      </c>
      <c r="C40" s="8">
        <v>5</v>
      </c>
      <c r="D40" s="17">
        <v>18234</v>
      </c>
      <c r="E40" s="17">
        <v>1436</v>
      </c>
      <c r="F40" s="20">
        <v>8.5486000000000006E-2</v>
      </c>
      <c r="G40" s="7" t="s">
        <v>37</v>
      </c>
      <c r="H40" s="25">
        <v>0.228912</v>
      </c>
      <c r="I40" s="15">
        <v>54.66</v>
      </c>
    </row>
    <row r="41" spans="1:12" ht="9.5" customHeight="1" x14ac:dyDescent="0.2">
      <c r="A41" s="34"/>
      <c r="B41" s="8" t="s">
        <v>22</v>
      </c>
      <c r="C41" s="8">
        <v>5</v>
      </c>
      <c r="D41" s="15">
        <v>17352</v>
      </c>
      <c r="E41" s="15">
        <v>554</v>
      </c>
      <c r="F41" s="11">
        <v>3.2980000000000002E-2</v>
      </c>
      <c r="G41" s="7" t="s">
        <v>45</v>
      </c>
      <c r="H41" s="19">
        <v>0.14514299999999999</v>
      </c>
      <c r="I41" s="15">
        <v>10.98</v>
      </c>
    </row>
    <row r="42" spans="1:12" ht="9.5" customHeight="1" x14ac:dyDescent="0.2">
      <c r="A42" s="34" t="s">
        <v>11</v>
      </c>
      <c r="B42" s="8" t="s">
        <v>12</v>
      </c>
      <c r="C42" s="8">
        <v>5</v>
      </c>
      <c r="D42" s="27">
        <v>123941</v>
      </c>
      <c r="E42" s="27">
        <v>2520</v>
      </c>
      <c r="F42" s="28">
        <v>2.0754000000000002E-2</v>
      </c>
      <c r="G42" s="23">
        <v>0</v>
      </c>
      <c r="H42" s="23">
        <v>0</v>
      </c>
      <c r="I42" s="23">
        <v>0</v>
      </c>
    </row>
    <row r="43" spans="1:12" ht="9.5" customHeight="1" x14ac:dyDescent="0.2">
      <c r="A43" s="34"/>
      <c r="B43" s="8" t="s">
        <v>19</v>
      </c>
      <c r="C43" s="8">
        <v>5</v>
      </c>
      <c r="D43" s="27">
        <v>126047</v>
      </c>
      <c r="E43" s="27">
        <v>4626</v>
      </c>
      <c r="F43" s="28">
        <v>3.8099000000000001E-2</v>
      </c>
      <c r="G43" s="23">
        <v>0</v>
      </c>
      <c r="H43" s="23">
        <v>0</v>
      </c>
      <c r="I43" s="23">
        <v>0</v>
      </c>
    </row>
    <row r="44" spans="1:12" ht="9.5" customHeight="1" x14ac:dyDescent="0.2">
      <c r="A44" s="34"/>
      <c r="B44" s="8" t="s">
        <v>20</v>
      </c>
      <c r="C44" s="8">
        <v>5</v>
      </c>
      <c r="D44" s="27">
        <v>127016</v>
      </c>
      <c r="E44" s="27">
        <v>5595</v>
      </c>
      <c r="F44" s="28">
        <v>4.6079000000000002E-2</v>
      </c>
      <c r="G44" s="7"/>
      <c r="H44" s="24">
        <v>54.701070999999999</v>
      </c>
      <c r="I44" s="7">
        <v>1765.8</v>
      </c>
    </row>
    <row r="45" spans="1:12" ht="9.5" customHeight="1" x14ac:dyDescent="0.2">
      <c r="A45" s="34"/>
      <c r="B45" s="8" t="s">
        <v>21</v>
      </c>
      <c r="C45" s="8">
        <v>5</v>
      </c>
      <c r="D45" s="17">
        <v>129495</v>
      </c>
      <c r="E45" s="17">
        <v>8074</v>
      </c>
      <c r="F45" s="20">
        <v>6.6496E-2</v>
      </c>
      <c r="G45" s="7" t="s">
        <v>38</v>
      </c>
      <c r="H45" s="25">
        <v>224.67303799999999</v>
      </c>
      <c r="I45" s="15">
        <v>10137.700000000001</v>
      </c>
      <c r="L45" s="9"/>
    </row>
    <row r="46" spans="1:12" ht="9.5" customHeight="1" x14ac:dyDescent="0.2">
      <c r="A46" s="34"/>
      <c r="B46" s="8" t="s">
        <v>22</v>
      </c>
      <c r="C46" s="8">
        <v>5</v>
      </c>
      <c r="D46" s="27">
        <v>130588</v>
      </c>
      <c r="E46" s="27">
        <v>9167</v>
      </c>
      <c r="F46" s="28">
        <v>7.5497999999999996E-2</v>
      </c>
      <c r="G46" s="7" t="s">
        <v>46</v>
      </c>
      <c r="H46" s="24">
        <v>141.480648</v>
      </c>
      <c r="I46" s="15">
        <v>5495.42</v>
      </c>
      <c r="L46" s="9"/>
    </row>
    <row r="47" spans="1:12" ht="9.5" customHeight="1" x14ac:dyDescent="0.2">
      <c r="A47" s="34" t="s">
        <v>26</v>
      </c>
      <c r="B47" s="8" t="s">
        <v>12</v>
      </c>
      <c r="C47" s="8">
        <f>C2+C7+C12+C17+C22+C27+C32+C37+C42</f>
        <v>41</v>
      </c>
      <c r="D47" s="8">
        <f t="shared" ref="D47:I47" si="0">D2+D7+D12+D17+D22+D27+D32+D37+D42</f>
        <v>1482420</v>
      </c>
      <c r="E47" s="8">
        <f t="shared" si="0"/>
        <v>24224</v>
      </c>
      <c r="F47" s="10">
        <f>E47/(D47-E47)</f>
        <v>1.6612307261849573E-2</v>
      </c>
      <c r="G47" s="8" t="s">
        <v>13</v>
      </c>
      <c r="H47" s="8">
        <f t="shared" si="0"/>
        <v>0</v>
      </c>
      <c r="I47" s="8">
        <f t="shared" si="0"/>
        <v>0</v>
      </c>
    </row>
    <row r="48" spans="1:12" ht="9.5" customHeight="1" x14ac:dyDescent="0.2">
      <c r="A48" s="34"/>
      <c r="B48" s="8" t="s">
        <v>19</v>
      </c>
      <c r="C48" s="8">
        <f t="shared" ref="C48:I51" si="1">C3+C8+C13+C18+C23+C28+C33+C38+C43</f>
        <v>41</v>
      </c>
      <c r="D48" s="8">
        <f t="shared" si="1"/>
        <v>1490911</v>
      </c>
      <c r="E48" s="8">
        <f t="shared" si="1"/>
        <v>32715</v>
      </c>
      <c r="F48" s="10">
        <f t="shared" ref="F48:F52" si="2">E48/(D48-E48)</f>
        <v>2.2435255617214694E-2</v>
      </c>
      <c r="G48" s="8" t="s">
        <v>13</v>
      </c>
      <c r="H48" s="8">
        <f t="shared" si="1"/>
        <v>0</v>
      </c>
      <c r="I48" s="8">
        <f t="shared" si="1"/>
        <v>0</v>
      </c>
    </row>
    <row r="49" spans="1:10" ht="9.5" customHeight="1" x14ac:dyDescent="0.2">
      <c r="A49" s="34"/>
      <c r="B49" s="8" t="s">
        <v>20</v>
      </c>
      <c r="C49" s="8">
        <f t="shared" si="1"/>
        <v>41</v>
      </c>
      <c r="D49" s="8">
        <f t="shared" si="1"/>
        <v>1483927</v>
      </c>
      <c r="E49" s="8">
        <f t="shared" si="1"/>
        <v>25731</v>
      </c>
      <c r="F49" s="10">
        <f t="shared" si="2"/>
        <v>1.7645776013649743E-2</v>
      </c>
      <c r="G49" s="8" t="s">
        <v>13</v>
      </c>
      <c r="H49" s="8">
        <f t="shared" si="1"/>
        <v>446.86604200000005</v>
      </c>
      <c r="I49" s="8">
        <f t="shared" si="1"/>
        <v>14933.12</v>
      </c>
    </row>
    <row r="50" spans="1:10" ht="9.5" customHeight="1" x14ac:dyDescent="0.2">
      <c r="A50" s="34"/>
      <c r="B50" s="8" t="s">
        <v>21</v>
      </c>
      <c r="C50" s="8">
        <f t="shared" si="1"/>
        <v>41</v>
      </c>
      <c r="D50" s="8">
        <f t="shared" si="1"/>
        <v>1493832</v>
      </c>
      <c r="E50" s="8">
        <f t="shared" si="1"/>
        <v>35636</v>
      </c>
      <c r="F50" s="10">
        <f t="shared" si="2"/>
        <v>2.4438415686231479E-2</v>
      </c>
      <c r="G50" s="8" t="s">
        <v>13</v>
      </c>
      <c r="H50" s="8">
        <f t="shared" si="1"/>
        <v>924.58631100000002</v>
      </c>
      <c r="I50" s="8">
        <f t="shared" si="1"/>
        <v>57629.23000000001</v>
      </c>
      <c r="J50" s="9"/>
    </row>
    <row r="51" spans="1:10" ht="9.5" customHeight="1" x14ac:dyDescent="0.2">
      <c r="A51" s="34"/>
      <c r="B51" s="8" t="s">
        <v>22</v>
      </c>
      <c r="C51" s="8">
        <f t="shared" si="1"/>
        <v>41</v>
      </c>
      <c r="D51" s="8">
        <f t="shared" si="1"/>
        <v>1485525</v>
      </c>
      <c r="E51" s="8">
        <f t="shared" si="1"/>
        <v>27329</v>
      </c>
      <c r="F51" s="10">
        <f t="shared" si="2"/>
        <v>1.8741650642300486E-2</v>
      </c>
      <c r="G51" s="8" t="s">
        <v>13</v>
      </c>
      <c r="H51" s="8">
        <f t="shared" si="1"/>
        <v>422.59376099999997</v>
      </c>
      <c r="I51" s="8">
        <f t="shared" si="1"/>
        <v>30502.1</v>
      </c>
      <c r="J51" s="9"/>
    </row>
    <row r="52" spans="1:10" ht="9.5" customHeight="1" x14ac:dyDescent="0.2">
      <c r="A52" s="34"/>
      <c r="B52" s="8" t="s">
        <v>48</v>
      </c>
      <c r="C52" s="8">
        <v>41</v>
      </c>
      <c r="D52" s="8">
        <f>D2+D10+D15+D21+D25+D28+D33+D38+D46</f>
        <v>1501833</v>
      </c>
      <c r="E52" s="8">
        <f>E2+E10+E15+E21+E25+E28+E33+E38+E46</f>
        <v>43637</v>
      </c>
      <c r="F52" s="10">
        <f t="shared" si="2"/>
        <v>2.9925332397016589E-2</v>
      </c>
      <c r="G52" s="8"/>
      <c r="H52" s="8"/>
      <c r="I52" s="8"/>
    </row>
    <row r="53" spans="1:10" ht="9.5" customHeight="1" x14ac:dyDescent="0.2">
      <c r="B53" s="30"/>
      <c r="C53" s="30"/>
      <c r="D53" s="30"/>
      <c r="E53" s="30"/>
      <c r="F53" s="30"/>
      <c r="G53" s="30"/>
      <c r="H53" s="30"/>
      <c r="I53" s="30"/>
    </row>
    <row r="54" spans="1:10" ht="9.5" customHeight="1" x14ac:dyDescent="0.2">
      <c r="A54" s="2" t="s">
        <v>16</v>
      </c>
      <c r="B54" s="30"/>
      <c r="C54" s="30"/>
      <c r="D54" s="30"/>
      <c r="E54" s="30"/>
      <c r="F54" s="30"/>
      <c r="G54" s="30"/>
      <c r="H54" s="30"/>
      <c r="I54" s="30"/>
    </row>
    <row r="55" spans="1:10" ht="9.5" customHeight="1" x14ac:dyDescent="0.2">
      <c r="B55" s="30"/>
      <c r="C55" s="30"/>
      <c r="D55" s="30"/>
      <c r="E55" s="30"/>
      <c r="F55" s="30"/>
      <c r="G55" s="30"/>
      <c r="H55" s="33"/>
      <c r="I55" s="30"/>
    </row>
    <row r="56" spans="1:10" ht="9.5" customHeight="1" x14ac:dyDescent="0.2">
      <c r="E56" s="32"/>
      <c r="F56" s="30"/>
      <c r="G56" s="30"/>
      <c r="H56" s="33"/>
      <c r="I56" s="30"/>
    </row>
    <row r="57" spans="1:10" ht="9.5" customHeight="1" x14ac:dyDescent="0.2">
      <c r="E57" s="30"/>
      <c r="F57" s="30"/>
      <c r="G57" s="30"/>
      <c r="H57" s="30"/>
      <c r="I57" s="30"/>
    </row>
    <row r="58" spans="1:10" ht="9.5" customHeight="1" x14ac:dyDescent="0.2">
      <c r="E58" s="30"/>
      <c r="F58" s="30"/>
      <c r="G58" s="30"/>
      <c r="H58" s="30"/>
      <c r="I58" s="30"/>
    </row>
    <row r="59" spans="1:10" ht="9.5" customHeight="1" x14ac:dyDescent="0.2">
      <c r="E59" s="2"/>
      <c r="F59" s="2"/>
      <c r="G59" s="2"/>
      <c r="H59" s="2"/>
      <c r="I59" s="2"/>
    </row>
    <row r="60" spans="1:10" ht="9.5" customHeight="1" x14ac:dyDescent="0.2">
      <c r="E60" s="2"/>
      <c r="F60" s="2"/>
      <c r="G60" s="2"/>
      <c r="H60" s="2"/>
      <c r="I60" s="2"/>
    </row>
    <row r="61" spans="1:10" ht="9.5" customHeight="1" x14ac:dyDescent="0.2">
      <c r="E61" s="2"/>
      <c r="F61" s="2"/>
      <c r="G61" s="2"/>
      <c r="H61" s="2"/>
      <c r="I61" s="2"/>
    </row>
    <row r="62" spans="1:10" ht="9.5" customHeight="1" x14ac:dyDescent="0.2">
      <c r="E62" s="2"/>
      <c r="F62" s="2"/>
      <c r="G62" s="2"/>
      <c r="H62" s="2"/>
      <c r="I62" s="2"/>
    </row>
    <row r="63" spans="1:10" ht="9.5" customHeight="1" x14ac:dyDescent="0.2">
      <c r="E63" s="2"/>
      <c r="F63" s="2"/>
      <c r="G63" s="2"/>
      <c r="H63" s="2"/>
      <c r="I63" s="2"/>
    </row>
    <row r="64" spans="1:10" ht="9.5" customHeight="1" x14ac:dyDescent="0.2">
      <c r="E64" s="2"/>
      <c r="F64" s="2"/>
      <c r="G64" s="2"/>
      <c r="H64" s="2"/>
      <c r="I64" s="2"/>
    </row>
  </sheetData>
  <mergeCells count="10">
    <mergeCell ref="A2:A6"/>
    <mergeCell ref="A47:A52"/>
    <mergeCell ref="A37:A41"/>
    <mergeCell ref="A42:A46"/>
    <mergeCell ref="A7:A11"/>
    <mergeCell ref="A12:A16"/>
    <mergeCell ref="A17:A21"/>
    <mergeCell ref="A27:A31"/>
    <mergeCell ref="A22:A26"/>
    <mergeCell ref="A32:A3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A1BF-19A9-4698-959B-A514FFC64F33}">
  <dimension ref="A1:K22"/>
  <sheetViews>
    <sheetView workbookViewId="0">
      <selection activeCell="M10" sqref="M10"/>
    </sheetView>
  </sheetViews>
  <sheetFormatPr defaultRowHeight="13" x14ac:dyDescent="0.4"/>
  <cols>
    <col min="1" max="2" width="8.7265625" style="44"/>
    <col min="3" max="3" width="10.6328125" style="46" bestFit="1" customWidth="1"/>
    <col min="4" max="4" width="8.7265625" style="44"/>
    <col min="5" max="5" width="8.7265625" style="57"/>
    <col min="6" max="6" width="8.7265625" style="54"/>
    <col min="7" max="7" width="8.7265625" style="50"/>
    <col min="8" max="16384" width="8.7265625" style="44"/>
  </cols>
  <sheetData>
    <row r="1" spans="1:11" x14ac:dyDescent="0.4">
      <c r="A1" s="36" t="s">
        <v>2</v>
      </c>
      <c r="B1" s="37" t="s">
        <v>3</v>
      </c>
      <c r="C1" s="36" t="s">
        <v>54</v>
      </c>
      <c r="D1" s="36"/>
      <c r="E1" s="36"/>
      <c r="F1" s="36"/>
      <c r="G1" s="36"/>
      <c r="H1" s="36" t="s">
        <v>51</v>
      </c>
    </row>
    <row r="2" spans="1:11" x14ac:dyDescent="0.4">
      <c r="A2" s="36"/>
      <c r="B2" s="37"/>
      <c r="C2" s="38" t="s">
        <v>52</v>
      </c>
      <c r="D2" s="39" t="s">
        <v>53</v>
      </c>
      <c r="E2" s="56" t="s">
        <v>56</v>
      </c>
      <c r="F2" s="52" t="s">
        <v>1</v>
      </c>
      <c r="G2" s="48" t="s">
        <v>55</v>
      </c>
      <c r="H2" s="36"/>
      <c r="K2" s="47"/>
    </row>
    <row r="3" spans="1:11" x14ac:dyDescent="0.4">
      <c r="A3" s="36" t="s">
        <v>4</v>
      </c>
      <c r="B3" s="39" t="s">
        <v>49</v>
      </c>
      <c r="C3" s="38">
        <v>66988</v>
      </c>
      <c r="D3" s="39">
        <v>822</v>
      </c>
      <c r="E3" s="56">
        <v>1.2423E-2</v>
      </c>
      <c r="F3" s="52">
        <v>4.2751039999999998</v>
      </c>
      <c r="G3" s="48">
        <v>77.790000000000006</v>
      </c>
      <c r="H3" s="45">
        <v>8.8151999999999994E-2</v>
      </c>
      <c r="K3" s="47"/>
    </row>
    <row r="4" spans="1:11" x14ac:dyDescent="0.4">
      <c r="A4" s="36"/>
      <c r="B4" s="39" t="s">
        <v>50</v>
      </c>
      <c r="C4" s="38">
        <v>66827</v>
      </c>
      <c r="D4" s="39">
        <v>661</v>
      </c>
      <c r="E4" s="56">
        <v>9.9900000000000006E-3</v>
      </c>
      <c r="F4" s="52">
        <v>1.060093</v>
      </c>
      <c r="G4" s="48">
        <v>5.68</v>
      </c>
      <c r="H4" s="45"/>
      <c r="K4" s="47"/>
    </row>
    <row r="5" spans="1:11" x14ac:dyDescent="0.4">
      <c r="A5" s="36" t="s">
        <v>5</v>
      </c>
      <c r="B5" s="39" t="s">
        <v>49</v>
      </c>
      <c r="C5" s="40">
        <v>440680</v>
      </c>
      <c r="D5" s="41">
        <v>6149</v>
      </c>
      <c r="E5" s="43">
        <v>1.4151E-2</v>
      </c>
      <c r="F5" s="53">
        <v>33.579931000000002</v>
      </c>
      <c r="G5" s="49">
        <v>1215.51</v>
      </c>
      <c r="H5" s="45">
        <v>0.47738999999999998</v>
      </c>
      <c r="K5" s="47"/>
    </row>
    <row r="6" spans="1:11" x14ac:dyDescent="0.4">
      <c r="A6" s="36"/>
      <c r="B6" s="39" t="s">
        <v>50</v>
      </c>
      <c r="C6" s="40">
        <v>443371</v>
      </c>
      <c r="D6" s="41">
        <v>8840</v>
      </c>
      <c r="E6" s="43">
        <v>2.0344000000000001E-2</v>
      </c>
      <c r="F6" s="53">
        <v>37.089964000000002</v>
      </c>
      <c r="G6" s="49">
        <v>820.09</v>
      </c>
      <c r="H6" s="45"/>
      <c r="K6" s="47"/>
    </row>
    <row r="7" spans="1:11" x14ac:dyDescent="0.4">
      <c r="A7" s="36" t="s">
        <v>6</v>
      </c>
      <c r="B7" s="39" t="s">
        <v>49</v>
      </c>
      <c r="C7" s="46">
        <v>25886</v>
      </c>
      <c r="D7" s="44">
        <v>1686</v>
      </c>
      <c r="E7" s="57">
        <v>6.9668999999999995E-2</v>
      </c>
      <c r="F7" s="54">
        <v>59.482194</v>
      </c>
      <c r="G7" s="49">
        <v>1668.39</v>
      </c>
      <c r="H7" s="45">
        <v>0.33785900000000002</v>
      </c>
      <c r="K7" s="47"/>
    </row>
    <row r="8" spans="1:11" x14ac:dyDescent="0.4">
      <c r="A8" s="36"/>
      <c r="B8" s="39" t="s">
        <v>50</v>
      </c>
      <c r="C8" s="40">
        <v>25912</v>
      </c>
      <c r="D8" s="41">
        <v>1712</v>
      </c>
      <c r="E8" s="43">
        <v>7.0744000000000001E-2</v>
      </c>
      <c r="F8" s="53">
        <v>6.8309249999999997</v>
      </c>
      <c r="G8" s="49">
        <v>59.85</v>
      </c>
      <c r="H8" s="45"/>
      <c r="K8" s="47"/>
    </row>
    <row r="9" spans="1:11" x14ac:dyDescent="0.4">
      <c r="A9" s="36" t="s">
        <v>7</v>
      </c>
      <c r="B9" s="39" t="s">
        <v>49</v>
      </c>
      <c r="C9" s="46">
        <v>3813</v>
      </c>
      <c r="D9" s="44">
        <v>2184</v>
      </c>
      <c r="E9" s="57">
        <v>1.3407</v>
      </c>
      <c r="F9" s="54">
        <v>18.383945000000001</v>
      </c>
      <c r="G9" s="49">
        <v>448.99</v>
      </c>
      <c r="H9" s="45">
        <v>5.6089E-2</v>
      </c>
      <c r="K9" s="47"/>
    </row>
    <row r="10" spans="1:11" x14ac:dyDescent="0.4">
      <c r="A10" s="36"/>
      <c r="B10" s="39" t="s">
        <v>50</v>
      </c>
      <c r="C10" s="40">
        <v>3813</v>
      </c>
      <c r="D10" s="41">
        <v>2184</v>
      </c>
      <c r="E10" s="43">
        <v>1.3407</v>
      </c>
      <c r="F10" s="53">
        <v>17.229968</v>
      </c>
      <c r="G10" s="49">
        <v>483.46</v>
      </c>
      <c r="H10" s="45"/>
    </row>
    <row r="11" spans="1:11" x14ac:dyDescent="0.4">
      <c r="A11" s="36" t="s">
        <v>0</v>
      </c>
      <c r="B11" s="39" t="s">
        <v>49</v>
      </c>
      <c r="C11" s="46">
        <v>4979</v>
      </c>
      <c r="D11" s="44">
        <v>713</v>
      </c>
      <c r="E11" s="57">
        <v>0.16713500000000001</v>
      </c>
      <c r="F11" s="54">
        <v>2.3310029999999999</v>
      </c>
      <c r="G11" s="49">
        <v>57.5</v>
      </c>
      <c r="H11" s="45">
        <v>2.5829999999999999E-2</v>
      </c>
    </row>
    <row r="12" spans="1:11" x14ac:dyDescent="0.4">
      <c r="A12" s="36"/>
      <c r="B12" s="39" t="s">
        <v>50</v>
      </c>
      <c r="C12" s="40">
        <v>4803</v>
      </c>
      <c r="D12" s="41">
        <v>537</v>
      </c>
      <c r="E12" s="43">
        <v>0.12587899999999999</v>
      </c>
      <c r="F12" s="53">
        <v>0.15989900000000001</v>
      </c>
      <c r="G12" s="49">
        <v>8.44</v>
      </c>
      <c r="H12" s="45"/>
    </row>
    <row r="13" spans="1:11" x14ac:dyDescent="0.4">
      <c r="A13" s="36" t="s">
        <v>8</v>
      </c>
      <c r="B13" s="39" t="s">
        <v>49</v>
      </c>
      <c r="C13" s="46">
        <v>629778</v>
      </c>
      <c r="D13" s="44">
        <v>4530</v>
      </c>
      <c r="E13" s="57">
        <v>7.2449999999999997E-3</v>
      </c>
      <c r="F13" s="54">
        <v>176.33143200000001</v>
      </c>
      <c r="G13" s="49">
        <v>2989.82</v>
      </c>
      <c r="H13" s="45">
        <v>1.4445159999999999</v>
      </c>
    </row>
    <row r="14" spans="1:11" x14ac:dyDescent="0.4">
      <c r="A14" s="36"/>
      <c r="B14" s="39" t="s">
        <v>50</v>
      </c>
      <c r="C14" s="40">
        <v>631072</v>
      </c>
      <c r="D14" s="41">
        <v>5824</v>
      </c>
      <c r="E14" s="43">
        <v>9.3150000000000004E-3</v>
      </c>
      <c r="F14" s="53">
        <v>30.929010999999999</v>
      </c>
      <c r="G14" s="49">
        <v>534.49</v>
      </c>
      <c r="H14" s="45"/>
    </row>
    <row r="15" spans="1:11" x14ac:dyDescent="0.4">
      <c r="A15" s="36" t="s">
        <v>9</v>
      </c>
      <c r="B15" s="39" t="s">
        <v>49</v>
      </c>
      <c r="C15" s="46">
        <v>170316</v>
      </c>
      <c r="D15" s="44">
        <v>6379</v>
      </c>
      <c r="E15" s="57">
        <v>3.8911000000000001E-2</v>
      </c>
      <c r="F15" s="54">
        <v>141.485668</v>
      </c>
      <c r="G15" s="49">
        <v>2909.48</v>
      </c>
      <c r="H15" s="45">
        <v>9.3992999999999993E-2</v>
      </c>
    </row>
    <row r="16" spans="1:11" x14ac:dyDescent="0.4">
      <c r="A16" s="36"/>
      <c r="B16" s="39" t="s">
        <v>50</v>
      </c>
      <c r="C16" s="40">
        <v>163937</v>
      </c>
      <c r="D16" s="41">
        <v>0</v>
      </c>
      <c r="E16" s="43">
        <v>0</v>
      </c>
      <c r="F16" s="53">
        <v>2.8693E-2</v>
      </c>
      <c r="G16" s="49">
        <v>1.1100000000000001</v>
      </c>
      <c r="H16" s="45"/>
    </row>
    <row r="17" spans="1:8" x14ac:dyDescent="0.4">
      <c r="A17" s="36" t="s">
        <v>10</v>
      </c>
      <c r="B17" s="39" t="s">
        <v>49</v>
      </c>
      <c r="C17" s="46">
        <v>17267</v>
      </c>
      <c r="D17" s="44">
        <v>469</v>
      </c>
      <c r="E17" s="57">
        <v>2.792E-2</v>
      </c>
      <c r="F17" s="54">
        <v>7.5185890000000004</v>
      </c>
      <c r="G17" s="51">
        <v>21.1</v>
      </c>
      <c r="H17" s="45">
        <v>0.18049799999999999</v>
      </c>
    </row>
    <row r="18" spans="1:8" x14ac:dyDescent="0.4">
      <c r="A18" s="36"/>
      <c r="B18" s="39" t="s">
        <v>50</v>
      </c>
      <c r="C18" s="40">
        <v>16798</v>
      </c>
      <c r="D18" s="42">
        <v>0</v>
      </c>
      <c r="E18" s="58">
        <v>0</v>
      </c>
      <c r="F18" s="55">
        <v>2.6085000000000001E-2</v>
      </c>
      <c r="G18" s="51">
        <v>1.1499999999999999</v>
      </c>
      <c r="H18" s="45"/>
    </row>
    <row r="19" spans="1:8" x14ac:dyDescent="0.4">
      <c r="A19" s="36" t="s">
        <v>11</v>
      </c>
      <c r="B19" s="39" t="s">
        <v>49</v>
      </c>
      <c r="C19" s="46">
        <v>130410</v>
      </c>
      <c r="D19" s="44">
        <v>8989</v>
      </c>
      <c r="E19" s="57">
        <v>7.4032000000000001E-2</v>
      </c>
      <c r="F19" s="54">
        <v>49.643692999999999</v>
      </c>
      <c r="G19" s="51">
        <v>1044.1300000000001</v>
      </c>
      <c r="H19" s="45">
        <v>0.74044399999999999</v>
      </c>
    </row>
    <row r="20" spans="1:8" x14ac:dyDescent="0.4">
      <c r="A20" s="36"/>
      <c r="B20" s="39" t="s">
        <v>50</v>
      </c>
      <c r="C20" s="40">
        <v>128248</v>
      </c>
      <c r="D20" s="42">
        <v>6827</v>
      </c>
      <c r="E20" s="58">
        <v>5.6225999999999998E-2</v>
      </c>
      <c r="F20" s="55">
        <v>77.168279999999996</v>
      </c>
      <c r="G20" s="51">
        <v>614.26</v>
      </c>
      <c r="H20" s="45"/>
    </row>
    <row r="21" spans="1:8" x14ac:dyDescent="0.4">
      <c r="A21" s="36" t="s">
        <v>26</v>
      </c>
      <c r="B21" s="39" t="s">
        <v>49</v>
      </c>
      <c r="C21" s="40">
        <f>C3+C5+C7+C9+C11+C13+C15+C17+C19</f>
        <v>1490117</v>
      </c>
      <c r="D21" s="40">
        <f t="shared" ref="D21:G21" si="0">D3+D5+D7+D9+D11+D13+D15+D17+D19</f>
        <v>31921</v>
      </c>
      <c r="E21" s="43">
        <f>D21/(C21-D21)</f>
        <v>2.1890747197221772E-2</v>
      </c>
      <c r="F21" s="53">
        <f t="shared" si="0"/>
        <v>493.03155900000002</v>
      </c>
      <c r="G21" s="49">
        <f t="shared" si="0"/>
        <v>10432.709999999999</v>
      </c>
      <c r="H21" s="45"/>
    </row>
    <row r="22" spans="1:8" x14ac:dyDescent="0.4">
      <c r="A22" s="36"/>
      <c r="B22" s="39" t="s">
        <v>50</v>
      </c>
      <c r="C22" s="40">
        <f>C4+C6+C8+C10+C12+C14+C16+C18+C20</f>
        <v>1484781</v>
      </c>
      <c r="D22" s="40">
        <f t="shared" ref="D22:G22" si="1">D4+D6+D8+D10+D12+D14+D16+D18+D20</f>
        <v>26585</v>
      </c>
      <c r="E22" s="43">
        <f>D22/(C22-D22)</f>
        <v>1.8231431165632056E-2</v>
      </c>
      <c r="F22" s="53">
        <f t="shared" si="1"/>
        <v>170.522918</v>
      </c>
      <c r="G22" s="49">
        <f t="shared" si="1"/>
        <v>2528.5299999999997</v>
      </c>
      <c r="H22" s="45"/>
    </row>
  </sheetData>
  <mergeCells count="14">
    <mergeCell ref="A15:A16"/>
    <mergeCell ref="A17:A18"/>
    <mergeCell ref="A19:A20"/>
    <mergeCell ref="A21:A22"/>
    <mergeCell ref="H1:H2"/>
    <mergeCell ref="A3:A4"/>
    <mergeCell ref="A5:A6"/>
    <mergeCell ref="A7:A8"/>
    <mergeCell ref="A9:A10"/>
    <mergeCell ref="A11:A12"/>
    <mergeCell ref="A13:A14"/>
    <mergeCell ref="C1:G1"/>
    <mergeCell ref="A1:A2"/>
    <mergeCell ref="B1:B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C17-D519-489F-907C-B91F10B1DBFE}">
  <dimension ref="A1:G54"/>
  <sheetViews>
    <sheetView workbookViewId="0">
      <selection activeCell="G11" sqref="A1:G11"/>
    </sheetView>
  </sheetViews>
  <sheetFormatPr defaultRowHeight="13" x14ac:dyDescent="0.35"/>
  <cols>
    <col min="1" max="1" width="13.453125" style="67" bestFit="1" customWidth="1"/>
    <col min="2" max="2" width="12.453125" style="67" bestFit="1" customWidth="1"/>
    <col min="3" max="5" width="8.7265625" style="67"/>
    <col min="6" max="6" width="13.6328125" style="67" bestFit="1" customWidth="1"/>
    <col min="7" max="7" width="11.6328125" style="67" bestFit="1" customWidth="1"/>
    <col min="8" max="16384" width="8.7265625" style="67"/>
  </cols>
  <sheetData>
    <row r="1" spans="1:7" ht="15.5" customHeight="1" thickTop="1" thickBot="1" x14ac:dyDescent="0.4">
      <c r="A1" s="68" t="s">
        <v>2</v>
      </c>
      <c r="B1" s="68" t="s">
        <v>3</v>
      </c>
      <c r="C1" s="69" t="s">
        <v>52</v>
      </c>
      <c r="D1" s="69" t="s">
        <v>53</v>
      </c>
      <c r="E1" s="69" t="s">
        <v>57</v>
      </c>
      <c r="F1" s="70" t="s">
        <v>51</v>
      </c>
      <c r="G1" s="71" t="s">
        <v>59</v>
      </c>
    </row>
    <row r="2" spans="1:7" ht="15.5" customHeight="1" thickTop="1" thickBot="1" x14ac:dyDescent="0.4">
      <c r="A2" s="60" t="s">
        <v>4</v>
      </c>
      <c r="B2" s="60" t="s">
        <v>62</v>
      </c>
      <c r="C2" s="72">
        <v>70976</v>
      </c>
      <c r="D2" s="72">
        <v>4810</v>
      </c>
      <c r="E2" s="78">
        <f>D2/(C2-D2)</f>
        <v>7.2695946558655508E-2</v>
      </c>
      <c r="F2" s="72" t="s">
        <v>13</v>
      </c>
      <c r="G2" s="73" t="s">
        <v>13</v>
      </c>
    </row>
    <row r="3" spans="1:7" ht="15.5" customHeight="1" thickBot="1" x14ac:dyDescent="0.4">
      <c r="A3" s="62" t="s">
        <v>5</v>
      </c>
      <c r="B3" s="62" t="s">
        <v>22</v>
      </c>
      <c r="C3" s="63">
        <v>443371</v>
      </c>
      <c r="D3" s="63">
        <v>8840</v>
      </c>
      <c r="E3" s="79">
        <f t="shared" ref="E3:E11" si="0">D3/(C3-D3)</f>
        <v>2.0343772941401189E-2</v>
      </c>
      <c r="F3" s="63">
        <v>0.47738999999999998</v>
      </c>
      <c r="G3" s="74">
        <v>30000</v>
      </c>
    </row>
    <row r="4" spans="1:7" ht="15.5" customHeight="1" thickBot="1" x14ac:dyDescent="0.4">
      <c r="A4" s="60" t="s">
        <v>6</v>
      </c>
      <c r="B4" s="60" t="s">
        <v>60</v>
      </c>
      <c r="C4" s="72">
        <v>26134</v>
      </c>
      <c r="D4" s="72">
        <v>1934</v>
      </c>
      <c r="E4" s="78">
        <f t="shared" si="0"/>
        <v>7.9917355371900825E-2</v>
      </c>
      <c r="F4" s="72">
        <v>0.78905499999999995</v>
      </c>
      <c r="G4" s="77">
        <v>20000</v>
      </c>
    </row>
    <row r="5" spans="1:7" ht="15.5" customHeight="1" thickBot="1" x14ac:dyDescent="0.4">
      <c r="A5" s="62" t="s">
        <v>7</v>
      </c>
      <c r="B5" s="62" t="s">
        <v>61</v>
      </c>
      <c r="C5" s="63">
        <v>3813</v>
      </c>
      <c r="D5" s="63">
        <v>2184</v>
      </c>
      <c r="E5" s="79">
        <f t="shared" si="0"/>
        <v>1.3406998158379373</v>
      </c>
      <c r="F5" s="63" t="s">
        <v>64</v>
      </c>
      <c r="G5" s="74">
        <v>20000</v>
      </c>
    </row>
    <row r="6" spans="1:7" ht="15.5" customHeight="1" thickBot="1" x14ac:dyDescent="0.4">
      <c r="A6" s="60" t="s">
        <v>0</v>
      </c>
      <c r="B6" s="60" t="s">
        <v>63</v>
      </c>
      <c r="C6" s="72">
        <v>4979</v>
      </c>
      <c r="D6" s="72">
        <v>713</v>
      </c>
      <c r="E6" s="78">
        <f t="shared" si="0"/>
        <v>0.16713548992030006</v>
      </c>
      <c r="F6" s="72">
        <v>1.8988000000000001E-2</v>
      </c>
      <c r="G6" s="73">
        <v>0.16713500000000001</v>
      </c>
    </row>
    <row r="7" spans="1:7" ht="15.5" customHeight="1" thickBot="1" x14ac:dyDescent="0.4">
      <c r="A7" s="62" t="s">
        <v>8</v>
      </c>
      <c r="B7" s="62" t="s">
        <v>58</v>
      </c>
      <c r="C7" s="63">
        <v>632414</v>
      </c>
      <c r="D7" s="63">
        <v>7166</v>
      </c>
      <c r="E7" s="79">
        <f t="shared" si="0"/>
        <v>1.1461052254465429E-2</v>
      </c>
      <c r="F7" s="63" t="s">
        <v>13</v>
      </c>
      <c r="G7" s="75" t="s">
        <v>13</v>
      </c>
    </row>
    <row r="8" spans="1:7" ht="15.5" customHeight="1" thickBot="1" x14ac:dyDescent="0.4">
      <c r="A8" s="60" t="s">
        <v>9</v>
      </c>
      <c r="B8" s="60" t="s">
        <v>58</v>
      </c>
      <c r="C8" s="72">
        <v>171016</v>
      </c>
      <c r="D8" s="72">
        <v>7079</v>
      </c>
      <c r="E8" s="78">
        <f t="shared" si="0"/>
        <v>4.3181222054813742E-2</v>
      </c>
      <c r="F8" s="72" t="s">
        <v>13</v>
      </c>
      <c r="G8" s="73" t="s">
        <v>13</v>
      </c>
    </row>
    <row r="9" spans="1:7" ht="15.5" customHeight="1" thickBot="1" x14ac:dyDescent="0.4">
      <c r="A9" s="62" t="s">
        <v>10</v>
      </c>
      <c r="B9" s="62" t="s">
        <v>58</v>
      </c>
      <c r="C9" s="63">
        <v>19806</v>
      </c>
      <c r="D9" s="63">
        <v>3008</v>
      </c>
      <c r="E9" s="79">
        <f t="shared" si="0"/>
        <v>0.17906893677818789</v>
      </c>
      <c r="F9" s="63" t="s">
        <v>13</v>
      </c>
      <c r="G9" s="75" t="s">
        <v>13</v>
      </c>
    </row>
    <row r="10" spans="1:7" ht="15.5" customHeight="1" thickBot="1" x14ac:dyDescent="0.4">
      <c r="A10" s="61" t="s">
        <v>11</v>
      </c>
      <c r="B10" s="61" t="s">
        <v>22</v>
      </c>
      <c r="C10" s="59">
        <v>130588</v>
      </c>
      <c r="D10" s="59">
        <v>9167</v>
      </c>
      <c r="E10" s="80">
        <f t="shared" si="0"/>
        <v>7.5497648676917509E-2</v>
      </c>
      <c r="F10" s="59">
        <v>0.57563399999999998</v>
      </c>
      <c r="G10" s="82">
        <v>20000</v>
      </c>
    </row>
    <row r="11" spans="1:7" ht="15.5" customHeight="1" thickTop="1" thickBot="1" x14ac:dyDescent="0.4">
      <c r="A11" s="66" t="s">
        <v>26</v>
      </c>
      <c r="B11" s="64" t="s">
        <v>13</v>
      </c>
      <c r="C11" s="65">
        <f>SUM(C2:C10)</f>
        <v>1503097</v>
      </c>
      <c r="D11" s="65">
        <f>SUM(D2:D10)</f>
        <v>44901</v>
      </c>
      <c r="E11" s="81">
        <f t="shared" si="0"/>
        <v>3.0792156884259729E-2</v>
      </c>
      <c r="F11" s="65" t="s">
        <v>13</v>
      </c>
      <c r="G11" s="76" t="s">
        <v>13</v>
      </c>
    </row>
    <row r="12" spans="1:7" ht="15.5" customHeight="1" thickTop="1" x14ac:dyDescent="0.35"/>
    <row r="13" spans="1:7" ht="15.5" customHeight="1" x14ac:dyDescent="0.35"/>
    <row r="14" spans="1:7" ht="15.5" customHeight="1" x14ac:dyDescent="0.35"/>
    <row r="15" spans="1:7" ht="15.5" customHeight="1" x14ac:dyDescent="0.35"/>
    <row r="16" spans="1:7" ht="15.5" customHeight="1" x14ac:dyDescent="0.35"/>
    <row r="17" ht="15.5" customHeight="1" x14ac:dyDescent="0.35"/>
    <row r="18" ht="15.5" customHeight="1" x14ac:dyDescent="0.35"/>
    <row r="19" ht="15.5" customHeight="1" x14ac:dyDescent="0.35"/>
    <row r="20" ht="15.5" customHeight="1" x14ac:dyDescent="0.35"/>
    <row r="21" ht="15.5" customHeight="1" x14ac:dyDescent="0.35"/>
    <row r="22" ht="15.5" customHeight="1" x14ac:dyDescent="0.35"/>
    <row r="23" ht="15.5" customHeight="1" x14ac:dyDescent="0.35"/>
    <row r="24" ht="15.5" customHeight="1" x14ac:dyDescent="0.35"/>
    <row r="25" ht="15.5" customHeight="1" x14ac:dyDescent="0.35"/>
    <row r="26" ht="15.5" customHeight="1" x14ac:dyDescent="0.35"/>
    <row r="27" ht="15.5" customHeight="1" x14ac:dyDescent="0.35"/>
    <row r="28" ht="15.5" customHeight="1" x14ac:dyDescent="0.35"/>
    <row r="29" ht="15.5" customHeight="1" x14ac:dyDescent="0.35"/>
    <row r="30" ht="15.5" customHeight="1" x14ac:dyDescent="0.35"/>
    <row r="31" ht="15.5" customHeight="1" x14ac:dyDescent="0.35"/>
    <row r="32" ht="15.5" customHeight="1" x14ac:dyDescent="0.35"/>
    <row r="33" ht="15.5" customHeight="1" x14ac:dyDescent="0.35"/>
    <row r="34" ht="15.5" customHeight="1" x14ac:dyDescent="0.35"/>
    <row r="35" ht="15.5" customHeight="1" x14ac:dyDescent="0.35"/>
    <row r="36" ht="15.5" customHeight="1" x14ac:dyDescent="0.35"/>
    <row r="37" ht="15.5" customHeight="1" x14ac:dyDescent="0.35"/>
    <row r="38" ht="15.5" customHeight="1" x14ac:dyDescent="0.35"/>
    <row r="39" ht="15.5" customHeight="1" x14ac:dyDescent="0.35"/>
    <row r="40" ht="15.5" customHeight="1" x14ac:dyDescent="0.35"/>
    <row r="41" ht="15.5" customHeight="1" x14ac:dyDescent="0.35"/>
    <row r="42" ht="15.5" customHeight="1" x14ac:dyDescent="0.35"/>
    <row r="43" ht="15.5" customHeight="1" x14ac:dyDescent="0.35"/>
    <row r="44" ht="15.5" customHeight="1" x14ac:dyDescent="0.35"/>
    <row r="45" ht="15.5" customHeight="1" x14ac:dyDescent="0.35"/>
    <row r="46" ht="15.5" customHeight="1" x14ac:dyDescent="0.35"/>
    <row r="47" ht="15.5" customHeight="1" x14ac:dyDescent="0.35"/>
    <row r="48" ht="15.5" customHeight="1" x14ac:dyDescent="0.35"/>
    <row r="49" ht="15.5" customHeight="1" x14ac:dyDescent="0.35"/>
    <row r="50" ht="15.5" customHeight="1" x14ac:dyDescent="0.35"/>
    <row r="51" ht="15.5" customHeight="1" x14ac:dyDescent="0.35"/>
    <row r="52" ht="15.5" customHeight="1" x14ac:dyDescent="0.35"/>
    <row r="53" ht="15.5" customHeight="1" x14ac:dyDescent="0.35"/>
    <row r="54" ht="15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Darragh Minogue</dc:creator>
  <cp:lastModifiedBy>Darragh Minogue</cp:lastModifiedBy>
  <dcterms:created xsi:type="dcterms:W3CDTF">2022-08-25T11:15:44Z</dcterms:created>
  <dcterms:modified xsi:type="dcterms:W3CDTF">2022-09-07T17:17:21Z</dcterms:modified>
</cp:coreProperties>
</file>