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Trading\"/>
    </mc:Choice>
  </mc:AlternateContent>
  <bookViews>
    <workbookView xWindow="0" yWindow="0" windowWidth="14760" windowHeight="11100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D3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E23" i="1" l="1"/>
  <c r="D25" i="1" s="1"/>
  <c r="D23" i="1"/>
  <c r="B23" i="1"/>
  <c r="D27" i="1" l="1"/>
  <c r="G23" i="1" l="1"/>
</calcChain>
</file>

<file path=xl/sharedStrings.xml><?xml version="1.0" encoding="utf-8"?>
<sst xmlns="http://schemas.openxmlformats.org/spreadsheetml/2006/main" count="56" uniqueCount="44">
  <si>
    <t>Acquisition Date</t>
  </si>
  <si>
    <t>Quantity</t>
  </si>
  <si>
    <t>Unit Cost ($)</t>
  </si>
  <si>
    <t>Cost Basis ($)</t>
  </si>
  <si>
    <t>Value($)</t>
  </si>
  <si>
    <t>08/06/2015 (Short Term) Pend Buy</t>
  </si>
  <si>
    <t>08/04/2015 (Short Term)</t>
  </si>
  <si>
    <t>07/17/2015 (Short Term)</t>
  </si>
  <si>
    <t>06/29/2015 (Short Term)</t>
  </si>
  <si>
    <t>mean unit cost</t>
  </si>
  <si>
    <t>current price</t>
  </si>
  <si>
    <t>P/L</t>
  </si>
  <si>
    <t>as of 8/8/2015</t>
  </si>
  <si>
    <t>Insiders</t>
  </si>
  <si>
    <t>Institutions</t>
  </si>
  <si>
    <t>Analysts</t>
  </si>
  <si>
    <t>Earnings</t>
  </si>
  <si>
    <t>Litigation?</t>
  </si>
  <si>
    <t>Recent news</t>
  </si>
  <si>
    <t>Positive Catalysts</t>
  </si>
  <si>
    <t>Negative factors</t>
  </si>
  <si>
    <t>Competitors (size, revenue, past stock performance, M/A, etc)</t>
  </si>
  <si>
    <t>Upcoming events</t>
  </si>
  <si>
    <t>Plot vs SPX, beta</t>
  </si>
  <si>
    <t>volatility</t>
  </si>
  <si>
    <t>Company history</t>
  </si>
  <si>
    <t>main lines of business</t>
  </si>
  <si>
    <t>Supply chain</t>
  </si>
  <si>
    <t>market cap</t>
  </si>
  <si>
    <t>debt ratio over assets</t>
  </si>
  <si>
    <t>default prob</t>
  </si>
  <si>
    <t>Dividend</t>
  </si>
  <si>
    <t>Headquarter</t>
  </si>
  <si>
    <t>Next ER date</t>
  </si>
  <si>
    <t>52 week L/H</t>
  </si>
  <si>
    <t>% G/L</t>
  </si>
  <si>
    <t>08/06/2015 Pend Sell</t>
  </si>
  <si>
    <t>--</t>
  </si>
  <si>
    <t>08/05/2015 (Short Term) Pend Buy</t>
  </si>
  <si>
    <t>07/31/2015 (Short Term)</t>
  </si>
  <si>
    <t>07/22/2015 (Short Term)</t>
  </si>
  <si>
    <t>07/15/2015 (Short Term)</t>
  </si>
  <si>
    <t>Cost Basis adjusted for Wash Sale</t>
  </si>
  <si>
    <t>Realized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</si>
</sst>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333333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FF7"/>
        <bgColor indexed="64"/>
      </patternFill>
    </fill>
  </fills>
  <borders count="13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/>
      <top style="dotted">
        <color rgb="FFD6D6D6"/>
      </top>
      <bottom/>
      <diagonal/>
    </border>
    <border>
      <left/>
      <right style="thick">
        <color rgb="FFFFFFFF"/>
      </right>
      <top style="dotted">
        <color rgb="FFD6D6D6"/>
      </top>
      <bottom/>
      <diagonal/>
    </border>
    <border>
      <left/>
      <right/>
      <top style="dotted">
        <color rgb="FFD6D6D6"/>
      </top>
      <bottom style="thick">
        <color rgb="FFFFFFFF"/>
      </bottom>
      <diagonal/>
    </border>
    <border>
      <left/>
      <right/>
      <top/>
      <bottom style="dotted">
        <color rgb="FFD6D6D6"/>
      </bottom>
      <diagonal/>
    </border>
    <border>
      <left/>
      <right style="thick">
        <color rgb="FFFFFFFF"/>
      </right>
      <top/>
      <bottom style="dotted">
        <color rgb="FFD6D6D6"/>
      </bottom>
      <diagonal/>
    </border>
    <border>
      <left/>
      <right style="thick">
        <color rgb="FFFFFFFF"/>
      </right>
      <top style="dotted">
        <color rgb="FFD6D6D6"/>
      </top>
      <bottom style="thick">
        <color rgb="FFFFFFFF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2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right" vertical="center" wrapText="1"/>
    </xf>
    <xf numFmtId="0" fontId="0" fillId="3" borderId="7" xfId="0" applyFill="1" applyBorder="1" applyAlignment="1">
      <alignment vertical="top" wrapText="1"/>
    </xf>
    <xf numFmtId="0" fontId="0" fillId="3" borderId="7" xfId="0" applyFill="1" applyBorder="1" applyAlignment="1">
      <alignment horizontal="right" vertical="top" wrapText="1"/>
    </xf>
    <xf numFmtId="4" fontId="0" fillId="0" borderId="0" xfId="0" applyNumberFormat="1"/>
    <xf numFmtId="4" fontId="0" fillId="3" borderId="7" xfId="0" applyNumberFormat="1" applyFill="1" applyBorder="1" applyAlignment="1">
      <alignment horizontal="right" vertical="top" wrapText="1"/>
    </xf>
    <xf numFmtId="0" fontId="0" fillId="4" borderId="7" xfId="0" applyFill="1" applyBorder="1" applyAlignment="1">
      <alignment vertical="top" wrapText="1"/>
    </xf>
    <xf numFmtId="0" fontId="0" fillId="4" borderId="7" xfId="0" applyFill="1" applyBorder="1" applyAlignment="1">
      <alignment horizontal="right" vertical="top" wrapText="1"/>
    </xf>
    <xf numFmtId="4" fontId="0" fillId="4" borderId="7" xfId="0" applyNumberFormat="1" applyFill="1" applyBorder="1" applyAlignment="1">
      <alignment horizontal="right" vertical="top" wrapText="1"/>
    </xf>
    <xf numFmtId="0" fontId="0" fillId="3" borderId="2" xfId="0" applyFill="1" applyBorder="1" applyAlignment="1">
      <alignment vertical="top" wrapText="1"/>
    </xf>
    <xf numFmtId="0" fontId="0" fillId="3" borderId="2" xfId="0" applyFill="1" applyBorder="1" applyAlignment="1">
      <alignment horizontal="right" vertical="top" wrapText="1"/>
    </xf>
    <xf numFmtId="4" fontId="0" fillId="3" borderId="2" xfId="0" applyNumberFormat="1" applyFill="1" applyBorder="1" applyAlignment="1">
      <alignment horizontal="right" vertical="top" wrapText="1"/>
    </xf>
    <xf numFmtId="0" fontId="2" fillId="3" borderId="9" xfId="0" applyFont="1" applyFill="1" applyBorder="1" applyAlignment="1">
      <alignment vertical="top" wrapText="1"/>
    </xf>
    <xf numFmtId="0" fontId="0" fillId="0" borderId="0" xfId="0" applyNumberFormat="1"/>
    <xf numFmtId="0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0" xfId="0" applyNumberFormat="1" applyFont="1"/>
    <xf numFmtId="10" fontId="0" fillId="0" borderId="0" xfId="0" applyNumberFormat="1"/>
    <xf numFmtId="0" fontId="3" fillId="0" borderId="0" xfId="0" applyFont="1"/>
    <xf numFmtId="0" fontId="4" fillId="0" borderId="0" xfId="0" applyNumberFormat="1" applyFont="1"/>
    <xf numFmtId="0" fontId="3" fillId="0" borderId="0" xfId="0" applyNumberFormat="1" applyFont="1"/>
    <xf numFmtId="0" fontId="5" fillId="3" borderId="7" xfId="0" applyFont="1" applyFill="1" applyBorder="1" applyAlignment="1">
      <alignment vertical="top" wrapText="1"/>
    </xf>
    <xf numFmtId="0" fontId="5" fillId="4" borderId="7" xfId="0" applyFont="1" applyFill="1" applyBorder="1" applyAlignment="1">
      <alignment vertical="top" wrapText="1"/>
    </xf>
    <xf numFmtId="3" fontId="0" fillId="4" borderId="7" xfId="0" applyNumberFormat="1" applyFill="1" applyBorder="1" applyAlignment="1">
      <alignment horizontal="right" vertical="top" wrapText="1"/>
    </xf>
    <xf numFmtId="0" fontId="0" fillId="3" borderId="0" xfId="0" applyFill="1" applyAlignment="1">
      <alignment vertical="top" wrapText="1"/>
    </xf>
    <xf numFmtId="0" fontId="0" fillId="2" borderId="2" xfId="0" applyFill="1" applyBorder="1"/>
    <xf numFmtId="0" fontId="0" fillId="3" borderId="3" xfId="0" applyFill="1" applyBorder="1" applyAlignment="1">
      <alignment horizontal="right" vertical="top" wrapText="1"/>
    </xf>
    <xf numFmtId="0" fontId="0" fillId="4" borderId="8" xfId="0" applyFill="1" applyBorder="1" applyAlignment="1">
      <alignment horizontal="right" vertical="top" wrapText="1"/>
    </xf>
    <xf numFmtId="0" fontId="0" fillId="3" borderId="8" xfId="0" applyFill="1" applyBorder="1" applyAlignment="1">
      <alignment horizontal="right" vertical="top" wrapText="1"/>
    </xf>
    <xf numFmtId="0" fontId="0" fillId="4" borderId="9" xfId="0" applyFill="1" applyBorder="1" applyAlignment="1">
      <alignment vertical="top" wrapText="1"/>
    </xf>
    <xf numFmtId="0" fontId="0" fillId="4" borderId="9" xfId="0" applyFill="1" applyBorder="1" applyAlignment="1">
      <alignment horizontal="right" vertical="top" wrapText="1"/>
    </xf>
    <xf numFmtId="4" fontId="0" fillId="4" borderId="9" xfId="0" applyNumberFormat="1" applyFill="1" applyBorder="1" applyAlignment="1">
      <alignment horizontal="right" vertical="top" wrapText="1"/>
    </xf>
    <xf numFmtId="0" fontId="0" fillId="4" borderId="12" xfId="0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top" wrapText="1"/>
    </xf>
    <xf numFmtId="0" fontId="0" fillId="3" borderId="10" xfId="0" applyFill="1" applyBorder="1" applyAlignment="1">
      <alignment horizontal="right" vertical="top" wrapText="1"/>
    </xf>
    <xf numFmtId="0" fontId="0" fillId="3" borderId="10" xfId="0" applyFill="1" applyBorder="1" applyAlignment="1">
      <alignment vertical="top" wrapText="1"/>
    </xf>
    <xf numFmtId="0" fontId="0" fillId="4" borderId="0" xfId="0" applyFill="1" applyBorder="1" applyAlignment="1">
      <alignment vertical="top" wrapText="1"/>
    </xf>
    <xf numFmtId="0" fontId="0" fillId="4" borderId="0" xfId="0" applyFill="1" applyBorder="1" applyAlignment="1">
      <alignment horizontal="right" vertical="top" wrapText="1"/>
    </xf>
    <xf numFmtId="4" fontId="0" fillId="4" borderId="0" xfId="0" applyNumberFormat="1" applyFill="1" applyBorder="1" applyAlignment="1">
      <alignment horizontal="right" vertical="top" wrapText="1"/>
    </xf>
    <xf numFmtId="4" fontId="0" fillId="4" borderId="0" xfId="0" applyNumberFormat="1" applyFill="1" applyBorder="1" applyAlignment="1">
      <alignment vertical="top" wrapText="1"/>
    </xf>
    <xf numFmtId="165" fontId="0" fillId="0" borderId="0" xfId="0" applyNumberFormat="1"/>
    <xf numFmtId="0" fontId="1" fillId="2" borderId="2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0" fillId="3" borderId="8" xfId="0" applyFill="1" applyBorder="1" applyAlignment="1">
      <alignment horizontal="right" vertical="top" wrapText="1"/>
    </xf>
    <xf numFmtId="0" fontId="0" fillId="3" borderId="11" xfId="0" applyFill="1" applyBorder="1" applyAlignment="1">
      <alignment horizontal="right"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5" fillId="3" borderId="10" xfId="0" applyFont="1" applyFill="1" applyBorder="1" applyAlignment="1">
      <alignment vertical="top" wrapText="1"/>
    </xf>
    <xf numFmtId="164" fontId="6" fillId="0" borderId="0" xfId="0" applyNumberFormat="1" applyFont="1"/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I25" sqref="I25"/>
    </sheetView>
  </sheetViews>
  <sheetFormatPr defaultColWidth="15.7109375" defaultRowHeight="20.100000000000001" customHeight="1" x14ac:dyDescent="0.25"/>
  <cols>
    <col min="1" max="1" width="39.42578125" style="16" customWidth="1"/>
    <col min="2" max="6" width="15.7109375" style="16"/>
    <col min="8" max="8" width="17" style="16" bestFit="1" customWidth="1"/>
    <col min="9" max="16384" width="15.7109375" style="16"/>
  </cols>
  <sheetData>
    <row r="1" spans="1:14" s="17" customFormat="1" ht="20.100000000000001" customHeight="1" thickTop="1" x14ac:dyDescent="0.25">
      <c r="A1" s="39" t="s">
        <v>0</v>
      </c>
      <c r="B1" s="2" t="s">
        <v>1</v>
      </c>
      <c r="C1" s="2" t="s">
        <v>2</v>
      </c>
      <c r="D1" s="2" t="s">
        <v>3</v>
      </c>
      <c r="E1" s="3"/>
      <c r="F1" s="3"/>
      <c r="G1" s="2" t="s">
        <v>4</v>
      </c>
      <c r="H1" s="2"/>
      <c r="I1" s="48"/>
      <c r="K1" s="52"/>
    </row>
    <row r="2" spans="1:14" s="17" customFormat="1" ht="20.100000000000001" customHeight="1" thickBot="1" x14ac:dyDescent="0.3">
      <c r="A2" s="38"/>
      <c r="B2" s="4"/>
      <c r="C2" s="4"/>
      <c r="D2" s="4"/>
      <c r="E2" s="40"/>
      <c r="F2" s="40"/>
      <c r="G2" s="4"/>
      <c r="H2" s="4"/>
      <c r="I2" s="49"/>
      <c r="K2" s="53"/>
      <c r="L2"/>
      <c r="M2"/>
      <c r="N2"/>
    </row>
    <row r="3" spans="1:14" ht="20.100000000000001" customHeight="1" thickTop="1" thickBot="1" x14ac:dyDescent="0.3">
      <c r="A3" s="12" t="s">
        <v>5</v>
      </c>
      <c r="B3" s="13">
        <v>200</v>
      </c>
      <c r="C3" s="13">
        <v>19.55</v>
      </c>
      <c r="D3" s="14">
        <v>3910</v>
      </c>
      <c r="E3" s="12"/>
      <c r="F3" s="12"/>
      <c r="G3" s="14">
        <f>B3*$D$26</f>
        <v>3796</v>
      </c>
      <c r="H3" s="13"/>
      <c r="I3" s="31"/>
      <c r="L3"/>
      <c r="M3"/>
    </row>
    <row r="4" spans="1:14" ht="20.100000000000001" customHeight="1" thickTop="1" thickBot="1" x14ac:dyDescent="0.3">
      <c r="A4" s="9" t="s">
        <v>5</v>
      </c>
      <c r="B4" s="10">
        <v>200</v>
      </c>
      <c r="C4" s="10">
        <v>18.399999999999999</v>
      </c>
      <c r="D4" s="11">
        <v>3680</v>
      </c>
      <c r="E4" s="9"/>
      <c r="F4" s="9"/>
      <c r="G4" s="14">
        <f t="shared" ref="G4:G19" si="0">B4*$D$26</f>
        <v>3796</v>
      </c>
      <c r="H4" s="10"/>
      <c r="I4" s="32"/>
      <c r="L4"/>
      <c r="M4"/>
    </row>
    <row r="5" spans="1:14" ht="20.100000000000001" customHeight="1" thickTop="1" thickBot="1" x14ac:dyDescent="0.3">
      <c r="A5" s="5" t="s">
        <v>36</v>
      </c>
      <c r="B5" s="6">
        <v>-200</v>
      </c>
      <c r="C5" s="6" t="s">
        <v>37</v>
      </c>
      <c r="D5" s="6" t="s">
        <v>37</v>
      </c>
      <c r="E5" s="5"/>
      <c r="F5" s="5"/>
      <c r="G5" s="14">
        <f t="shared" si="0"/>
        <v>-3796</v>
      </c>
      <c r="H5" s="6"/>
      <c r="I5" s="33"/>
      <c r="L5"/>
      <c r="M5"/>
    </row>
    <row r="6" spans="1:14" ht="20.100000000000001" customHeight="1" thickTop="1" thickBot="1" x14ac:dyDescent="0.3">
      <c r="A6" s="9" t="s">
        <v>36</v>
      </c>
      <c r="B6" s="10">
        <v>-200</v>
      </c>
      <c r="C6" s="10" t="s">
        <v>37</v>
      </c>
      <c r="D6" s="10" t="s">
        <v>37</v>
      </c>
      <c r="E6" s="9"/>
      <c r="F6" s="9"/>
      <c r="G6" s="14">
        <f t="shared" si="0"/>
        <v>-3796</v>
      </c>
      <c r="H6" s="10"/>
      <c r="I6" s="32"/>
      <c r="L6"/>
      <c r="M6"/>
    </row>
    <row r="7" spans="1:14" ht="20.100000000000001" customHeight="1" thickTop="1" thickBot="1" x14ac:dyDescent="0.3">
      <c r="A7" s="5" t="s">
        <v>38</v>
      </c>
      <c r="B7" s="6">
        <v>100</v>
      </c>
      <c r="C7" s="6">
        <v>20.2</v>
      </c>
      <c r="D7" s="8">
        <v>2020</v>
      </c>
      <c r="E7" s="5"/>
      <c r="F7" s="5"/>
      <c r="G7" s="14">
        <f t="shared" si="0"/>
        <v>1898</v>
      </c>
      <c r="H7" s="6"/>
      <c r="I7" s="33"/>
      <c r="L7"/>
      <c r="M7"/>
    </row>
    <row r="8" spans="1:14" ht="20.100000000000001" customHeight="1" thickTop="1" thickBot="1" x14ac:dyDescent="0.3">
      <c r="A8" s="9" t="s">
        <v>38</v>
      </c>
      <c r="B8" s="10">
        <v>200</v>
      </c>
      <c r="C8" s="10">
        <v>19.95</v>
      </c>
      <c r="D8" s="11">
        <v>3990</v>
      </c>
      <c r="E8" s="9"/>
      <c r="F8" s="9"/>
      <c r="G8" s="14">
        <f t="shared" si="0"/>
        <v>3796</v>
      </c>
      <c r="H8" s="10"/>
      <c r="I8" s="32"/>
      <c r="L8"/>
      <c r="M8"/>
    </row>
    <row r="9" spans="1:14" ht="20.100000000000001" customHeight="1" thickTop="1" thickBot="1" x14ac:dyDescent="0.3">
      <c r="A9" s="5" t="s">
        <v>38</v>
      </c>
      <c r="B9" s="6">
        <v>50</v>
      </c>
      <c r="C9" s="6">
        <v>20.010000000000002</v>
      </c>
      <c r="D9" s="8">
        <v>1000.5</v>
      </c>
      <c r="E9" s="5"/>
      <c r="F9" s="5"/>
      <c r="G9" s="14">
        <f t="shared" si="0"/>
        <v>949</v>
      </c>
      <c r="H9" s="6"/>
      <c r="I9" s="33"/>
      <c r="L9"/>
      <c r="M9"/>
    </row>
    <row r="10" spans="1:14" ht="20.100000000000001" customHeight="1" thickTop="1" thickBot="1" x14ac:dyDescent="0.3">
      <c r="A10" s="9" t="s">
        <v>6</v>
      </c>
      <c r="B10" s="10">
        <v>100</v>
      </c>
      <c r="C10" s="10">
        <v>20.399999999999999</v>
      </c>
      <c r="D10" s="11">
        <v>2040</v>
      </c>
      <c r="E10" s="9"/>
      <c r="F10" s="9"/>
      <c r="G10" s="14">
        <f t="shared" si="0"/>
        <v>1898</v>
      </c>
      <c r="H10" s="10"/>
      <c r="I10" s="32"/>
      <c r="L10"/>
      <c r="M10"/>
    </row>
    <row r="11" spans="1:14" ht="20.100000000000001" customHeight="1" thickTop="1" thickBot="1" x14ac:dyDescent="0.3">
      <c r="A11" s="5" t="s">
        <v>39</v>
      </c>
      <c r="B11" s="6">
        <v>12</v>
      </c>
      <c r="C11" s="6">
        <v>20.95</v>
      </c>
      <c r="D11" s="6">
        <v>251.4</v>
      </c>
      <c r="E11" s="5"/>
      <c r="F11" s="5"/>
      <c r="G11" s="14">
        <f t="shared" si="0"/>
        <v>227.76</v>
      </c>
      <c r="H11" s="6"/>
      <c r="I11" s="33"/>
      <c r="L11"/>
    </row>
    <row r="12" spans="1:14" ht="20.100000000000001" customHeight="1" thickTop="1" thickBot="1" x14ac:dyDescent="0.3">
      <c r="A12" s="9" t="s">
        <v>40</v>
      </c>
      <c r="B12" s="10">
        <v>40</v>
      </c>
      <c r="C12" s="10">
        <v>22.3</v>
      </c>
      <c r="D12" s="10">
        <v>892</v>
      </c>
      <c r="E12" s="9"/>
      <c r="F12" s="9"/>
      <c r="G12" s="14">
        <f t="shared" si="0"/>
        <v>759.2</v>
      </c>
      <c r="H12" s="10"/>
      <c r="I12" s="32"/>
      <c r="L12"/>
      <c r="M12"/>
    </row>
    <row r="13" spans="1:14" ht="20.100000000000001" customHeight="1" thickTop="1" thickBot="1" x14ac:dyDescent="0.3">
      <c r="A13" s="5" t="s">
        <v>7</v>
      </c>
      <c r="B13" s="6">
        <v>20</v>
      </c>
      <c r="C13" s="6">
        <v>23.7</v>
      </c>
      <c r="D13" s="6">
        <v>474</v>
      </c>
      <c r="E13" s="5"/>
      <c r="F13" s="5"/>
      <c r="G13" s="14">
        <f t="shared" si="0"/>
        <v>379.6</v>
      </c>
      <c r="H13" s="6"/>
      <c r="I13" s="33"/>
    </row>
    <row r="14" spans="1:14" ht="20.100000000000001" customHeight="1" thickTop="1" thickBot="1" x14ac:dyDescent="0.3">
      <c r="A14" s="9" t="s">
        <v>7</v>
      </c>
      <c r="B14" s="10">
        <v>20</v>
      </c>
      <c r="C14" s="10">
        <v>23.6</v>
      </c>
      <c r="D14" s="10">
        <v>472</v>
      </c>
      <c r="E14" s="9"/>
      <c r="F14" s="9"/>
      <c r="G14" s="14">
        <f t="shared" si="0"/>
        <v>379.6</v>
      </c>
      <c r="H14" s="10"/>
      <c r="I14" s="32"/>
    </row>
    <row r="15" spans="1:14" ht="20.100000000000001" customHeight="1" thickTop="1" thickBot="1" x14ac:dyDescent="0.3">
      <c r="A15" s="5" t="s">
        <v>7</v>
      </c>
      <c r="B15" s="6">
        <v>20</v>
      </c>
      <c r="C15" s="6">
        <v>24.02</v>
      </c>
      <c r="D15" s="6">
        <v>480.4</v>
      </c>
      <c r="E15" s="5"/>
      <c r="F15" s="5"/>
      <c r="G15" s="14">
        <f t="shared" si="0"/>
        <v>379.6</v>
      </c>
      <c r="H15" s="6"/>
      <c r="I15" s="33"/>
    </row>
    <row r="16" spans="1:14" ht="20.100000000000001" customHeight="1" thickTop="1" thickBot="1" x14ac:dyDescent="0.3">
      <c r="A16" s="9" t="s">
        <v>7</v>
      </c>
      <c r="B16" s="10">
        <v>20</v>
      </c>
      <c r="C16" s="10">
        <v>23.91</v>
      </c>
      <c r="D16" s="10">
        <v>478.2</v>
      </c>
      <c r="E16" s="9"/>
      <c r="F16" s="9"/>
      <c r="G16" s="14">
        <f t="shared" si="0"/>
        <v>379.6</v>
      </c>
      <c r="H16" s="10"/>
      <c r="I16" s="32"/>
    </row>
    <row r="17" spans="1:9" ht="20.100000000000001" customHeight="1" thickTop="1" thickBot="1" x14ac:dyDescent="0.3">
      <c r="A17" s="5" t="s">
        <v>41</v>
      </c>
      <c r="B17" s="6">
        <v>50</v>
      </c>
      <c r="C17" s="6">
        <v>24.35</v>
      </c>
      <c r="D17" s="8">
        <v>1217.5</v>
      </c>
      <c r="E17" s="5"/>
      <c r="F17" s="5"/>
      <c r="G17" s="14">
        <f t="shared" si="0"/>
        <v>949</v>
      </c>
      <c r="H17" s="6"/>
      <c r="I17" s="33"/>
    </row>
    <row r="18" spans="1:9" ht="20.100000000000001" customHeight="1" thickTop="1" thickBot="1" x14ac:dyDescent="0.3">
      <c r="A18" s="9" t="s">
        <v>8</v>
      </c>
      <c r="B18" s="28">
        <v>2998</v>
      </c>
      <c r="C18" s="10">
        <v>27.04</v>
      </c>
      <c r="D18" s="11">
        <v>81063.92</v>
      </c>
      <c r="E18" s="9"/>
      <c r="F18" s="9"/>
      <c r="G18" s="14">
        <f t="shared" si="0"/>
        <v>56902.04</v>
      </c>
      <c r="H18" s="11"/>
      <c r="I18" s="32"/>
    </row>
    <row r="19" spans="1:9" ht="20.100000000000001" customHeight="1" thickTop="1" x14ac:dyDescent="0.25">
      <c r="A19" s="5" t="s">
        <v>8</v>
      </c>
      <c r="B19" s="6">
        <v>2</v>
      </c>
      <c r="C19" s="6">
        <v>28.86</v>
      </c>
      <c r="D19" s="6">
        <v>57.72</v>
      </c>
      <c r="E19" s="5"/>
      <c r="F19" s="5"/>
      <c r="G19" s="14">
        <f t="shared" si="0"/>
        <v>37.96</v>
      </c>
      <c r="H19" s="6"/>
      <c r="I19" s="50"/>
    </row>
    <row r="20" spans="1:9" ht="20.100000000000001" customHeight="1" x14ac:dyDescent="0.25">
      <c r="A20" s="29" t="s">
        <v>42</v>
      </c>
      <c r="B20" s="41"/>
      <c r="C20" s="41"/>
      <c r="D20" s="41"/>
      <c r="E20" s="42"/>
      <c r="F20" s="42"/>
      <c r="G20" s="41"/>
      <c r="H20" s="41"/>
      <c r="I20" s="51"/>
    </row>
    <row r="21" spans="1:9" ht="20.100000000000001" customHeight="1" thickBot="1" x14ac:dyDescent="0.3">
      <c r="A21" s="34" t="s">
        <v>8</v>
      </c>
      <c r="B21" s="35">
        <v>78</v>
      </c>
      <c r="C21" s="35">
        <v>27.1</v>
      </c>
      <c r="D21" s="36">
        <v>2113.8000000000002</v>
      </c>
      <c r="E21" s="34"/>
      <c r="F21" s="34"/>
      <c r="G21" s="36">
        <v>1435.2</v>
      </c>
      <c r="H21" s="35"/>
      <c r="I21" s="37"/>
    </row>
    <row r="22" spans="1:9" ht="20.100000000000001" customHeight="1" thickTop="1" x14ac:dyDescent="0.25">
      <c r="A22" s="43"/>
      <c r="B22" s="44"/>
      <c r="C22" s="44"/>
      <c r="D22" s="45"/>
      <c r="E22" s="43"/>
      <c r="F22" s="43"/>
      <c r="G22" s="45"/>
      <c r="H22" s="44"/>
      <c r="I22" s="44"/>
    </row>
    <row r="23" spans="1:9" ht="20.100000000000001" customHeight="1" x14ac:dyDescent="0.25">
      <c r="A23" s="43"/>
      <c r="B23" s="44">
        <f>SUM(B3:B21)</f>
        <v>3710</v>
      </c>
      <c r="C23" s="44"/>
      <c r="D23" s="45">
        <f>SUM(D3:D21)</f>
        <v>104141.44</v>
      </c>
      <c r="E23" s="46">
        <f>D23+G5+G6</f>
        <v>96549.440000000002</v>
      </c>
      <c r="F23" s="43"/>
      <c r="G23" s="45">
        <f>SUM(G3:G21)</f>
        <v>70370.560000000012</v>
      </c>
      <c r="H23" s="45">
        <f>G23-E23</f>
        <v>-26178.87999999999</v>
      </c>
      <c r="I23" s="44"/>
    </row>
    <row r="24" spans="1:9" ht="20.100000000000001" customHeight="1" x14ac:dyDescent="0.25">
      <c r="A24" s="21"/>
      <c r="D24" s="20"/>
    </row>
    <row r="25" spans="1:9" ht="20.100000000000001" customHeight="1" x14ac:dyDescent="0.25">
      <c r="A25" s="21" t="s">
        <v>9</v>
      </c>
      <c r="D25" s="47">
        <f>E23/B23</f>
        <v>26.024107816711592</v>
      </c>
      <c r="H25" s="1"/>
    </row>
    <row r="26" spans="1:9" ht="20.100000000000001" customHeight="1" x14ac:dyDescent="0.25">
      <c r="A26" s="21" t="s">
        <v>10</v>
      </c>
      <c r="D26" s="20">
        <v>18.98</v>
      </c>
    </row>
    <row r="27" spans="1:9" ht="20.100000000000001" customHeight="1" x14ac:dyDescent="0.25">
      <c r="A27" s="21" t="s">
        <v>35</v>
      </c>
      <c r="D27" s="22">
        <f>(D26-D25)/D25</f>
        <v>-0.27067624628376924</v>
      </c>
      <c r="F27" s="7"/>
    </row>
    <row r="28" spans="1:9" ht="20.100000000000001" customHeight="1" x14ac:dyDescent="0.25">
      <c r="A28" s="21"/>
      <c r="D28" s="22"/>
      <c r="E28" s="18" t="s">
        <v>12</v>
      </c>
      <c r="F28" s="18"/>
    </row>
    <row r="29" spans="1:9" ht="20.100000000000001" customHeight="1" x14ac:dyDescent="0.25">
      <c r="A29" s="21" t="s">
        <v>43</v>
      </c>
      <c r="D29" s="19">
        <v>382.26</v>
      </c>
      <c r="E29" s="18"/>
      <c r="F29" s="18"/>
    </row>
    <row r="30" spans="1:9" ht="20.100000000000001" customHeight="1" x14ac:dyDescent="0.3">
      <c r="A30" s="21" t="s">
        <v>11</v>
      </c>
      <c r="D30" s="56">
        <f>H23+D29</f>
        <v>-25796.619999999992</v>
      </c>
      <c r="E30" s="18"/>
      <c r="F30" s="18"/>
    </row>
    <row r="31" spans="1:9" ht="20.100000000000001" customHeight="1" x14ac:dyDescent="0.25">
      <c r="E31" s="18"/>
      <c r="F31" s="18"/>
    </row>
    <row r="33" spans="7:7" ht="20.100000000000001" customHeight="1" x14ac:dyDescent="0.25">
      <c r="G33" s="16"/>
    </row>
    <row r="34" spans="7:7" ht="20.100000000000001" customHeight="1" x14ac:dyDescent="0.25">
      <c r="G34" s="16"/>
    </row>
    <row r="35" spans="7:7" ht="20.100000000000001" customHeight="1" x14ac:dyDescent="0.25">
      <c r="G35" s="16"/>
    </row>
    <row r="36" spans="7:7" ht="20.100000000000001" customHeight="1" x14ac:dyDescent="0.25">
      <c r="G36" s="16"/>
    </row>
    <row r="37" spans="7:7" ht="20.100000000000001" customHeight="1" x14ac:dyDescent="0.25">
      <c r="G37" s="16"/>
    </row>
    <row r="38" spans="7:7" ht="20.100000000000001" customHeight="1" x14ac:dyDescent="0.25">
      <c r="G38" s="16"/>
    </row>
    <row r="39" spans="7:7" ht="20.100000000000001" customHeight="1" x14ac:dyDescent="0.25">
      <c r="G39" s="16"/>
    </row>
    <row r="40" spans="7:7" ht="20.100000000000001" customHeight="1" x14ac:dyDescent="0.25">
      <c r="G40" s="16"/>
    </row>
    <row r="41" spans="7:7" ht="20.100000000000001" customHeight="1" x14ac:dyDescent="0.25">
      <c r="G41" s="16"/>
    </row>
    <row r="42" spans="7:7" ht="20.100000000000001" customHeight="1" x14ac:dyDescent="0.25">
      <c r="G42" s="16"/>
    </row>
    <row r="43" spans="7:7" ht="20.100000000000001" customHeight="1" x14ac:dyDescent="0.25">
      <c r="G43" s="16"/>
    </row>
    <row r="44" spans="7:7" ht="20.100000000000001" customHeight="1" x14ac:dyDescent="0.25">
      <c r="G44" s="16"/>
    </row>
    <row r="45" spans="7:7" ht="20.100000000000001" customHeight="1" x14ac:dyDescent="0.25">
      <c r="G45" s="16"/>
    </row>
    <row r="46" spans="7:7" ht="20.100000000000001" customHeight="1" x14ac:dyDescent="0.25">
      <c r="G46" s="16"/>
    </row>
    <row r="47" spans="7:7" ht="20.100000000000001" customHeight="1" x14ac:dyDescent="0.25">
      <c r="G47" s="16"/>
    </row>
    <row r="48" spans="7:7" ht="20.100000000000001" customHeight="1" x14ac:dyDescent="0.25">
      <c r="G48" s="16"/>
    </row>
    <row r="49" spans="7:7" ht="20.100000000000001" customHeight="1" x14ac:dyDescent="0.25">
      <c r="G49" s="16"/>
    </row>
    <row r="50" spans="7:7" ht="20.100000000000001" customHeight="1" x14ac:dyDescent="0.25">
      <c r="G50" s="16"/>
    </row>
    <row r="51" spans="7:7" ht="20.100000000000001" customHeight="1" x14ac:dyDescent="0.25">
      <c r="G51" s="16"/>
    </row>
    <row r="52" spans="7:7" ht="20.100000000000001" customHeight="1" x14ac:dyDescent="0.25">
      <c r="G52" s="16"/>
    </row>
    <row r="53" spans="7:7" ht="20.100000000000001" customHeight="1" x14ac:dyDescent="0.25">
      <c r="G53" s="16"/>
    </row>
    <row r="54" spans="7:7" ht="20.100000000000001" customHeight="1" x14ac:dyDescent="0.25">
      <c r="G54" s="16"/>
    </row>
    <row r="55" spans="7:7" ht="20.100000000000001" customHeight="1" x14ac:dyDescent="0.25">
      <c r="G55" s="16"/>
    </row>
    <row r="56" spans="7:7" ht="20.100000000000001" customHeight="1" x14ac:dyDescent="0.25">
      <c r="G56" s="16"/>
    </row>
    <row r="57" spans="7:7" ht="20.100000000000001" customHeight="1" x14ac:dyDescent="0.25">
      <c r="G57" s="16"/>
    </row>
    <row r="58" spans="7:7" ht="20.100000000000001" customHeight="1" x14ac:dyDescent="0.25">
      <c r="G58" s="16"/>
    </row>
  </sheetData>
  <mergeCells count="3">
    <mergeCell ref="I1:I2"/>
    <mergeCell ref="I19:I20"/>
    <mergeCell ref="K1:K2"/>
  </mergeCells>
  <conditionalFormatting sqref="D30">
    <cfRule type="expression" dxfId="1" priority="1">
      <formula>($D$30&gt;0)</formula>
    </cfRule>
    <cfRule type="expression" dxfId="0" priority="2">
      <formula>($D$30&lt;0)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workbookViewId="0">
      <selection activeCell="E21" sqref="E21"/>
    </sheetView>
  </sheetViews>
  <sheetFormatPr defaultRowHeight="15" x14ac:dyDescent="0.25"/>
  <cols>
    <col min="1" max="1" width="58.85546875" style="16" customWidth="1"/>
  </cols>
  <sheetData>
    <row r="1" spans="1:1" x14ac:dyDescent="0.25">
      <c r="A1" s="17"/>
    </row>
    <row r="2" spans="1:1" x14ac:dyDescent="0.25">
      <c r="A2" s="23" t="s">
        <v>21</v>
      </c>
    </row>
    <row r="3" spans="1:1" x14ac:dyDescent="0.25">
      <c r="A3" s="23" t="s">
        <v>19</v>
      </c>
    </row>
    <row r="4" spans="1:1" x14ac:dyDescent="0.25">
      <c r="A4" s="23" t="s">
        <v>20</v>
      </c>
    </row>
    <row r="5" spans="1:1" x14ac:dyDescent="0.25">
      <c r="A5" s="23" t="s">
        <v>13</v>
      </c>
    </row>
    <row r="6" spans="1:1" x14ac:dyDescent="0.25">
      <c r="A6" s="23" t="s">
        <v>14</v>
      </c>
    </row>
    <row r="7" spans="1:1" x14ac:dyDescent="0.25">
      <c r="A7" s="23" t="s">
        <v>15</v>
      </c>
    </row>
    <row r="8" spans="1:1" x14ac:dyDescent="0.25">
      <c r="A8" s="23" t="s">
        <v>16</v>
      </c>
    </row>
    <row r="9" spans="1:1" x14ac:dyDescent="0.25">
      <c r="A9" s="23" t="s">
        <v>17</v>
      </c>
    </row>
    <row r="10" spans="1:1" x14ac:dyDescent="0.25">
      <c r="A10" s="23" t="s">
        <v>18</v>
      </c>
    </row>
    <row r="11" spans="1:1" x14ac:dyDescent="0.25">
      <c r="A11" s="24"/>
    </row>
    <row r="12" spans="1:1" x14ac:dyDescent="0.25">
      <c r="A12" s="23" t="s">
        <v>23</v>
      </c>
    </row>
    <row r="13" spans="1:1" x14ac:dyDescent="0.25">
      <c r="A13" s="23" t="s">
        <v>24</v>
      </c>
    </row>
    <row r="14" spans="1:1" x14ac:dyDescent="0.25">
      <c r="A14" s="25" t="s">
        <v>32</v>
      </c>
    </row>
    <row r="15" spans="1:1" x14ac:dyDescent="0.25">
      <c r="A15" s="25" t="s">
        <v>25</v>
      </c>
    </row>
    <row r="16" spans="1:1" x14ac:dyDescent="0.25">
      <c r="A16" s="25" t="s">
        <v>26</v>
      </c>
    </row>
    <row r="17" spans="1:1" x14ac:dyDescent="0.25">
      <c r="A17" s="25" t="s">
        <v>27</v>
      </c>
    </row>
    <row r="18" spans="1:1" x14ac:dyDescent="0.25">
      <c r="A18" s="25" t="s">
        <v>28</v>
      </c>
    </row>
    <row r="19" spans="1:1" x14ac:dyDescent="0.25">
      <c r="A19" s="25" t="s">
        <v>29</v>
      </c>
    </row>
    <row r="20" spans="1:1" x14ac:dyDescent="0.25">
      <c r="A20" s="25" t="s">
        <v>30</v>
      </c>
    </row>
    <row r="21" spans="1:1" x14ac:dyDescent="0.25">
      <c r="A21" s="25" t="s">
        <v>31</v>
      </c>
    </row>
    <row r="22" spans="1:1" x14ac:dyDescent="0.25">
      <c r="A22" s="25" t="s">
        <v>33</v>
      </c>
    </row>
    <row r="23" spans="1:1" x14ac:dyDescent="0.25">
      <c r="A23" s="25" t="s">
        <v>34</v>
      </c>
    </row>
    <row r="24" spans="1:1" x14ac:dyDescent="0.25">
      <c r="A24" s="23" t="s">
        <v>22</v>
      </c>
    </row>
    <row r="34" spans="1:1" ht="15.75" thickBot="1" x14ac:dyDescent="0.3"/>
    <row r="35" spans="1:1" ht="15.75" thickTop="1" x14ac:dyDescent="0.25">
      <c r="A35" s="30"/>
    </row>
    <row r="36" spans="1:1" x14ac:dyDescent="0.25">
      <c r="A36" s="26"/>
    </row>
    <row r="37" spans="1:1" x14ac:dyDescent="0.25">
      <c r="A37" s="27"/>
    </row>
    <row r="38" spans="1:1" x14ac:dyDescent="0.25">
      <c r="A38" s="26"/>
    </row>
    <row r="39" spans="1:1" x14ac:dyDescent="0.25">
      <c r="A39" s="27"/>
    </row>
    <row r="40" spans="1:1" x14ac:dyDescent="0.25">
      <c r="A40" s="26"/>
    </row>
    <row r="41" spans="1:1" x14ac:dyDescent="0.25">
      <c r="A41" s="27"/>
    </row>
    <row r="42" spans="1:1" x14ac:dyDescent="0.25">
      <c r="A42" s="26"/>
    </row>
    <row r="43" spans="1:1" x14ac:dyDescent="0.25">
      <c r="A43" s="27"/>
    </row>
    <row r="44" spans="1:1" x14ac:dyDescent="0.25">
      <c r="A44" s="26"/>
    </row>
    <row r="45" spans="1:1" x14ac:dyDescent="0.25">
      <c r="A45" s="27"/>
    </row>
    <row r="46" spans="1:1" x14ac:dyDescent="0.25">
      <c r="A46" s="26"/>
    </row>
    <row r="47" spans="1:1" x14ac:dyDescent="0.25">
      <c r="A47" s="27"/>
    </row>
    <row r="48" spans="1:1" x14ac:dyDescent="0.25">
      <c r="A48" s="26"/>
    </row>
    <row r="49" spans="1:1" x14ac:dyDescent="0.25">
      <c r="A49" s="27"/>
    </row>
    <row r="50" spans="1:1" x14ac:dyDescent="0.25">
      <c r="A50" s="26"/>
    </row>
    <row r="51" spans="1:1" x14ac:dyDescent="0.25">
      <c r="A51" s="27"/>
    </row>
    <row r="52" spans="1:1" x14ac:dyDescent="0.25">
      <c r="A52" s="54"/>
    </row>
    <row r="53" spans="1:1" x14ac:dyDescent="0.25">
      <c r="A53" s="55"/>
    </row>
    <row r="54" spans="1:1" x14ac:dyDescent="0.25">
      <c r="A54" s="27"/>
    </row>
    <row r="55" spans="1:1" ht="15.75" thickBot="1" x14ac:dyDescent="0.3">
      <c r="A55" s="15"/>
    </row>
    <row r="56" spans="1:1" ht="15.75" thickTop="1" x14ac:dyDescent="0.25"/>
  </sheetData>
  <mergeCells count="1">
    <mergeCell ref="A52:A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lxingbo</dc:creator>
  <cp:lastModifiedBy>minqiang</cp:lastModifiedBy>
  <dcterms:created xsi:type="dcterms:W3CDTF">2015-08-09T00:55:46Z</dcterms:created>
  <dcterms:modified xsi:type="dcterms:W3CDTF">2015-08-11T00:05:07Z</dcterms:modified>
</cp:coreProperties>
</file>