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0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6" i="35"/>
  <c r="N61" i="35"/>
  <c r="N10" i="35"/>
  <c r="N7" i="35"/>
  <c r="N60" i="35"/>
  <c r="N18" i="35"/>
  <c r="N59" i="35"/>
  <c r="N58" i="35"/>
  <c r="N57" i="35"/>
  <c r="N56" i="35"/>
  <c r="N55" i="35"/>
  <c r="N54" i="35"/>
  <c r="N53" i="35"/>
  <c r="N12" i="35"/>
  <c r="N52" i="35"/>
  <c r="N22" i="35"/>
  <c r="N51" i="35"/>
  <c r="N9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1" i="35"/>
  <c r="N39" i="35"/>
  <c r="N38" i="35"/>
  <c r="N13" i="35"/>
  <c r="N8" i="35"/>
  <c r="N20" i="35"/>
  <c r="N37" i="35"/>
  <c r="N36" i="35"/>
  <c r="N3" i="35"/>
  <c r="N2" i="35"/>
  <c r="N14" i="35"/>
  <c r="N35" i="35"/>
  <c r="N34" i="35"/>
  <c r="N24" i="35"/>
  <c r="N33" i="35"/>
  <c r="N32" i="35"/>
  <c r="N31" i="35"/>
  <c r="N30" i="35"/>
  <c r="N19" i="35"/>
  <c r="N29" i="35"/>
  <c r="N28" i="35"/>
  <c r="N11" i="35"/>
  <c r="N27" i="35"/>
  <c r="N26" i="35"/>
  <c r="N5" i="35"/>
  <c r="N23" i="35"/>
  <c r="N25" i="35"/>
  <c r="D487" i="38"/>
  <c r="E487" i="38"/>
  <c r="G487" i="38"/>
  <c r="H487" i="38"/>
  <c r="K487" i="38"/>
  <c r="L487" i="38"/>
  <c r="O487" i="38" s="1"/>
  <c r="P487" i="38" s="1"/>
  <c r="M487" i="38"/>
  <c r="N487" i="38" s="1"/>
  <c r="R487" i="38"/>
  <c r="U487" i="38"/>
  <c r="V487" i="38" l="1"/>
  <c r="W487" i="38" s="1"/>
  <c r="T487" i="38"/>
  <c r="F26" i="61"/>
  <c r="G26" i="61"/>
  <c r="H26" i="61"/>
  <c r="F40" i="64"/>
  <c r="H40" i="64"/>
  <c r="G40" i="64"/>
  <c r="K76" i="64"/>
  <c r="F76" i="64"/>
  <c r="U54" i="58" l="1"/>
  <c r="T486" i="38" l="1"/>
  <c r="D486" i="38"/>
  <c r="E486" i="38"/>
  <c r="G486" i="38"/>
  <c r="H486" i="38"/>
  <c r="K486" i="38"/>
  <c r="L486" i="38"/>
  <c r="O486" i="38" s="1"/>
  <c r="P486" i="38" s="1"/>
  <c r="M486" i="38"/>
  <c r="N486" i="38"/>
  <c r="R486" i="38"/>
  <c r="U486" i="38"/>
  <c r="V486" i="38"/>
  <c r="F98" i="25"/>
  <c r="H98" i="25"/>
  <c r="G98" i="25"/>
  <c r="K18" i="25"/>
  <c r="F97" i="25"/>
  <c r="H97" i="25"/>
  <c r="G97" i="25"/>
  <c r="K17" i="25"/>
  <c r="W486" i="38" l="1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/>
  <c r="O485" i="38" s="1"/>
  <c r="M485" i="38"/>
  <c r="T485" i="38" s="1"/>
  <c r="R485" i="38"/>
  <c r="U485" i="38"/>
  <c r="N485" i="38" l="1"/>
  <c r="V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M66" i="85"/>
  <c r="Q10" i="85" s="1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72" i="57"/>
  <c r="H72" i="57"/>
  <c r="G72" i="57"/>
  <c r="F20" i="57"/>
  <c r="F35" i="57"/>
  <c r="C35" i="57"/>
  <c r="F19" i="57"/>
  <c r="M85" i="85"/>
  <c r="H19" i="85"/>
  <c r="C19" i="85"/>
  <c r="K85" i="85"/>
  <c r="F19" i="85"/>
  <c r="H85" i="85"/>
  <c r="F85" i="85"/>
  <c r="C85" i="85"/>
  <c r="M19" i="85"/>
  <c r="K19" i="85"/>
  <c r="W485" i="38" l="1"/>
  <c r="N484" i="38"/>
  <c r="O484" i="38"/>
  <c r="P485" i="38" s="1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M66" i="83" s="1"/>
  <c r="Q10" i="83" s="1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H85" i="84"/>
  <c r="M85" i="83"/>
  <c r="K19" i="83"/>
  <c r="C85" i="84"/>
  <c r="C19" i="84"/>
  <c r="K85" i="83"/>
  <c r="H19" i="84"/>
  <c r="H85" i="83"/>
  <c r="C85" i="83"/>
  <c r="H19" i="83"/>
  <c r="C19" i="83"/>
  <c r="F19" i="84"/>
  <c r="F85" i="83"/>
  <c r="M85" i="84"/>
  <c r="F85" i="84"/>
  <c r="F19" i="83"/>
  <c r="K85" i="84"/>
  <c r="M19" i="84"/>
  <c r="M19" i="83"/>
  <c r="K19" i="84"/>
  <c r="Q9" i="85" l="1"/>
  <c r="N483" i="38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C18" i="74"/>
  <c r="M18" i="74"/>
  <c r="K85" i="82"/>
  <c r="C19" i="82"/>
  <c r="F85" i="82"/>
  <c r="M85" i="82"/>
  <c r="C85" i="82"/>
  <c r="F19" i="82"/>
  <c r="H18" i="74"/>
  <c r="M19" i="82"/>
  <c r="H19" i="82"/>
  <c r="K19" i="82"/>
  <c r="H85" i="82"/>
  <c r="Q9" i="83" l="1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K78" i="75"/>
  <c r="C78" i="75"/>
  <c r="F78" i="75"/>
  <c r="H96" i="31"/>
  <c r="H78" i="75"/>
  <c r="M78" i="75"/>
  <c r="M96" i="31"/>
  <c r="F96" i="31"/>
  <c r="C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M19" i="64"/>
  <c r="M85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K7" i="57"/>
  <c r="K19" i="81"/>
  <c r="H19" i="81"/>
  <c r="M85" i="81"/>
  <c r="M19" i="81"/>
  <c r="F19" i="81"/>
  <c r="C19" i="81"/>
  <c r="H85" i="81"/>
  <c r="C85" i="81"/>
  <c r="K85" i="81"/>
  <c r="F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C85" i="80"/>
  <c r="C19" i="80"/>
  <c r="F19" i="80"/>
  <c r="K19" i="80"/>
  <c r="F85" i="80"/>
  <c r="M85" i="80"/>
  <c r="K85" i="80"/>
  <c r="H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H65" i="79"/>
  <c r="C65" i="79"/>
  <c r="F65" i="79"/>
  <c r="H19" i="79"/>
  <c r="K65" i="79"/>
  <c r="M19" i="79"/>
  <c r="K19" i="79"/>
  <c r="F19" i="79"/>
  <c r="C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C85" i="78"/>
  <c r="F85" i="78"/>
  <c r="C19" i="78"/>
  <c r="K85" i="78"/>
  <c r="M85" i="78"/>
  <c r="H19" i="78"/>
  <c r="K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C19" i="77"/>
  <c r="F85" i="77"/>
  <c r="M85" i="77"/>
  <c r="H19" i="77"/>
  <c r="K19" i="77"/>
  <c r="K85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C77" i="69"/>
  <c r="H77" i="69"/>
  <c r="F77" i="69"/>
  <c r="K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C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48" i="25"/>
  <c r="M648" i="25"/>
  <c r="F648" i="25"/>
  <c r="K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F50" i="54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484" i="38" s="1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1" i="61"/>
  <c r="F19" i="50"/>
  <c r="M30" i="49"/>
  <c r="K156" i="49"/>
  <c r="F119" i="7"/>
  <c r="C25" i="31"/>
  <c r="C19" i="50"/>
  <c r="K19" i="62"/>
  <c r="F19" i="53"/>
  <c r="K19" i="73"/>
  <c r="K19" i="52"/>
  <c r="K151" i="57"/>
  <c r="M19" i="72"/>
  <c r="F90" i="72"/>
  <c r="F19" i="66"/>
  <c r="H19" i="53"/>
  <c r="M19" i="59"/>
  <c r="H23" i="17"/>
  <c r="M19" i="66"/>
  <c r="M72" i="59"/>
  <c r="F81" i="61"/>
  <c r="F19" i="63"/>
  <c r="M151" i="57"/>
  <c r="M19" i="54"/>
  <c r="H19" i="52"/>
  <c r="C77" i="70"/>
  <c r="H19" i="45"/>
  <c r="H19" i="71"/>
  <c r="F19" i="68"/>
  <c r="C23" i="17"/>
  <c r="H151" i="57"/>
  <c r="F19" i="3"/>
  <c r="H19" i="41"/>
  <c r="M19" i="63"/>
  <c r="C30" i="49"/>
  <c r="K19" i="66"/>
  <c r="C19" i="41"/>
  <c r="C65" i="71"/>
  <c r="K19" i="72"/>
  <c r="C19" i="62"/>
  <c r="K148" i="45"/>
  <c r="H72" i="59"/>
  <c r="H19" i="69"/>
  <c r="M19" i="75"/>
  <c r="M19" i="45"/>
  <c r="M67" i="60"/>
  <c r="K19" i="54"/>
  <c r="K19" i="63"/>
  <c r="M19" i="3"/>
  <c r="H30" i="49"/>
  <c r="F19" i="69"/>
  <c r="M19" i="34"/>
  <c r="K30" i="49"/>
  <c r="K119" i="7"/>
  <c r="H19" i="63"/>
  <c r="F23" i="17"/>
  <c r="K94" i="52"/>
  <c r="M77" i="70"/>
  <c r="K19" i="70"/>
  <c r="K19" i="41"/>
  <c r="K25" i="31"/>
  <c r="M19" i="69"/>
  <c r="M19" i="68"/>
  <c r="H451" i="17"/>
  <c r="M23" i="17"/>
  <c r="C19" i="59"/>
  <c r="M55" i="50"/>
  <c r="H19" i="62"/>
  <c r="H100" i="34"/>
  <c r="F100" i="34"/>
  <c r="F19" i="59"/>
  <c r="F25" i="31"/>
  <c r="C19" i="69"/>
  <c r="H19" i="54"/>
  <c r="F24" i="40"/>
  <c r="H119" i="7"/>
  <c r="H55" i="50"/>
  <c r="K77" i="70"/>
  <c r="C19" i="45"/>
  <c r="H94" i="52"/>
  <c r="M19" i="41"/>
  <c r="K19" i="3"/>
  <c r="M65" i="71"/>
  <c r="M19" i="60"/>
  <c r="K19" i="50"/>
  <c r="H19" i="61"/>
  <c r="C19" i="63"/>
  <c r="H51" i="54"/>
  <c r="H65" i="63"/>
  <c r="K19" i="60"/>
  <c r="H19" i="68"/>
  <c r="C51" i="54"/>
  <c r="C19" i="53"/>
  <c r="F55" i="50"/>
  <c r="K90" i="72"/>
  <c r="K19" i="71"/>
  <c r="C81" i="61"/>
  <c r="M36" i="57"/>
  <c r="K19" i="55"/>
  <c r="C19" i="34"/>
  <c r="K23" i="17"/>
  <c r="F75" i="41"/>
  <c r="F19" i="62"/>
  <c r="C86" i="53"/>
  <c r="F30" i="49"/>
  <c r="H25" i="31"/>
  <c r="C63" i="66"/>
  <c r="C19" i="75"/>
  <c r="H19" i="60"/>
  <c r="C451" i="17"/>
  <c r="C119" i="7"/>
  <c r="K19" i="34"/>
  <c r="F148" i="45"/>
  <c r="H19" i="70"/>
  <c r="F19" i="54"/>
  <c r="C19" i="54"/>
  <c r="H19" i="72"/>
  <c r="M100" i="34"/>
  <c r="C100" i="34"/>
  <c r="C19" i="60"/>
  <c r="F19" i="45"/>
  <c r="K67" i="60"/>
  <c r="H19" i="73"/>
  <c r="K75" i="41"/>
  <c r="H86" i="53"/>
  <c r="C72" i="59"/>
  <c r="F18" i="74"/>
  <c r="C19" i="3"/>
  <c r="M63" i="66"/>
  <c r="K19" i="53"/>
  <c r="C24" i="40"/>
  <c r="K100" i="34"/>
  <c r="M90" i="72"/>
  <c r="F86" i="53"/>
  <c r="C19" i="72"/>
  <c r="F19" i="41"/>
  <c r="F72" i="59"/>
  <c r="K72" i="59"/>
  <c r="M19" i="52"/>
  <c r="F19" i="61"/>
  <c r="M119" i="7"/>
  <c r="K19" i="61"/>
  <c r="F67" i="60"/>
  <c r="H156" i="49"/>
  <c r="K55" i="50"/>
  <c r="M19" i="55"/>
  <c r="F156" i="49"/>
  <c r="C19" i="61"/>
  <c r="H19" i="75"/>
  <c r="C75" i="41"/>
  <c r="K24" i="40"/>
  <c r="F19" i="55"/>
  <c r="M19" i="50"/>
  <c r="F63" i="66"/>
  <c r="H19" i="50"/>
  <c r="M19" i="73"/>
  <c r="M19" i="71"/>
  <c r="M75" i="41"/>
  <c r="H67" i="60"/>
  <c r="M86" i="53"/>
  <c r="K63" i="66"/>
  <c r="F151" i="57"/>
  <c r="H19" i="66"/>
  <c r="K65" i="63"/>
  <c r="M19" i="70"/>
  <c r="H63" i="66"/>
  <c r="K19" i="75"/>
  <c r="K86" i="53"/>
  <c r="C67" i="60"/>
  <c r="M94" i="52"/>
  <c r="C19" i="66"/>
  <c r="H19" i="34"/>
  <c r="K51" i="54"/>
  <c r="K19" i="69"/>
  <c r="C65" i="63"/>
  <c r="K451" i="17"/>
  <c r="C148" i="45"/>
  <c r="K36" i="57"/>
  <c r="M65" i="63"/>
  <c r="M29" i="51"/>
  <c r="F51" i="54"/>
  <c r="K19" i="45"/>
  <c r="C55" i="50"/>
  <c r="H75" i="41"/>
  <c r="C19" i="55"/>
  <c r="F451" i="17"/>
  <c r="F19" i="75"/>
  <c r="K65" i="71"/>
  <c r="K18" i="74"/>
  <c r="M19" i="62"/>
  <c r="F19" i="71"/>
  <c r="M81" i="61"/>
  <c r="C151" i="57"/>
  <c r="M156" i="49"/>
  <c r="C19" i="73"/>
  <c r="H90" i="72"/>
  <c r="K19" i="68"/>
  <c r="H77" i="70"/>
  <c r="M51" i="54"/>
  <c r="M148" i="45"/>
  <c r="M451" i="17"/>
  <c r="H65" i="71"/>
  <c r="C90" i="72"/>
  <c r="H19" i="3"/>
  <c r="F94" i="52"/>
  <c r="H148" i="45"/>
  <c r="F19" i="73"/>
  <c r="H19" i="59"/>
  <c r="C19" i="68"/>
  <c r="F19" i="60"/>
  <c r="K19" i="59"/>
  <c r="F19" i="34"/>
  <c r="F77" i="70"/>
  <c r="M24" i="40"/>
  <c r="F19" i="52"/>
  <c r="F65" i="71"/>
  <c r="H81" i="61"/>
  <c r="F65" i="63"/>
  <c r="C19" i="52"/>
  <c r="H19" i="55"/>
  <c r="C94" i="52"/>
  <c r="C156" i="49"/>
  <c r="H24" i="40"/>
  <c r="C19" i="71"/>
  <c r="M25" i="31"/>
  <c r="F19" i="72"/>
  <c r="M19" i="61"/>
  <c r="M19" i="53"/>
  <c r="F36" i="57"/>
  <c r="C36" i="57"/>
  <c r="F29" i="51"/>
  <c r="C29" i="51"/>
  <c r="F19" i="70"/>
  <c r="C19" i="70"/>
  <c r="M50" i="25"/>
  <c r="F50" i="25"/>
  <c r="C50" i="25"/>
  <c r="K29" i="51"/>
  <c r="H29" i="51"/>
  <c r="M19" i="58"/>
  <c r="M129" i="58"/>
  <c r="C129" i="58"/>
  <c r="C19" i="58"/>
  <c r="F129" i="58"/>
  <c r="F19" i="58"/>
  <c r="K19" i="58"/>
  <c r="H129" i="58"/>
  <c r="H19" i="58"/>
  <c r="K129" i="58"/>
  <c r="F19" i="64"/>
  <c r="C19" i="64"/>
  <c r="F85" i="64"/>
  <c r="C85" i="64"/>
  <c r="K50" i="25"/>
  <c r="H50" i="25"/>
  <c r="U483" i="38" l="1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84" i="38" s="1"/>
  <c r="W484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78" i="38" l="1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8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6" i="38" l="1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<sst xmlns="http://schemas.openxmlformats.org/spreadsheetml/2006/main" count="6158" uniqueCount="833">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</sst>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36"/>
      <tableStyleElement type="headerRow" dxfId="1835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0776"/>
        <c:axId val="319288168"/>
      </c:scatterChart>
      <c:valAx>
        <c:axId val="211660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88168"/>
        <c:crosses val="autoZero"/>
        <c:crossBetween val="midCat"/>
      </c:valAx>
      <c:valAx>
        <c:axId val="31928816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60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88952"/>
        <c:axId val="319289344"/>
      </c:scatterChart>
      <c:valAx>
        <c:axId val="31928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89344"/>
        <c:crosses val="autoZero"/>
        <c:crossBetween val="midCat"/>
      </c:valAx>
      <c:valAx>
        <c:axId val="3192893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8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90128"/>
        <c:axId val="319290520"/>
      </c:scatterChart>
      <c:valAx>
        <c:axId val="31929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0520"/>
        <c:crosses val="autoZero"/>
        <c:crossBetween val="midCat"/>
      </c:valAx>
      <c:valAx>
        <c:axId val="3192905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91304"/>
        <c:axId val="319291696"/>
      </c:scatterChart>
      <c:valAx>
        <c:axId val="319291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1696"/>
        <c:crosses val="autoZero"/>
        <c:crossBetween val="midCat"/>
      </c:valAx>
      <c:valAx>
        <c:axId val="3192916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1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94048"/>
        <c:axId val="319294440"/>
      </c:scatterChart>
      <c:valAx>
        <c:axId val="31929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4440"/>
        <c:crosses val="autoZero"/>
        <c:crossBetween val="midCat"/>
      </c:valAx>
      <c:valAx>
        <c:axId val="31929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95616"/>
        <c:axId val="330407624"/>
      </c:scatterChart>
      <c:valAx>
        <c:axId val="31929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7624"/>
        <c:crosses val="autoZero"/>
        <c:crossBetween val="midCat"/>
      </c:valAx>
      <c:valAx>
        <c:axId val="3304076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295224"/>
        <c:axId val="319293656"/>
      </c:scatterChart>
      <c:valAx>
        <c:axId val="319295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3656"/>
        <c:crosses val="autoZero"/>
        <c:crossBetween val="midCat"/>
      </c:valAx>
      <c:valAx>
        <c:axId val="319293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2952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408800"/>
        <c:axId val="330409192"/>
      </c:lineChart>
      <c:dateAx>
        <c:axId val="33040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9192"/>
        <c:crosses val="autoZero"/>
        <c:auto val="1"/>
        <c:lblOffset val="100"/>
        <c:baseTimeUnit val="days"/>
      </c:dateAx>
      <c:valAx>
        <c:axId val="3304091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0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412328"/>
        <c:axId val="330412720"/>
      </c:lineChart>
      <c:dateAx>
        <c:axId val="33041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12720"/>
        <c:crosses val="autoZero"/>
        <c:auto val="1"/>
        <c:lblOffset val="100"/>
        <c:baseTimeUnit val="days"/>
      </c:dateAx>
      <c:valAx>
        <c:axId val="330412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1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414680"/>
        <c:axId val="330415072"/>
      </c:lineChart>
      <c:dateAx>
        <c:axId val="33041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15072"/>
        <c:crosses val="autoZero"/>
        <c:auto val="1"/>
        <c:lblOffset val="100"/>
        <c:baseTimeUnit val="days"/>
      </c:dateAx>
      <c:valAx>
        <c:axId val="330415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41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601464"/>
        <c:axId val="331601856"/>
      </c:lineChart>
      <c:dateAx>
        <c:axId val="33160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601856"/>
        <c:crosses val="autoZero"/>
        <c:auto val="1"/>
        <c:lblOffset val="100"/>
        <c:baseTimeUnit val="days"/>
      </c:dateAx>
      <c:valAx>
        <c:axId val="33160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60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603816"/>
        <c:axId val="331604208"/>
      </c:lineChart>
      <c:dateAx>
        <c:axId val="33160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604208"/>
        <c:crosses val="autoZero"/>
        <c:auto val="1"/>
        <c:lblOffset val="100"/>
        <c:baseTimeUnit val="days"/>
      </c:dateAx>
      <c:valAx>
        <c:axId val="3316042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60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606560"/>
        <c:axId val="332462816"/>
      </c:lineChart>
      <c:dateAx>
        <c:axId val="331606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2816"/>
        <c:crosses val="autoZero"/>
        <c:auto val="1"/>
        <c:lblOffset val="100"/>
        <c:baseTimeUnit val="days"/>
      </c:dateAx>
      <c:valAx>
        <c:axId val="332462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60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64776"/>
        <c:axId val="332465168"/>
      </c:lineChart>
      <c:dateAx>
        <c:axId val="332464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5168"/>
        <c:crosses val="autoZero"/>
        <c:auto val="1"/>
        <c:lblOffset val="100"/>
        <c:baseTimeUnit val="days"/>
      </c:dateAx>
      <c:valAx>
        <c:axId val="3324651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67128"/>
        <c:axId val="332467520"/>
      </c:lineChart>
      <c:dateAx>
        <c:axId val="332467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7520"/>
        <c:crosses val="autoZero"/>
        <c:auto val="1"/>
        <c:lblOffset val="100"/>
        <c:baseTimeUnit val="days"/>
      </c:dateAx>
      <c:valAx>
        <c:axId val="3324675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69872"/>
        <c:axId val="332470264"/>
      </c:lineChart>
      <c:catAx>
        <c:axId val="33246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70264"/>
        <c:crosses val="autoZero"/>
        <c:auto val="1"/>
        <c:lblAlgn val="ctr"/>
        <c:lblOffset val="100"/>
        <c:noMultiLvlLbl val="0"/>
      </c:catAx>
      <c:valAx>
        <c:axId val="332470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625176"/>
        <c:axId val="333625568"/>
      </c:lineChart>
      <c:dateAx>
        <c:axId val="33362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25568"/>
        <c:crosses val="autoZero"/>
        <c:auto val="1"/>
        <c:lblOffset val="100"/>
        <c:baseTimeUnit val="days"/>
      </c:dateAx>
      <c:valAx>
        <c:axId val="333625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62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436936"/>
        <c:axId val="341437328"/>
      </c:lineChart>
      <c:dateAx>
        <c:axId val="341436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37328"/>
        <c:crosses val="autoZero"/>
        <c:auto val="1"/>
        <c:lblOffset val="100"/>
        <c:baseTimeUnit val="days"/>
      </c:dateAx>
      <c:valAx>
        <c:axId val="3414373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43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708920"/>
        <c:axId val="351709312"/>
      </c:lineChart>
      <c:dateAx>
        <c:axId val="35170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09312"/>
        <c:crosses val="autoZero"/>
        <c:auto val="1"/>
        <c:lblOffset val="100"/>
        <c:baseTimeUnit val="days"/>
      </c:dateAx>
      <c:valAx>
        <c:axId val="3517093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0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711272"/>
        <c:axId val="351711664"/>
      </c:lineChart>
      <c:catAx>
        <c:axId val="35171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11664"/>
        <c:crosses val="autoZero"/>
        <c:auto val="1"/>
        <c:lblAlgn val="ctr"/>
        <c:lblOffset val="100"/>
        <c:noMultiLvlLbl val="0"/>
      </c:catAx>
      <c:valAx>
        <c:axId val="3517116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1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714408"/>
        <c:axId val="351714800"/>
      </c:lineChart>
      <c:dateAx>
        <c:axId val="35171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14800"/>
        <c:crosses val="autoZero"/>
        <c:auto val="1"/>
        <c:lblOffset val="100"/>
        <c:baseTimeUnit val="days"/>
      </c:dateAx>
      <c:valAx>
        <c:axId val="351714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71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322280"/>
        <c:axId val="380322672"/>
      </c:lineChart>
      <c:catAx>
        <c:axId val="380322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2672"/>
        <c:crosses val="autoZero"/>
        <c:auto val="1"/>
        <c:lblAlgn val="ctr"/>
        <c:lblOffset val="100"/>
        <c:noMultiLvlLbl val="0"/>
      </c:catAx>
      <c:valAx>
        <c:axId val="380322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324632"/>
        <c:axId val="380325024"/>
      </c:lineChart>
      <c:dateAx>
        <c:axId val="380324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5024"/>
        <c:crosses val="autoZero"/>
        <c:auto val="1"/>
        <c:lblOffset val="100"/>
        <c:baseTimeUnit val="days"/>
      </c:dateAx>
      <c:valAx>
        <c:axId val="380325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4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326984"/>
        <c:axId val="380327376"/>
      </c:lineChart>
      <c:catAx>
        <c:axId val="380326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7376"/>
        <c:crosses val="autoZero"/>
        <c:auto val="1"/>
        <c:lblAlgn val="ctr"/>
        <c:lblOffset val="100"/>
        <c:noMultiLvlLbl val="0"/>
      </c:catAx>
      <c:valAx>
        <c:axId val="380327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329336"/>
        <c:axId val="380432624"/>
      </c:lineChart>
      <c:dateAx>
        <c:axId val="380329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2624"/>
        <c:crosses val="autoZero"/>
        <c:auto val="1"/>
        <c:lblOffset val="100"/>
        <c:baseTimeUnit val="days"/>
      </c:dateAx>
      <c:valAx>
        <c:axId val="3804326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32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34584"/>
        <c:axId val="380434976"/>
      </c:lineChart>
      <c:dateAx>
        <c:axId val="38043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4976"/>
        <c:crosses val="autoZero"/>
        <c:auto val="1"/>
        <c:lblOffset val="100"/>
        <c:baseTimeUnit val="days"/>
      </c:dateAx>
      <c:valAx>
        <c:axId val="3804349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36936"/>
        <c:axId val="380437328"/>
      </c:lineChart>
      <c:dateAx>
        <c:axId val="380436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7328"/>
        <c:crosses val="autoZero"/>
        <c:auto val="1"/>
        <c:lblOffset val="100"/>
        <c:baseTimeUnit val="days"/>
      </c:dateAx>
      <c:valAx>
        <c:axId val="3804373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39288"/>
        <c:axId val="380439680"/>
      </c:lineChart>
      <c:dateAx>
        <c:axId val="380439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9680"/>
        <c:crosses val="autoZero"/>
        <c:auto val="1"/>
        <c:lblOffset val="100"/>
        <c:baseTimeUnit val="days"/>
      </c:dateAx>
      <c:valAx>
        <c:axId val="3804396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34336"/>
        <c:axId val="411634728"/>
      </c:lineChart>
      <c:dateAx>
        <c:axId val="411634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4728"/>
        <c:crosses val="autoZero"/>
        <c:auto val="0"/>
        <c:lblOffset val="100"/>
        <c:baseTimeUnit val="days"/>
      </c:dateAx>
      <c:valAx>
        <c:axId val="4116347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638648"/>
        <c:axId val="411639040"/>
      </c:lineChart>
      <c:dateAx>
        <c:axId val="411638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9040"/>
        <c:crosses val="autoZero"/>
        <c:auto val="1"/>
        <c:lblOffset val="100"/>
        <c:baseTimeUnit val="days"/>
      </c:dateAx>
      <c:valAx>
        <c:axId val="4116390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63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55560"/>
        <c:axId val="421755952"/>
      </c:lineChart>
      <c:catAx>
        <c:axId val="421755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5952"/>
        <c:crosses val="autoZero"/>
        <c:auto val="1"/>
        <c:lblAlgn val="ctr"/>
        <c:lblOffset val="100"/>
        <c:noMultiLvlLbl val="0"/>
      </c:catAx>
      <c:valAx>
        <c:axId val="421755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5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57912"/>
        <c:axId val="421758304"/>
      </c:lineChart>
      <c:catAx>
        <c:axId val="421757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8304"/>
        <c:crosses val="autoZero"/>
        <c:auto val="1"/>
        <c:lblAlgn val="ctr"/>
        <c:lblOffset val="100"/>
        <c:noMultiLvlLbl val="0"/>
      </c:catAx>
      <c:valAx>
        <c:axId val="4217583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5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60264"/>
        <c:axId val="421760656"/>
      </c:lineChart>
      <c:catAx>
        <c:axId val="421760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60656"/>
        <c:crosses val="autoZero"/>
        <c:auto val="1"/>
        <c:lblAlgn val="ctr"/>
        <c:lblOffset val="100"/>
        <c:noMultiLvlLbl val="0"/>
      </c:catAx>
      <c:valAx>
        <c:axId val="421760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6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00544"/>
        <c:axId val="422300936"/>
      </c:lineChart>
      <c:dateAx>
        <c:axId val="42230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00936"/>
        <c:crosses val="autoZero"/>
        <c:auto val="1"/>
        <c:lblOffset val="100"/>
        <c:baseTimeUnit val="days"/>
      </c:dateAx>
      <c:valAx>
        <c:axId val="4223009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27904"/>
        <c:axId val="421728296"/>
      </c:lineChart>
      <c:dateAx>
        <c:axId val="42172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28296"/>
        <c:crosses val="autoZero"/>
        <c:auto val="1"/>
        <c:lblOffset val="100"/>
        <c:baseTimeUnit val="days"/>
      </c:dateAx>
      <c:valAx>
        <c:axId val="4217282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2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31432"/>
        <c:axId val="421731824"/>
      </c:lineChart>
      <c:catAx>
        <c:axId val="42173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31824"/>
        <c:crosses val="autoZero"/>
        <c:auto val="1"/>
        <c:lblAlgn val="ctr"/>
        <c:lblOffset val="100"/>
        <c:noMultiLvlLbl val="0"/>
      </c:catAx>
      <c:valAx>
        <c:axId val="4217318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3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1733784"/>
        <c:axId val="421734176"/>
      </c:lineChart>
      <c:catAx>
        <c:axId val="421733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34176"/>
        <c:crosses val="autoZero"/>
        <c:auto val="1"/>
        <c:lblAlgn val="ctr"/>
        <c:lblOffset val="100"/>
        <c:noMultiLvlLbl val="0"/>
      </c:catAx>
      <c:valAx>
        <c:axId val="421734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73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412904"/>
        <c:axId val="423413296"/>
      </c:lineChart>
      <c:dateAx>
        <c:axId val="423412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13296"/>
        <c:crosses val="autoZero"/>
        <c:auto val="1"/>
        <c:lblOffset val="100"/>
        <c:baseTimeUnit val="days"/>
      </c:dateAx>
      <c:valAx>
        <c:axId val="4234132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4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09" dataDxfId="1608">
  <autoFilter ref="O15:W26"/>
  <tableColumns count="9">
    <tableColumn id="1" name="Date" dataDxfId="1607"/>
    <tableColumn id="2" name="Quarter" dataDxfId="1606"/>
    <tableColumn id="3" name="Time" dataDxfId="1605"/>
    <tableColumn id="4" name="EPS estimate" dataDxfId="1604"/>
    <tableColumn id="5" name="EPS Actual" dataDxfId="1603"/>
    <tableColumn id="6" name="Sales Estiamte (B)" dataDxfId="1602"/>
    <tableColumn id="7" name="Sales Actual (B)" dataDxfId="1601"/>
    <tableColumn id="8" name="Guidance" dataDxfId="1600"/>
    <tableColumn id="9" name="Reaction" dataDxfId="159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08" dataDxfId="1207">
  <autoFilter ref="O14:W25"/>
  <tableColumns count="9">
    <tableColumn id="1" name="Date" dataDxfId="1206"/>
    <tableColumn id="2" name="Quarter" dataDxfId="1205"/>
    <tableColumn id="3" name="Time" dataDxfId="1204"/>
    <tableColumn id="4" name="EPS estimate" dataDxfId="1203"/>
    <tableColumn id="5" name="EPS Actual" dataDxfId="1202"/>
    <tableColumn id="6" name="Sales Estiamte (B)" dataDxfId="1201"/>
    <tableColumn id="7" name="Sales Actual (B)" dataDxfId="1200"/>
    <tableColumn id="8" name="Guidance" dataDxfId="1199"/>
    <tableColumn id="9" name="Reaction" dataDxfId="119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3" dataDxfId="1142">
  <autoFilter ref="O15:W26"/>
  <tableColumns count="9">
    <tableColumn id="1" name="Date" dataDxfId="1141"/>
    <tableColumn id="2" name="Quarter" dataDxfId="1140"/>
    <tableColumn id="3" name="Time" dataDxfId="1139"/>
    <tableColumn id="4" name="EPS estimate" dataDxfId="1138"/>
    <tableColumn id="5" name="EPS Actual" dataDxfId="1137"/>
    <tableColumn id="6" name="Sales Estiamte (B)" dataDxfId="1136"/>
    <tableColumn id="7" name="Sales Actual (B)" dataDxfId="1135"/>
    <tableColumn id="8" name="Guidance" dataDxfId="1134"/>
    <tableColumn id="9" name="Reaction" dataDxfId="113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13.19</v>
      </c>
      <c r="G2" s="244">
        <v>15.788028571428567</v>
      </c>
      <c r="H2" s="332">
        <v>7000</v>
      </c>
      <c r="I2" s="48">
        <v>110516.19999999997</v>
      </c>
      <c r="J2" s="369">
        <v>-18186.199999999968</v>
      </c>
      <c r="K2" s="356">
        <v>-0.16455687039547123</v>
      </c>
      <c r="L2" s="369">
        <v>-3570.6289999983419</v>
      </c>
      <c r="M2">
        <v>6600</v>
      </c>
      <c r="N2" s="366" t="str">
        <f>HYPERLINK("http://finance.yahoo.com/q?s=" &amp; E2, "Link")</f>
        <v>Link</v>
      </c>
      <c r="O2" s="134">
        <v>1.34E-2</v>
      </c>
      <c r="P2" s="134">
        <v>3.1300000000000001E-2</v>
      </c>
      <c r="Q2" s="148"/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197</v>
      </c>
      <c r="F3" s="244">
        <v>19.945</v>
      </c>
      <c r="G3" s="244">
        <v>28.61121363636364</v>
      </c>
      <c r="H3" s="332">
        <v>2200</v>
      </c>
      <c r="I3" s="48">
        <v>62944.670000000006</v>
      </c>
      <c r="J3" s="369">
        <v>-19065.670000000006</v>
      </c>
      <c r="K3" s="356">
        <v>-0.30289570189183618</v>
      </c>
      <c r="L3" s="369">
        <v>-17317.700000000012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-1.017E-2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228</v>
      </c>
      <c r="F4" s="244">
        <v>21.26</v>
      </c>
      <c r="G4" s="244">
        <v>23.896962500000001</v>
      </c>
      <c r="H4" s="332">
        <v>800</v>
      </c>
      <c r="I4" s="432">
        <v>19117.57</v>
      </c>
      <c r="J4" s="369">
        <v>-2109.5699999999997</v>
      </c>
      <c r="K4" s="356">
        <v>-0.11034718324556936</v>
      </c>
      <c r="L4" s="369">
        <v>-657.31000000000131</v>
      </c>
      <c r="M4">
        <v>700</v>
      </c>
      <c r="N4" s="366" t="str">
        <f>HYPERLINK("http://finance.yahoo.com/q?s=" &amp; E4, "Link")</f>
        <v>Link</v>
      </c>
      <c r="O4" s="134">
        <v>2.822201317027281E-2</v>
      </c>
      <c r="P4" s="134">
        <v>1.9199999999999998E-2</v>
      </c>
      <c r="R4" s="48"/>
    </row>
    <row r="5" spans="1:22" ht="21.95" customHeight="1" x14ac:dyDescent="0.25">
      <c r="A5" s="50"/>
      <c r="B5" s="50"/>
      <c r="C5" s="51"/>
      <c r="E5" s="22" t="s">
        <v>216</v>
      </c>
      <c r="F5" s="244">
        <v>65.7</v>
      </c>
      <c r="G5" s="244">
        <v>63.494650000000036</v>
      </c>
      <c r="H5" s="332">
        <v>200</v>
      </c>
      <c r="I5" s="48">
        <v>12698.930000000008</v>
      </c>
      <c r="J5" s="369">
        <v>441.06999999999243</v>
      </c>
      <c r="K5" s="356">
        <v>3.4732847570621554E-2</v>
      </c>
      <c r="L5" s="369">
        <v>1117.0199999999932</v>
      </c>
      <c r="M5">
        <v>100</v>
      </c>
      <c r="N5" s="366" t="str">
        <f>HYPERLINK("http://finance.yahoo.com/q?s=" &amp; E5, "Link")</f>
        <v>Link</v>
      </c>
      <c r="O5" s="134">
        <v>2.1899999999999999E-2</v>
      </c>
      <c r="P5" s="134">
        <v>2.0299999999999999E-2</v>
      </c>
      <c r="Q5" s="440"/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171</v>
      </c>
      <c r="F6" s="244">
        <v>52.27</v>
      </c>
      <c r="G6" s="244">
        <v>57.92240000000001</v>
      </c>
      <c r="H6" s="332">
        <v>200</v>
      </c>
      <c r="I6" s="48">
        <v>11584.480000000001</v>
      </c>
      <c r="J6" s="369">
        <v>-1130.4800000000014</v>
      </c>
      <c r="K6" s="356">
        <v>-9.7585735397704626E-2</v>
      </c>
      <c r="L6" s="369">
        <v>-1080.5300000000016</v>
      </c>
      <c r="M6">
        <v>150</v>
      </c>
      <c r="N6" s="366" t="str">
        <f>HYPERLINK("http://finance.yahoo.com/q?s=" &amp; E6, "Link")</f>
        <v>Link</v>
      </c>
      <c r="O6" s="134">
        <v>3.2500000000000001E-2</v>
      </c>
      <c r="P6" s="134">
        <v>2.0299999999999999E-2</v>
      </c>
      <c r="S6" s="48"/>
      <c r="T6" s="48"/>
    </row>
    <row r="7" spans="1:22" ht="21.95" customHeight="1" x14ac:dyDescent="0.25">
      <c r="A7" s="50"/>
      <c r="B7" s="50"/>
      <c r="C7" s="51"/>
      <c r="E7" s="22" t="s">
        <v>9</v>
      </c>
      <c r="F7" s="244">
        <v>12.285</v>
      </c>
      <c r="G7" s="244">
        <v>38.98240601503759</v>
      </c>
      <c r="H7" s="49">
        <v>266</v>
      </c>
      <c r="I7" s="48">
        <v>10369.32</v>
      </c>
      <c r="J7" s="369">
        <v>-7101.51</v>
      </c>
      <c r="K7" s="356">
        <v>-0.68485783060027072</v>
      </c>
      <c r="L7" s="48">
        <v>-6666.58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4.0219999999999999E-2</v>
      </c>
      <c r="R7" s="48"/>
      <c r="S7" s="48"/>
    </row>
    <row r="8" spans="1:22" ht="21.95" customHeight="1" x14ac:dyDescent="0.25">
      <c r="A8" s="51"/>
      <c r="B8" s="51"/>
      <c r="C8" s="51"/>
      <c r="E8" s="22" t="s">
        <v>744</v>
      </c>
      <c r="F8" s="244">
        <v>97.86</v>
      </c>
      <c r="G8" s="244">
        <v>113.96946666666666</v>
      </c>
      <c r="H8" s="332">
        <v>75</v>
      </c>
      <c r="I8" s="48">
        <v>8547.7099999999991</v>
      </c>
      <c r="J8" s="369">
        <v>-1208.2099999999991</v>
      </c>
      <c r="K8" s="356">
        <v>-0.14134896949007392</v>
      </c>
      <c r="L8" s="369">
        <v>-1208.2099999999991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2.3699999999999999E-2</v>
      </c>
      <c r="S8" s="48"/>
    </row>
    <row r="9" spans="1:22" ht="21.95" customHeight="1" x14ac:dyDescent="0.25">
      <c r="A9" s="50"/>
      <c r="B9" s="50"/>
      <c r="C9" s="51"/>
      <c r="E9" s="22" t="s">
        <v>173</v>
      </c>
      <c r="F9" s="244">
        <v>54.015000000000001</v>
      </c>
      <c r="G9" s="244">
        <v>52.105624999999996</v>
      </c>
      <c r="H9" s="332">
        <v>160</v>
      </c>
      <c r="I9" s="48">
        <v>8336.9</v>
      </c>
      <c r="J9" s="369">
        <v>305.5</v>
      </c>
      <c r="K9" s="356">
        <v>3.6644316232652512E-2</v>
      </c>
      <c r="L9" s="369">
        <v>1510.380000000001</v>
      </c>
      <c r="M9">
        <v>160</v>
      </c>
      <c r="N9" s="366" t="str">
        <f>HYPERLINK("http://finance.yahoo.com/q?s=" &amp; E9, "Link")</f>
        <v>Link</v>
      </c>
      <c r="O9" s="134">
        <v>2.7300000000000001E-2</v>
      </c>
      <c r="P9" s="134">
        <v>-4.3299999999999996E-3</v>
      </c>
      <c r="R9" s="48"/>
      <c r="S9" s="48"/>
    </row>
    <row r="10" spans="1:22" ht="21.95" customHeight="1" x14ac:dyDescent="0.25">
      <c r="A10" s="50"/>
      <c r="B10" s="50"/>
      <c r="C10" s="51"/>
      <c r="E10" s="22" t="s">
        <v>55</v>
      </c>
      <c r="F10" s="244">
        <v>83.61</v>
      </c>
      <c r="G10" s="244">
        <v>81.844999999999999</v>
      </c>
      <c r="H10" s="332">
        <v>100</v>
      </c>
      <c r="I10" s="48">
        <v>8184.5</v>
      </c>
      <c r="J10" s="369">
        <v>176.5</v>
      </c>
      <c r="K10" s="356">
        <v>2.1565153644083335E-2</v>
      </c>
      <c r="L10" s="369">
        <v>835.16999999999825</v>
      </c>
      <c r="M10" s="29">
        <v>43014</v>
      </c>
      <c r="N10" s="366" t="str">
        <f>HYPERLINK("http://finance.yahoo.com/q?s=" &amp; E10, "Link")</f>
        <v>Link</v>
      </c>
      <c r="O10" s="134">
        <v>3.0599999999999999E-2</v>
      </c>
      <c r="P10" s="134">
        <v>4.1000000000000003E-3</v>
      </c>
      <c r="Q10" s="48"/>
      <c r="R10" s="48"/>
      <c r="S10" s="48"/>
      <c r="T10" s="354"/>
      <c r="U10" s="354"/>
    </row>
    <row r="11" spans="1:22" ht="21.95" customHeight="1" x14ac:dyDescent="0.25">
      <c r="A11" s="155"/>
      <c r="B11" s="50"/>
      <c r="C11" s="51"/>
      <c r="E11" s="22" t="s">
        <v>272</v>
      </c>
      <c r="F11" s="244">
        <v>79.342500000000001</v>
      </c>
      <c r="G11" s="244">
        <v>74.23</v>
      </c>
      <c r="H11" s="332">
        <v>100</v>
      </c>
      <c r="I11" s="48">
        <v>7423</v>
      </c>
      <c r="J11" s="369">
        <v>511.25</v>
      </c>
      <c r="K11" s="356">
        <v>6.8873770712649829E-2</v>
      </c>
      <c r="L11" s="369">
        <v>1321.2200000000012</v>
      </c>
      <c r="M11" s="29">
        <v>43010</v>
      </c>
      <c r="N11" s="366" t="str">
        <f>HYPERLINK("http://finance.yahoo.com/q?s=" &amp; E11, "Link")</f>
        <v>Link</v>
      </c>
      <c r="O11" s="134">
        <v>1.49E-2</v>
      </c>
      <c r="P11" s="134">
        <v>2.1665E-2</v>
      </c>
      <c r="Q11" s="48"/>
      <c r="R11" s="48"/>
      <c r="S11" s="48"/>
      <c r="T11" s="48"/>
    </row>
    <row r="12" spans="1:22" ht="21.95" customHeight="1" x14ac:dyDescent="0.25">
      <c r="A12" s="50"/>
      <c r="B12" s="50"/>
      <c r="C12" s="51"/>
      <c r="E12" s="22" t="s">
        <v>174</v>
      </c>
      <c r="F12" s="244">
        <v>40.94</v>
      </c>
      <c r="G12" s="244">
        <v>43.796363636363637</v>
      </c>
      <c r="H12" s="332">
        <v>110</v>
      </c>
      <c r="I12" s="48">
        <v>4817.6000000000004</v>
      </c>
      <c r="J12" s="369">
        <v>-314.20000000000073</v>
      </c>
      <c r="K12" s="356">
        <v>-6.5219196280305605E-2</v>
      </c>
      <c r="L12" s="369">
        <v>-239.18000000000075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-1.09E-2</v>
      </c>
      <c r="Q12" s="440"/>
      <c r="R12" s="48"/>
      <c r="S12" s="48"/>
      <c r="T12" s="48"/>
    </row>
    <row r="13" spans="1:22" ht="21.95" customHeight="1" x14ac:dyDescent="0.25">
      <c r="A13" s="50"/>
      <c r="B13" s="50"/>
      <c r="C13" s="51"/>
      <c r="E13" s="22" t="s">
        <v>747</v>
      </c>
      <c r="F13" s="244">
        <v>162.33000000000001</v>
      </c>
      <c r="G13" s="244">
        <v>150.73233333333332</v>
      </c>
      <c r="H13" s="49">
        <v>30</v>
      </c>
      <c r="I13" s="48">
        <v>4521.9699999999993</v>
      </c>
      <c r="J13" s="369">
        <v>347.9300000000012</v>
      </c>
      <c r="K13" s="356">
        <v>7.6942129204749465E-2</v>
      </c>
      <c r="L13" s="48">
        <v>347.9300000000012</v>
      </c>
      <c r="M13" s="29">
        <v>43017</v>
      </c>
      <c r="N13" s="366" t="str">
        <f>HYPERLINK("http://finance.yahoo.com/q?s=" &amp; E13, "Link")</f>
        <v>Link</v>
      </c>
      <c r="O13" s="134">
        <v>3.0801453828620709E-3</v>
      </c>
      <c r="P13" s="134">
        <v>6.4000000000000003E-3</v>
      </c>
      <c r="Q13" s="148"/>
      <c r="R13" s="48"/>
    </row>
    <row r="14" spans="1:22" ht="21.95" customHeight="1" x14ac:dyDescent="0.25">
      <c r="A14" s="50"/>
      <c r="B14" s="50"/>
      <c r="C14" s="51"/>
      <c r="E14" s="22" t="s">
        <v>813</v>
      </c>
      <c r="F14" s="244">
        <v>144.619</v>
      </c>
      <c r="G14" s="244">
        <v>149.16999999999999</v>
      </c>
      <c r="H14" s="49">
        <v>30</v>
      </c>
      <c r="I14" s="48">
        <v>4475.0999999999995</v>
      </c>
      <c r="J14" s="369">
        <v>-136.52999999999975</v>
      </c>
      <c r="K14" s="356">
        <v>-3.0508815445464826E-2</v>
      </c>
      <c r="L14" s="48">
        <v>-136.52999999999975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-2.6137000000000001E-2</v>
      </c>
      <c r="Q14" s="148"/>
      <c r="R14" s="48"/>
      <c r="S14" s="48"/>
    </row>
    <row r="15" spans="1:22" ht="21.95" customHeight="1" x14ac:dyDescent="0.25">
      <c r="A15" s="51"/>
      <c r="B15" s="51"/>
      <c r="C15" s="51"/>
      <c r="E15" s="22" t="s">
        <v>811</v>
      </c>
      <c r="F15" s="244">
        <v>583.53</v>
      </c>
      <c r="G15" s="244">
        <v>538</v>
      </c>
      <c r="H15" s="332">
        <v>8</v>
      </c>
      <c r="I15" s="48">
        <v>4304</v>
      </c>
      <c r="J15" s="369">
        <v>364.23999999999978</v>
      </c>
      <c r="K15" s="356">
        <v>8.4628252788104041E-2</v>
      </c>
      <c r="L15" s="369">
        <v>364.23999999999978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1.6500000000000001E-2</v>
      </c>
      <c r="Q15" s="440"/>
      <c r="R15" s="48"/>
      <c r="S15" s="48"/>
      <c r="T15" s="48"/>
      <c r="V15" s="48"/>
    </row>
    <row r="16" spans="1:22" ht="21.95" customHeight="1" x14ac:dyDescent="0.25">
      <c r="A16" s="51"/>
      <c r="B16" s="51"/>
      <c r="C16" s="51"/>
      <c r="E16" s="22" t="s">
        <v>812</v>
      </c>
      <c r="F16" s="244">
        <v>78.98</v>
      </c>
      <c r="G16" s="244">
        <v>81.08</v>
      </c>
      <c r="H16" s="49">
        <v>50</v>
      </c>
      <c r="I16" s="48">
        <v>4054</v>
      </c>
      <c r="J16" s="369">
        <v>-105</v>
      </c>
      <c r="K16" s="356">
        <v>-2.590034533793777E-2</v>
      </c>
      <c r="L16" s="48">
        <v>-105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7.3000000000000001E-3</v>
      </c>
      <c r="R16" s="48"/>
      <c r="S16" s="48"/>
    </row>
    <row r="17" spans="1:20" ht="21.95" customHeight="1" x14ac:dyDescent="0.25">
      <c r="A17" s="50"/>
      <c r="B17" s="50"/>
      <c r="C17" s="51"/>
      <c r="E17" s="22" t="s">
        <v>810</v>
      </c>
      <c r="F17" s="244">
        <v>80.349999999999994</v>
      </c>
      <c r="G17" s="244">
        <v>80.67</v>
      </c>
      <c r="H17" s="49">
        <v>50</v>
      </c>
      <c r="I17" s="48">
        <v>4033.5</v>
      </c>
      <c r="J17" s="369">
        <v>-16.000000000000455</v>
      </c>
      <c r="K17" s="356">
        <v>-3.9667782323045417E-3</v>
      </c>
      <c r="L17" s="48">
        <v>-16.000000000000455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9.4000000000000004E-3</v>
      </c>
    </row>
    <row r="18" spans="1:20" ht="21.95" customHeight="1" x14ac:dyDescent="0.25">
      <c r="A18" s="51"/>
      <c r="B18" s="51"/>
      <c r="C18" s="51"/>
      <c r="E18" s="22" t="s">
        <v>343</v>
      </c>
      <c r="F18" s="244">
        <v>17.164999999999999</v>
      </c>
      <c r="G18" s="244">
        <v>22.134111111111118</v>
      </c>
      <c r="H18" s="49">
        <v>180</v>
      </c>
      <c r="I18" s="48">
        <v>3984.1400000000012</v>
      </c>
      <c r="J18" s="369">
        <v>-894.44000000000142</v>
      </c>
      <c r="K18" s="356">
        <v>-0.22450014306726196</v>
      </c>
      <c r="L18" s="48">
        <v>-894.44000000000142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-1.4499999999999999E-3</v>
      </c>
      <c r="R18" s="48"/>
      <c r="T18" s="48"/>
    </row>
    <row r="19" spans="1:20" ht="21.95" customHeight="1" x14ac:dyDescent="0.25">
      <c r="A19" s="51"/>
      <c r="B19" s="51"/>
      <c r="C19" s="51"/>
      <c r="E19" s="22" t="s">
        <v>339</v>
      </c>
      <c r="F19" s="244">
        <v>15.32</v>
      </c>
      <c r="G19" s="244">
        <v>16.857950000000002</v>
      </c>
      <c r="H19" s="332">
        <v>200</v>
      </c>
      <c r="I19" s="48">
        <v>3371.5900000000006</v>
      </c>
      <c r="J19" s="369">
        <v>-307.59000000000015</v>
      </c>
      <c r="K19" s="356">
        <v>-9.1229953820007884E-2</v>
      </c>
      <c r="L19" s="369">
        <v>975.82999999999447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2.07E-2</v>
      </c>
    </row>
    <row r="20" spans="1:20" ht="21.95" customHeight="1" x14ac:dyDescent="0.25">
      <c r="A20" s="50"/>
      <c r="B20" s="50"/>
      <c r="C20" s="51"/>
      <c r="E20" s="22" t="s">
        <v>765</v>
      </c>
      <c r="F20" s="244">
        <v>218.845</v>
      </c>
      <c r="G20" s="244">
        <v>210.00999999999996</v>
      </c>
      <c r="H20" s="332">
        <v>15</v>
      </c>
      <c r="I20" s="48">
        <v>3150.1499999999996</v>
      </c>
      <c r="J20" s="369">
        <v>132.52500000000055</v>
      </c>
      <c r="K20" s="356">
        <v>4.2069425265463728E-2</v>
      </c>
      <c r="L20" s="369">
        <v>132.52500000000055</v>
      </c>
      <c r="M20">
        <v>15</v>
      </c>
      <c r="N20" s="366" t="str">
        <f>HYPERLINK("http://finance.yahoo.com/q?s=" &amp; E20, "Link")</f>
        <v>Link</v>
      </c>
      <c r="O20" s="134">
        <v>2.8E-3</v>
      </c>
      <c r="P20" s="134">
        <v>-1.48E-3</v>
      </c>
      <c r="Q20" s="148"/>
      <c r="R20" s="48"/>
      <c r="S20" s="48"/>
      <c r="T20" s="48"/>
    </row>
    <row r="21" spans="1:20" ht="21.95" customHeight="1" x14ac:dyDescent="0.25">
      <c r="A21" s="50"/>
      <c r="B21" s="50"/>
      <c r="C21" s="51"/>
      <c r="E21" s="22" t="s">
        <v>761</v>
      </c>
      <c r="F21" s="244">
        <v>73.825000000000003</v>
      </c>
      <c r="G21" s="244">
        <v>72.150000000000006</v>
      </c>
      <c r="H21" s="332">
        <v>40</v>
      </c>
      <c r="I21" s="48">
        <v>2886</v>
      </c>
      <c r="J21" s="369">
        <v>67</v>
      </c>
      <c r="K21" s="356">
        <v>2.3215523215523174E-2</v>
      </c>
      <c r="L21" s="369">
        <v>192.92999999999938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1.898E-2</v>
      </c>
      <c r="Q21" s="148"/>
      <c r="S21" s="48"/>
      <c r="T21" s="48"/>
    </row>
    <row r="22" spans="1:20" ht="21.95" customHeight="1" x14ac:dyDescent="0.25">
      <c r="A22" s="50"/>
      <c r="B22" s="51"/>
      <c r="C22" s="51"/>
      <c r="E22" s="22" t="s">
        <v>225</v>
      </c>
      <c r="F22" s="244">
        <v>35.9</v>
      </c>
      <c r="G22" s="244">
        <v>28.1554</v>
      </c>
      <c r="H22" s="332">
        <v>100</v>
      </c>
      <c r="I22" s="48">
        <v>2815.54</v>
      </c>
      <c r="J22" s="369">
        <v>774.46</v>
      </c>
      <c r="K22" s="356">
        <v>0.27506623951355685</v>
      </c>
      <c r="L22" s="369">
        <v>4299.0400000000018</v>
      </c>
      <c r="M22" s="29">
        <v>43014</v>
      </c>
      <c r="N22" s="366" t="str">
        <f>HYPERLINK("http://finance.yahoo.com/q?s=" &amp; E22, "Link")</f>
        <v>Link</v>
      </c>
      <c r="O22" s="134">
        <v>4.0899999999999999E-2</v>
      </c>
      <c r="P22" s="134">
        <v>1.9E-2</v>
      </c>
      <c r="Q22" s="148"/>
      <c r="R22" s="48"/>
      <c r="S22" s="48"/>
    </row>
    <row r="23" spans="1:20" ht="21.95" customHeight="1" x14ac:dyDescent="0.25">
      <c r="A23" s="50"/>
      <c r="B23" s="50"/>
      <c r="C23" s="51"/>
      <c r="E23" s="22" t="s">
        <v>205</v>
      </c>
      <c r="F23" s="244">
        <v>31.48</v>
      </c>
      <c r="G23" s="244">
        <v>30.15</v>
      </c>
      <c r="H23" s="332">
        <v>60</v>
      </c>
      <c r="I23" s="48">
        <v>1809</v>
      </c>
      <c r="J23" s="369">
        <v>79.799999999999955</v>
      </c>
      <c r="K23" s="356">
        <v>4.4112769485903876E-2</v>
      </c>
      <c r="L23" s="369">
        <v>519.5799999999997</v>
      </c>
      <c r="M23">
        <v>60</v>
      </c>
      <c r="N23" s="366" t="str">
        <f>HYPERLINK("http://finance.yahoo.com/q?s=" &amp; E23, "Link")</f>
        <v>Link</v>
      </c>
      <c r="O23" s="134">
        <v>0</v>
      </c>
      <c r="P23" s="134">
        <v>5.7999999999999996E-3</v>
      </c>
      <c r="Q23" s="48"/>
      <c r="R23" s="48"/>
      <c r="S23" s="48"/>
      <c r="T23" s="48"/>
    </row>
    <row r="24" spans="1:20" ht="21.95" customHeight="1" x14ac:dyDescent="0.25">
      <c r="A24" s="50"/>
      <c r="B24" s="51"/>
      <c r="C24" s="51"/>
      <c r="E24" s="22" t="s">
        <v>252</v>
      </c>
      <c r="F24" s="244">
        <v>47.9</v>
      </c>
      <c r="G24" s="244">
        <v>45.02</v>
      </c>
      <c r="H24" s="332">
        <v>40</v>
      </c>
      <c r="I24" s="48">
        <v>1800.8000000000002</v>
      </c>
      <c r="J24" s="369">
        <v>115.19999999999982</v>
      </c>
      <c r="K24" s="356">
        <v>6.3971568191914602E-2</v>
      </c>
      <c r="L24" s="369">
        <v>314.58000000000084</v>
      </c>
      <c r="M24">
        <v>40</v>
      </c>
      <c r="N24" s="366" t="str">
        <f>HYPERLINK("http://finance.yahoo.com/q?s=" &amp; E24, "Link")</f>
        <v>Link</v>
      </c>
      <c r="O24" s="134">
        <v>0</v>
      </c>
      <c r="P24" s="134">
        <v>-8.8999999999999999E-3</v>
      </c>
    </row>
    <row r="25" spans="1:20" ht="21.95" customHeight="1" x14ac:dyDescent="0.25">
      <c r="A25" s="51"/>
      <c r="B25" s="51"/>
      <c r="C25" s="51"/>
      <c r="E25" s="22" t="s">
        <v>62</v>
      </c>
      <c r="F25" s="244">
        <v>318.11</v>
      </c>
      <c r="G25" s="244">
        <v>318.11</v>
      </c>
      <c r="H25" s="332">
        <v>0</v>
      </c>
      <c r="I25" s="48">
        <v>0</v>
      </c>
      <c r="J25" s="369">
        <v>0</v>
      </c>
      <c r="K25" s="356">
        <v>0</v>
      </c>
      <c r="L25" s="369">
        <v>1659.3600000000079</v>
      </c>
      <c r="M25">
        <v>0</v>
      </c>
      <c r="N25" s="366" t="str">
        <f>HYPERLINK("http://finance.yahoo.com/q?s=" &amp; E25, "Link")</f>
        <v>Link</v>
      </c>
      <c r="O25" s="134">
        <v>0</v>
      </c>
      <c r="P25" s="134">
        <v>-1.1000000000000001E-3</v>
      </c>
      <c r="R25" s="48"/>
      <c r="S25" s="48"/>
      <c r="T25" s="48"/>
    </row>
    <row r="26" spans="1:20" ht="21.95" customHeight="1" x14ac:dyDescent="0.25">
      <c r="A26" s="50"/>
      <c r="B26" s="51"/>
      <c r="C26" s="51"/>
      <c r="E26" s="22" t="s">
        <v>204</v>
      </c>
      <c r="F26" s="244">
        <v>150.578</v>
      </c>
      <c r="G26" s="244">
        <v>150.578</v>
      </c>
      <c r="H26" s="332">
        <v>0</v>
      </c>
      <c r="I26" s="48">
        <v>0</v>
      </c>
      <c r="J26" s="369">
        <v>0</v>
      </c>
      <c r="K26" s="356">
        <v>0</v>
      </c>
      <c r="L26" s="369">
        <v>363.09999999999945</v>
      </c>
      <c r="M26">
        <v>0</v>
      </c>
      <c r="N26" s="366" t="str">
        <f>HYPERLINK("http://finance.yahoo.com/q?s=" &amp; E26, "Link")</f>
        <v>Link</v>
      </c>
      <c r="O26" s="134">
        <v>1.5900000000000001E-2</v>
      </c>
      <c r="P26" s="134">
        <v>-8.6400000000000001E-3</v>
      </c>
      <c r="R26" s="48"/>
      <c r="S26" s="48"/>
    </row>
    <row r="27" spans="1:20" ht="21.95" customHeight="1" x14ac:dyDescent="0.25">
      <c r="A27" s="51"/>
      <c r="B27" s="51"/>
      <c r="C27" s="51"/>
      <c r="E27" s="22" t="s">
        <v>227</v>
      </c>
      <c r="F27" s="244">
        <v>88.18</v>
      </c>
      <c r="G27" s="244">
        <v>88.18</v>
      </c>
      <c r="H27" s="332">
        <v>0</v>
      </c>
      <c r="I27" s="48">
        <v>0</v>
      </c>
      <c r="J27" s="369">
        <v>0</v>
      </c>
      <c r="K27" s="356">
        <v>0</v>
      </c>
      <c r="L27" s="369">
        <v>231.53999999999996</v>
      </c>
      <c r="M27">
        <v>0</v>
      </c>
      <c r="N27" s="366" t="str">
        <f>HYPERLINK("http://finance.yahoo.com/q?s=" &amp; E27, "Link")</f>
        <v>Link</v>
      </c>
      <c r="O27" s="134">
        <v>1.6199999999999999E-2</v>
      </c>
      <c r="P27" s="134">
        <v>-2.5000000000000001E-3</v>
      </c>
      <c r="S27" s="48"/>
      <c r="T27" s="48"/>
    </row>
    <row r="28" spans="1:20" ht="21.95" customHeight="1" x14ac:dyDescent="0.25">
      <c r="A28" s="50"/>
      <c r="B28" s="50"/>
      <c r="C28" s="51"/>
      <c r="E28" s="22" t="s">
        <v>23</v>
      </c>
      <c r="F28" s="244">
        <v>32.049999999999997</v>
      </c>
      <c r="G28" s="244">
        <v>32.049999999999997</v>
      </c>
      <c r="H28" s="332">
        <v>0</v>
      </c>
      <c r="I28" s="48">
        <v>0</v>
      </c>
      <c r="J28" s="369">
        <v>0</v>
      </c>
      <c r="K28" s="356">
        <v>0</v>
      </c>
      <c r="L28" s="369">
        <v>171.89999999999964</v>
      </c>
      <c r="M28">
        <v>0</v>
      </c>
      <c r="N28" s="366" t="str">
        <f>HYPERLINK("http://finance.yahoo.com/q?s=" &amp; E28, "Link")</f>
        <v>Link</v>
      </c>
      <c r="O28" s="134">
        <v>0</v>
      </c>
      <c r="P28" s="134">
        <v>2.2000000000000001E-3</v>
      </c>
      <c r="Q28" s="48"/>
      <c r="R28" s="48"/>
      <c r="S28" s="48"/>
      <c r="T28" s="48"/>
    </row>
    <row r="29" spans="1:20" ht="21.95" customHeight="1" x14ac:dyDescent="0.25">
      <c r="A29" s="50"/>
      <c r="B29" s="50"/>
      <c r="C29" s="51"/>
      <c r="E29" s="22" t="s">
        <v>273</v>
      </c>
      <c r="F29" s="244">
        <v>27.12</v>
      </c>
      <c r="G29" s="244">
        <v>27.12</v>
      </c>
      <c r="H29" s="332">
        <v>0</v>
      </c>
      <c r="I29" s="48">
        <v>0</v>
      </c>
      <c r="J29" s="369">
        <v>0</v>
      </c>
      <c r="K29" s="356">
        <v>0</v>
      </c>
      <c r="L29" s="369">
        <v>98.449999999999818</v>
      </c>
      <c r="M29">
        <v>0</v>
      </c>
      <c r="N29" s="366" t="str">
        <f>HYPERLINK("http://finance.yahoo.com/q?s=" &amp; E29, "Link")</f>
        <v>Link</v>
      </c>
      <c r="O29" s="134">
        <v>1.11E-2</v>
      </c>
      <c r="P29" s="134">
        <v>8.8999999999999999E-3</v>
      </c>
      <c r="Q29" s="148"/>
      <c r="T29" s="48"/>
    </row>
    <row r="30" spans="1:20" ht="21.95" customHeight="1" x14ac:dyDescent="0.25">
      <c r="A30" s="50"/>
      <c r="B30" s="50"/>
      <c r="C30" s="51"/>
      <c r="E30" s="22" t="s">
        <v>36</v>
      </c>
      <c r="F30" s="244">
        <v>55.115000000000002</v>
      </c>
      <c r="G30" s="244">
        <v>55.115000000000002</v>
      </c>
      <c r="H30" s="332">
        <v>0</v>
      </c>
      <c r="I30" s="48">
        <v>0</v>
      </c>
      <c r="J30" s="369">
        <v>0</v>
      </c>
      <c r="K30" s="356">
        <v>0</v>
      </c>
      <c r="L30" s="369">
        <v>117.73999999999978</v>
      </c>
      <c r="M30">
        <v>0</v>
      </c>
      <c r="N30" s="366" t="str">
        <f>HYPERLINK("http://finance.yahoo.com/q?s=" &amp; E30, "Link")</f>
        <v>Link</v>
      </c>
      <c r="O30" s="134">
        <v>7.4000000000000003E-3</v>
      </c>
      <c r="P30" s="134">
        <v>3.3700000000000002E-3</v>
      </c>
      <c r="R30" s="48"/>
    </row>
    <row r="31" spans="1:20" ht="21.95" customHeight="1" x14ac:dyDescent="0.25">
      <c r="A31" s="50"/>
      <c r="B31" s="51"/>
      <c r="C31" s="51"/>
      <c r="E31" s="22" t="s">
        <v>326</v>
      </c>
      <c r="F31" s="244">
        <v>40.46</v>
      </c>
      <c r="G31" s="244">
        <v>40.46</v>
      </c>
      <c r="H31" s="332">
        <v>0</v>
      </c>
      <c r="I31" s="48">
        <v>0</v>
      </c>
      <c r="J31" s="369">
        <v>0</v>
      </c>
      <c r="K31" s="356">
        <v>0</v>
      </c>
      <c r="L31" s="369">
        <v>264.92000000000007</v>
      </c>
      <c r="M31">
        <v>0</v>
      </c>
      <c r="N31" s="366" t="str">
        <f>HYPERLINK("http://finance.yahoo.com/q?s=" &amp; E31, "Link")</f>
        <v>Link</v>
      </c>
      <c r="O31" s="134">
        <v>3.4200000000000001E-2</v>
      </c>
      <c r="P31" s="134">
        <v>-4.4000000000000003E-3</v>
      </c>
      <c r="Q31" s="148"/>
      <c r="R31" s="48"/>
      <c r="S31" s="48"/>
      <c r="T31" s="48"/>
    </row>
    <row r="32" spans="1:20" ht="21.95" customHeight="1" x14ac:dyDescent="0.25">
      <c r="A32" s="50"/>
      <c r="B32" s="50"/>
      <c r="C32" s="51"/>
      <c r="E32" s="22" t="s">
        <v>308</v>
      </c>
      <c r="F32" s="244">
        <v>63.174999999999997</v>
      </c>
      <c r="G32" s="244">
        <v>63.174999999999997</v>
      </c>
      <c r="H32" s="49">
        <v>0</v>
      </c>
      <c r="I32" s="48">
        <v>0</v>
      </c>
      <c r="J32" s="369">
        <v>0</v>
      </c>
      <c r="K32" s="356">
        <v>0</v>
      </c>
      <c r="L32" s="48">
        <v>910.79999999999927</v>
      </c>
      <c r="M32">
        <v>0</v>
      </c>
      <c r="N32" s="366" t="str">
        <f>HYPERLINK("http://finance.yahoo.com/q?s=" &amp; E32, "Link")</f>
        <v>Link</v>
      </c>
      <c r="O32" s="134">
        <v>2.87E-2</v>
      </c>
      <c r="P32" s="134">
        <v>-2.9199999999999999E-3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763</v>
      </c>
      <c r="F33" s="244">
        <v>29.12</v>
      </c>
      <c r="G33" s="244">
        <v>29.12</v>
      </c>
      <c r="H33" s="49">
        <v>0</v>
      </c>
      <c r="I33" s="48">
        <v>0</v>
      </c>
      <c r="J33" s="369">
        <v>0</v>
      </c>
      <c r="K33" s="356">
        <v>0</v>
      </c>
      <c r="L33" s="48">
        <v>557.94000000000005</v>
      </c>
      <c r="M33">
        <v>0</v>
      </c>
      <c r="N33" s="366" t="str">
        <f>HYPERLINK("http://finance.yahoo.com/q?s=" &amp; E33, "Link")</f>
        <v>Link</v>
      </c>
      <c r="O33" s="134">
        <v>4.0599999999999997E-2</v>
      </c>
      <c r="P33" s="134">
        <v>2.6800000000000001E-2</v>
      </c>
      <c r="Q33" s="440"/>
      <c r="R33" s="48"/>
      <c r="S33" s="48"/>
    </row>
    <row r="34" spans="1:21" ht="21.95" customHeight="1" x14ac:dyDescent="0.25">
      <c r="A34" s="50"/>
      <c r="B34" s="51"/>
      <c r="C34" s="51"/>
      <c r="E34" s="22" t="s">
        <v>737</v>
      </c>
      <c r="F34" s="244">
        <v>26.1</v>
      </c>
      <c r="G34" s="244">
        <v>26.1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-4.1999999999999997E-3</v>
      </c>
      <c r="Q34" s="148"/>
      <c r="R34" s="48"/>
      <c r="S34" s="48"/>
    </row>
    <row r="35" spans="1:21" ht="21.95" customHeight="1" x14ac:dyDescent="0.25">
      <c r="A35" s="50"/>
      <c r="B35" s="51"/>
      <c r="C35" s="51"/>
      <c r="E35" s="22" t="s">
        <v>282</v>
      </c>
      <c r="F35" s="244">
        <v>81.379900000000006</v>
      </c>
      <c r="G35" s="244">
        <v>81.379900000000006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2.1975000000000001E-2</v>
      </c>
      <c r="S35" s="48"/>
    </row>
    <row r="36" spans="1:21" ht="21.95" customHeight="1" x14ac:dyDescent="0.25">
      <c r="A36" s="50"/>
      <c r="B36" s="50"/>
      <c r="C36" s="50"/>
      <c r="E36" s="22" t="s">
        <v>198</v>
      </c>
      <c r="F36" s="244">
        <v>11.94</v>
      </c>
      <c r="G36" s="244">
        <v>11.94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8.3999999999999995E-3</v>
      </c>
      <c r="S36" s="48"/>
    </row>
    <row r="37" spans="1:21" ht="21.95" customHeight="1" x14ac:dyDescent="0.25">
      <c r="A37" s="50"/>
      <c r="B37" s="50"/>
      <c r="C37" s="51"/>
      <c r="E37" s="22" t="s">
        <v>276</v>
      </c>
      <c r="F37" s="244">
        <v>131.18</v>
      </c>
      <c r="G37" s="244">
        <v>131.18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-1.6000000000000001E-3</v>
      </c>
      <c r="Q37" s="148"/>
      <c r="R37" s="48"/>
      <c r="S37" s="48"/>
    </row>
    <row r="38" spans="1:21" ht="21.95" customHeight="1" x14ac:dyDescent="0.25">
      <c r="A38" s="50"/>
      <c r="B38" s="50"/>
      <c r="C38" s="51"/>
      <c r="E38" s="22" t="s">
        <v>17</v>
      </c>
      <c r="F38" s="244">
        <v>14.68</v>
      </c>
      <c r="G38" s="244">
        <v>14.68</v>
      </c>
      <c r="H38" s="49">
        <v>0</v>
      </c>
      <c r="I38" s="48">
        <v>0</v>
      </c>
      <c r="J38" s="369">
        <v>-20818.210000000079</v>
      </c>
      <c r="K38" s="356">
        <v>0</v>
      </c>
      <c r="L38" s="48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1.4E-3</v>
      </c>
      <c r="R38" s="48"/>
      <c r="S38" s="48"/>
      <c r="T38" s="48"/>
    </row>
    <row r="39" spans="1:21" ht="21.95" customHeight="1" x14ac:dyDescent="0.25">
      <c r="A39" s="50"/>
      <c r="B39" s="51"/>
      <c r="C39" s="51"/>
      <c r="E39" s="22" t="s">
        <v>318</v>
      </c>
      <c r="F39" s="244">
        <v>110.44</v>
      </c>
      <c r="G39" s="244">
        <v>110.44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-1.8E-3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196</v>
      </c>
      <c r="F40" s="244">
        <v>53.2</v>
      </c>
      <c r="G40" s="244">
        <v>53.2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-8.0000000000000004E-4</v>
      </c>
      <c r="Q40" s="440"/>
      <c r="R40" s="48"/>
      <c r="S40" s="48"/>
      <c r="U40" s="48"/>
    </row>
    <row r="41" spans="1:21" ht="21.95" customHeight="1" x14ac:dyDescent="0.25">
      <c r="A41" s="51"/>
      <c r="B41" s="51"/>
      <c r="C41" s="51"/>
      <c r="E41" s="22" t="s">
        <v>226</v>
      </c>
      <c r="F41" s="244">
        <v>57.752499999999998</v>
      </c>
      <c r="G41" s="244">
        <v>57.752499999999998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-7.6889999999999997E-3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34.86</v>
      </c>
      <c r="G42" s="244">
        <v>34.86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-3.3500000000000002E-2</v>
      </c>
      <c r="Q42" s="148"/>
      <c r="S42" s="48"/>
      <c r="U42" s="48"/>
    </row>
    <row r="43" spans="1:21" ht="21.95" customHeight="1" x14ac:dyDescent="0.25">
      <c r="A43" s="50"/>
      <c r="B43" s="50"/>
      <c r="C43" s="51"/>
      <c r="E43" s="22" t="s">
        <v>172</v>
      </c>
      <c r="F43" s="244">
        <v>55.664999999999999</v>
      </c>
      <c r="G43" s="244">
        <v>55.664999999999999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-6.8700000000000002E-3</v>
      </c>
      <c r="Q43" s="148"/>
      <c r="R43" s="48"/>
      <c r="S43" s="48"/>
    </row>
    <row r="44" spans="1:21" ht="21.95" customHeight="1" x14ac:dyDescent="0.25">
      <c r="A44" s="50"/>
      <c r="B44" s="50"/>
      <c r="C44" s="51"/>
      <c r="E44" s="22" t="s">
        <v>27</v>
      </c>
      <c r="F44" s="244">
        <v>37.18</v>
      </c>
      <c r="G44" s="244">
        <v>37.18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0</v>
      </c>
      <c r="R44" s="48"/>
      <c r="S44" s="48"/>
    </row>
    <row r="45" spans="1:21" ht="21.95" customHeight="1" x14ac:dyDescent="0.25">
      <c r="A45" s="50"/>
      <c r="B45" s="50"/>
      <c r="C45" s="50"/>
      <c r="E45" s="22" t="s">
        <v>22</v>
      </c>
      <c r="F45" s="244">
        <v>46.1</v>
      </c>
      <c r="G45" s="244">
        <v>46.1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3.5999999999999997E-2</v>
      </c>
      <c r="S45" s="48"/>
    </row>
    <row r="46" spans="1:21" ht="21.95" customHeight="1" x14ac:dyDescent="0.25">
      <c r="A46" s="50"/>
      <c r="B46" s="50"/>
      <c r="C46" s="51"/>
      <c r="E46" s="22" t="s">
        <v>42</v>
      </c>
      <c r="F46" s="244">
        <v>115.798</v>
      </c>
      <c r="G46" s="244">
        <v>115.798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3.967E-3</v>
      </c>
      <c r="R46" s="48"/>
      <c r="S46" s="48"/>
    </row>
    <row r="47" spans="1:21" ht="21.95" customHeight="1" x14ac:dyDescent="0.25">
      <c r="A47" s="155"/>
      <c r="B47" s="50"/>
      <c r="C47" s="51"/>
      <c r="E47" s="22" t="s">
        <v>274</v>
      </c>
      <c r="F47" s="244">
        <v>53.594999999999999</v>
      </c>
      <c r="G47" s="244">
        <v>53.594999999999999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-7.8700000000000003E-3</v>
      </c>
      <c r="Q47" s="148"/>
      <c r="R47" s="48"/>
      <c r="S47" s="48"/>
      <c r="T47" s="48"/>
    </row>
    <row r="48" spans="1:21" ht="21.95" customHeight="1" x14ac:dyDescent="0.25">
      <c r="A48" s="51"/>
      <c r="B48" s="155"/>
      <c r="C48" s="333"/>
      <c r="E48" s="22" t="s">
        <v>175</v>
      </c>
      <c r="F48" s="244">
        <v>248.95</v>
      </c>
      <c r="G48" s="244">
        <v>248.95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-2E-3</v>
      </c>
      <c r="Q48" s="14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44">
        <v>99.58</v>
      </c>
      <c r="G49" s="244">
        <v>99.58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-3.4000000000000002E-2</v>
      </c>
      <c r="R49" s="48"/>
    </row>
    <row r="50" spans="1:22" ht="21.95" customHeight="1" x14ac:dyDescent="0.25">
      <c r="A50" s="50"/>
      <c r="B50" s="50"/>
      <c r="C50" s="51"/>
      <c r="E50" s="22" t="s">
        <v>8</v>
      </c>
      <c r="F50" s="244">
        <v>81.52</v>
      </c>
      <c r="G50" s="244">
        <v>81.52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-4.7999999999999996E-3</v>
      </c>
    </row>
    <row r="51" spans="1:22" ht="21.95" customHeight="1" x14ac:dyDescent="0.25">
      <c r="A51" s="50"/>
      <c r="B51" s="50"/>
      <c r="C51" s="51"/>
      <c r="E51" s="22" t="s">
        <v>10</v>
      </c>
      <c r="F51" s="244">
        <v>45.27</v>
      </c>
      <c r="G51" s="244">
        <v>45.27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-2.3999999999999998E-3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58.551499999999997</v>
      </c>
      <c r="G52" s="244">
        <v>58.551499999999997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-7.4339999999999996E-3</v>
      </c>
      <c r="Q52" s="48"/>
      <c r="S52" s="48"/>
    </row>
    <row r="53" spans="1:22" ht="21.95" customHeight="1" x14ac:dyDescent="0.25">
      <c r="A53" s="50"/>
      <c r="B53" s="51"/>
      <c r="C53" s="51"/>
      <c r="E53" s="22" t="s">
        <v>24</v>
      </c>
      <c r="F53" s="244">
        <v>45.88</v>
      </c>
      <c r="G53" s="244">
        <v>45.88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-6.1000000000000004E-3</v>
      </c>
      <c r="S53" s="48"/>
    </row>
    <row r="54" spans="1:22" ht="21.95" customHeight="1" x14ac:dyDescent="0.25">
      <c r="A54" s="51"/>
      <c r="B54" s="51"/>
      <c r="C54" s="51"/>
      <c r="E54" s="22" t="s">
        <v>45</v>
      </c>
      <c r="F54" s="244">
        <v>91</v>
      </c>
      <c r="G54" s="244">
        <v>91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5.1999999999999998E-3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47</v>
      </c>
      <c r="F55" s="244">
        <v>130.31</v>
      </c>
      <c r="G55" s="244">
        <v>130.31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-5.1999999999999998E-3</v>
      </c>
      <c r="Q55" s="48"/>
      <c r="R55" s="48"/>
      <c r="U55" s="48"/>
    </row>
    <row r="56" spans="1:22" ht="21.95" customHeight="1" x14ac:dyDescent="0.25">
      <c r="A56" s="50"/>
      <c r="B56" s="50"/>
      <c r="C56" s="51"/>
      <c r="E56" s="22" t="s">
        <v>33</v>
      </c>
      <c r="F56" s="244">
        <v>235.59</v>
      </c>
      <c r="G56" s="244">
        <v>235.59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-1.5299999999999999E-2</v>
      </c>
      <c r="Q56" s="148"/>
      <c r="R56" s="48"/>
      <c r="S56" s="48"/>
      <c r="T56" s="48"/>
    </row>
    <row r="57" spans="1:22" ht="21.95" customHeight="1" x14ac:dyDescent="0.25">
      <c r="A57" s="51"/>
      <c r="B57" s="51"/>
      <c r="C57" s="51"/>
      <c r="E57" s="22" t="s">
        <v>13</v>
      </c>
      <c r="F57" s="244">
        <v>59.44</v>
      </c>
      <c r="G57" s="244">
        <v>59.44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1.09E-2</v>
      </c>
      <c r="Q57" s="48"/>
      <c r="R57" s="48"/>
      <c r="S57" s="48"/>
      <c r="T57" s="48"/>
      <c r="V57" s="48"/>
    </row>
    <row r="58" spans="1:22" ht="21.95" customHeight="1" x14ac:dyDescent="0.25">
      <c r="A58" s="50"/>
      <c r="B58" s="50"/>
      <c r="C58" s="51"/>
      <c r="E58" s="22" t="s">
        <v>52</v>
      </c>
      <c r="F58" s="244">
        <v>67.34</v>
      </c>
      <c r="G58" s="244">
        <v>67.34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1.0200000000000001E-2</v>
      </c>
      <c r="Q58" s="148"/>
      <c r="S58" s="48"/>
      <c r="T58" s="48"/>
    </row>
    <row r="59" spans="1:22" ht="21.95" customHeight="1" x14ac:dyDescent="0.25">
      <c r="A59" s="51"/>
      <c r="B59" s="155"/>
      <c r="C59" s="333"/>
      <c r="E59" s="22" t="s">
        <v>32</v>
      </c>
      <c r="F59" s="244">
        <v>48.33</v>
      </c>
      <c r="G59" s="244">
        <v>48.33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-2.8999999999999998E-3</v>
      </c>
      <c r="R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99.6</v>
      </c>
      <c r="G60" s="244">
        <v>99.6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1.01E-2</v>
      </c>
      <c r="Q60" s="148"/>
      <c r="R60" s="48"/>
      <c r="S60" s="48"/>
    </row>
    <row r="61" spans="1:22" ht="21.95" customHeight="1" x14ac:dyDescent="0.25">
      <c r="A61" s="60"/>
      <c r="B61" s="61"/>
      <c r="C61" s="60"/>
      <c r="E61" s="22" t="s">
        <v>53</v>
      </c>
      <c r="F61" s="244">
        <v>76.760000000000005</v>
      </c>
      <c r="G61" s="244">
        <v>76.760000000000005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1.0699999999999999E-2</v>
      </c>
      <c r="R61" s="48"/>
      <c r="S61" s="48"/>
    </row>
    <row r="62" spans="1:22" ht="21.95" customHeight="1" x14ac:dyDescent="0.25">
      <c r="A62" s="50"/>
      <c r="B62" s="50"/>
      <c r="C62" s="51"/>
      <c r="E62" s="22" t="s">
        <v>56</v>
      </c>
      <c r="F62" s="244">
        <v>40.305</v>
      </c>
      <c r="G62" s="244">
        <v>40.305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2.2450000000000001E-2</v>
      </c>
    </row>
    <row r="63" spans="1:22" ht="21.95" customHeight="1" x14ac:dyDescent="0.25">
      <c r="A63" s="50"/>
      <c r="B63" s="50"/>
      <c r="C63" s="51"/>
      <c r="E63" s="22" t="s">
        <v>0</v>
      </c>
      <c r="F63" s="244">
        <v>187.33</v>
      </c>
      <c r="G63" s="244">
        <v>187.33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-5.1999999999999998E-3</v>
      </c>
      <c r="R63" s="48"/>
      <c r="S63" s="48"/>
      <c r="T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49.05</v>
      </c>
      <c r="G64" s="244">
        <v>49.05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-1E-3</v>
      </c>
      <c r="T64" s="48"/>
    </row>
    <row r="65" spans="1:20" ht="21.95" customHeight="1" x14ac:dyDescent="0.25">
      <c r="A65" s="51"/>
      <c r="B65" s="51"/>
      <c r="C65" s="51"/>
      <c r="E65" s="22" t="s">
        <v>54</v>
      </c>
      <c r="F65" s="244">
        <v>114.25</v>
      </c>
      <c r="G65" s="244">
        <v>114.25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-6.6E-3</v>
      </c>
      <c r="S65" s="48"/>
    </row>
    <row r="66" spans="1:20" ht="21.95" customHeight="1" x14ac:dyDescent="0.25">
      <c r="A66" s="51"/>
      <c r="B66" s="50"/>
      <c r="C66" s="51"/>
      <c r="E66" s="22" t="s">
        <v>51</v>
      </c>
      <c r="F66" s="244">
        <v>191.72499999999999</v>
      </c>
      <c r="G66" s="244">
        <v>191.72499999999999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-6.7600000000000004E-3</v>
      </c>
      <c r="Q66" s="440"/>
      <c r="R66" s="48"/>
      <c r="S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</row>
    <row r="68" spans="1:20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34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33" priority="192">
      <formula>$H2=0</formula>
    </cfRule>
  </conditionalFormatting>
  <conditionalFormatting sqref="J2:K4 J67:K200 J6:K6 J21:K58 J12:K19">
    <cfRule type="expression" dxfId="1832" priority="193">
      <formula>$J2=0</formula>
    </cfRule>
  </conditionalFormatting>
  <conditionalFormatting sqref="L1:L4 L67:L1048576 L6 L21:L58 L12:L19">
    <cfRule type="expression" dxfId="1831" priority="191">
      <formula>$L2=0</formula>
    </cfRule>
  </conditionalFormatting>
  <conditionalFormatting sqref="M1">
    <cfRule type="expression" dxfId="1830" priority="187">
      <formula>$L2=0</formula>
    </cfRule>
  </conditionalFormatting>
  <conditionalFormatting sqref="J2:K4 J6:K6 J21:K58 J12:K19">
    <cfRule type="expression" dxfId="1829" priority="235">
      <formula>$J2&gt;0</formula>
    </cfRule>
  </conditionalFormatting>
  <conditionalFormatting sqref="L2:L4 L6 L21:L58 L12:L19">
    <cfRule type="expression" dxfId="1828" priority="189">
      <formula>$L2&lt;0</formula>
    </cfRule>
    <cfRule type="expression" dxfId="1827" priority="190">
      <formula>$L2&gt;0</formula>
    </cfRule>
  </conditionalFormatting>
  <conditionalFormatting sqref="J2:K4 J67:K458 J6:K6 J21:K58 J12:K19">
    <cfRule type="expression" dxfId="1826" priority="234">
      <formula>$J2&lt;0</formula>
    </cfRule>
  </conditionalFormatting>
  <conditionalFormatting sqref="P67:P1048576 P1">
    <cfRule type="expression" dxfId="1825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24" priority="163">
      <formula>$H59=0</formula>
    </cfRule>
  </conditionalFormatting>
  <conditionalFormatting sqref="J59:K59">
    <cfRule type="expression" dxfId="1823" priority="164">
      <formula>$J59=0</formula>
    </cfRule>
  </conditionalFormatting>
  <conditionalFormatting sqref="L59">
    <cfRule type="expression" dxfId="1822" priority="162">
      <formula>$L60=0</formula>
    </cfRule>
  </conditionalFormatting>
  <conditionalFormatting sqref="J59:K59">
    <cfRule type="expression" dxfId="1821" priority="166">
      <formula>$J59&gt;0</formula>
    </cfRule>
  </conditionalFormatting>
  <conditionalFormatting sqref="L59">
    <cfRule type="expression" dxfId="1820" priority="160">
      <formula>$L59&lt;0</formula>
    </cfRule>
    <cfRule type="expression" dxfId="1819" priority="161">
      <formula>$L59&gt;0</formula>
    </cfRule>
  </conditionalFormatting>
  <conditionalFormatting sqref="J59:K59">
    <cfRule type="expression" dxfId="1818" priority="165">
      <formula>$J59&lt;0</formula>
    </cfRule>
  </conditionalFormatting>
  <conditionalFormatting sqref="E5:I5">
    <cfRule type="expression" dxfId="1817" priority="141">
      <formula>$H5=0</formula>
    </cfRule>
  </conditionalFormatting>
  <conditionalFormatting sqref="J5:K5">
    <cfRule type="expression" dxfId="1816" priority="142">
      <formula>$J5=0</formula>
    </cfRule>
  </conditionalFormatting>
  <conditionalFormatting sqref="L5">
    <cfRule type="expression" dxfId="1815" priority="140">
      <formula>$L6=0</formula>
    </cfRule>
  </conditionalFormatting>
  <conditionalFormatting sqref="J5:K5">
    <cfRule type="expression" dxfId="1814" priority="144">
      <formula>$J5&gt;0</formula>
    </cfRule>
  </conditionalFormatting>
  <conditionalFormatting sqref="L5">
    <cfRule type="expression" dxfId="1813" priority="138">
      <formula>$L5&lt;0</formula>
    </cfRule>
    <cfRule type="expression" dxfId="1812" priority="139">
      <formula>$L5&gt;0</formula>
    </cfRule>
  </conditionalFormatting>
  <conditionalFormatting sqref="J5:K5">
    <cfRule type="expression" dxfId="1811" priority="143">
      <formula>$J5&lt;0</formula>
    </cfRule>
  </conditionalFormatting>
  <conditionalFormatting sqref="E7:I7">
    <cfRule type="expression" dxfId="1810" priority="130">
      <formula>$H7=0</formula>
    </cfRule>
  </conditionalFormatting>
  <conditionalFormatting sqref="J7:K7">
    <cfRule type="expression" dxfId="1809" priority="131">
      <formula>$J7=0</formula>
    </cfRule>
  </conditionalFormatting>
  <conditionalFormatting sqref="L7">
    <cfRule type="expression" dxfId="1808" priority="129">
      <formula>$L8=0</formula>
    </cfRule>
  </conditionalFormatting>
  <conditionalFormatting sqref="J7:K7">
    <cfRule type="expression" dxfId="1807" priority="133">
      <formula>$J7&gt;0</formula>
    </cfRule>
  </conditionalFormatting>
  <conditionalFormatting sqref="L7">
    <cfRule type="expression" dxfId="1806" priority="127">
      <formula>$L7&lt;0</formula>
    </cfRule>
    <cfRule type="expression" dxfId="1805" priority="128">
      <formula>$L7&gt;0</formula>
    </cfRule>
  </conditionalFormatting>
  <conditionalFormatting sqref="J7:K7">
    <cfRule type="expression" dxfId="1804" priority="132">
      <formula>$J7&lt;0</formula>
    </cfRule>
  </conditionalFormatting>
  <conditionalFormatting sqref="E60:I60">
    <cfRule type="expression" dxfId="1803" priority="119">
      <formula>$H60=0</formula>
    </cfRule>
  </conditionalFormatting>
  <conditionalFormatting sqref="J60:K60">
    <cfRule type="expression" dxfId="1802" priority="120">
      <formula>$J60=0</formula>
    </cfRule>
  </conditionalFormatting>
  <conditionalFormatting sqref="L60">
    <cfRule type="expression" dxfId="1801" priority="118">
      <formula>$L61=0</formula>
    </cfRule>
  </conditionalFormatting>
  <conditionalFormatting sqref="J60:K60">
    <cfRule type="expression" dxfId="1800" priority="122">
      <formula>$J60&gt;0</formula>
    </cfRule>
  </conditionalFormatting>
  <conditionalFormatting sqref="L60">
    <cfRule type="expression" dxfId="1799" priority="116">
      <formula>$L60&lt;0</formula>
    </cfRule>
    <cfRule type="expression" dxfId="1798" priority="117">
      <formula>$L60&gt;0</formula>
    </cfRule>
  </conditionalFormatting>
  <conditionalFormatting sqref="J60:K60">
    <cfRule type="expression" dxfId="1797" priority="121">
      <formula>$J60&lt;0</formula>
    </cfRule>
  </conditionalFormatting>
  <conditionalFormatting sqref="E62:I62">
    <cfRule type="expression" dxfId="1796" priority="108">
      <formula>$H62=0</formula>
    </cfRule>
  </conditionalFormatting>
  <conditionalFormatting sqref="J62:K62">
    <cfRule type="expression" dxfId="1795" priority="109">
      <formula>$J62=0</formula>
    </cfRule>
  </conditionalFormatting>
  <conditionalFormatting sqref="L62">
    <cfRule type="expression" dxfId="1794" priority="107">
      <formula>$L63=0</formula>
    </cfRule>
  </conditionalFormatting>
  <conditionalFormatting sqref="J62:K62">
    <cfRule type="expression" dxfId="1793" priority="111">
      <formula>$J62&gt;0</formula>
    </cfRule>
  </conditionalFormatting>
  <conditionalFormatting sqref="L62">
    <cfRule type="expression" dxfId="1792" priority="105">
      <formula>$L62&lt;0</formula>
    </cfRule>
    <cfRule type="expression" dxfId="1791" priority="106">
      <formula>$L62&gt;0</formula>
    </cfRule>
  </conditionalFormatting>
  <conditionalFormatting sqref="J62:K62">
    <cfRule type="expression" dxfId="1790" priority="110">
      <formula>$J62&lt;0</formula>
    </cfRule>
  </conditionalFormatting>
  <conditionalFormatting sqref="E61:I61">
    <cfRule type="expression" dxfId="1789" priority="97">
      <formula>$H61=0</formula>
    </cfRule>
  </conditionalFormatting>
  <conditionalFormatting sqref="J61:K61">
    <cfRule type="expression" dxfId="1788" priority="98">
      <formula>$J61=0</formula>
    </cfRule>
  </conditionalFormatting>
  <conditionalFormatting sqref="L61">
    <cfRule type="expression" dxfId="1787" priority="96">
      <formula>$L62=0</formula>
    </cfRule>
  </conditionalFormatting>
  <conditionalFormatting sqref="J61:K61">
    <cfRule type="expression" dxfId="1786" priority="100">
      <formula>$J61&gt;0</formula>
    </cfRule>
  </conditionalFormatting>
  <conditionalFormatting sqref="L61">
    <cfRule type="expression" dxfId="1785" priority="94">
      <formula>$L61&lt;0</formula>
    </cfRule>
    <cfRule type="expression" dxfId="1784" priority="95">
      <formula>$L61&gt;0</formula>
    </cfRule>
  </conditionalFormatting>
  <conditionalFormatting sqref="J61:K61">
    <cfRule type="expression" dxfId="1783" priority="99">
      <formula>$J61&lt;0</formula>
    </cfRule>
  </conditionalFormatting>
  <conditionalFormatting sqref="E8:I8">
    <cfRule type="expression" dxfId="1782" priority="82">
      <formula>$H8=0</formula>
    </cfRule>
  </conditionalFormatting>
  <conditionalFormatting sqref="J8:K8">
    <cfRule type="expression" dxfId="1781" priority="83">
      <formula>$J8=0</formula>
    </cfRule>
  </conditionalFormatting>
  <conditionalFormatting sqref="L8">
    <cfRule type="expression" dxfId="1780" priority="81">
      <formula>$L9=0</formula>
    </cfRule>
  </conditionalFormatting>
  <conditionalFormatting sqref="J8:K8">
    <cfRule type="expression" dxfId="1779" priority="85">
      <formula>$J8&gt;0</formula>
    </cfRule>
  </conditionalFormatting>
  <conditionalFormatting sqref="L8">
    <cfRule type="expression" dxfId="1778" priority="79">
      <formula>$L8&lt;0</formula>
    </cfRule>
    <cfRule type="expression" dxfId="1777" priority="80">
      <formula>$L8&gt;0</formula>
    </cfRule>
  </conditionalFormatting>
  <conditionalFormatting sqref="J8:K8">
    <cfRule type="expression" dxfId="1776" priority="84">
      <formula>$J8&lt;0</formula>
    </cfRule>
  </conditionalFormatting>
  <conditionalFormatting sqref="E63:I63">
    <cfRule type="expression" dxfId="1775" priority="72">
      <formula>$H63=0</formula>
    </cfRule>
  </conditionalFormatting>
  <conditionalFormatting sqref="J63:K63">
    <cfRule type="expression" dxfId="1774" priority="73">
      <formula>$J63=0</formula>
    </cfRule>
  </conditionalFormatting>
  <conditionalFormatting sqref="L63">
    <cfRule type="expression" dxfId="1773" priority="71">
      <formula>$L64=0</formula>
    </cfRule>
  </conditionalFormatting>
  <conditionalFormatting sqref="J63:K63">
    <cfRule type="expression" dxfId="1772" priority="75">
      <formula>$J63&gt;0</formula>
    </cfRule>
  </conditionalFormatting>
  <conditionalFormatting sqref="L63">
    <cfRule type="expression" dxfId="1771" priority="69">
      <formula>$L63&lt;0</formula>
    </cfRule>
    <cfRule type="expression" dxfId="1770" priority="70">
      <formula>$L63&gt;0</formula>
    </cfRule>
  </conditionalFormatting>
  <conditionalFormatting sqref="J63:K63">
    <cfRule type="expression" dxfId="1769" priority="74">
      <formula>$J63&lt;0</formula>
    </cfRule>
  </conditionalFormatting>
  <conditionalFormatting sqref="E20:I20">
    <cfRule type="expression" dxfId="1768" priority="62">
      <formula>$H20=0</formula>
    </cfRule>
  </conditionalFormatting>
  <conditionalFormatting sqref="J20:K20">
    <cfRule type="expression" dxfId="1767" priority="63">
      <formula>$J20=0</formula>
    </cfRule>
  </conditionalFormatting>
  <conditionalFormatting sqref="L20">
    <cfRule type="expression" dxfId="1766" priority="61">
      <formula>$L21=0</formula>
    </cfRule>
  </conditionalFormatting>
  <conditionalFormatting sqref="J20:K20">
    <cfRule type="expression" dxfId="1765" priority="65">
      <formula>$J20&gt;0</formula>
    </cfRule>
  </conditionalFormatting>
  <conditionalFormatting sqref="L20">
    <cfRule type="expression" dxfId="1764" priority="59">
      <formula>$L20&lt;0</formula>
    </cfRule>
    <cfRule type="expression" dxfId="1763" priority="60">
      <formula>$L20&gt;0</formula>
    </cfRule>
  </conditionalFormatting>
  <conditionalFormatting sqref="J20:K20">
    <cfRule type="expression" dxfId="1762" priority="64">
      <formula>$J20&lt;0</formula>
    </cfRule>
  </conditionalFormatting>
  <conditionalFormatting sqref="E64:I64">
    <cfRule type="expression" dxfId="1761" priority="53">
      <formula>$H64=0</formula>
    </cfRule>
  </conditionalFormatting>
  <conditionalFormatting sqref="J64:K64">
    <cfRule type="expression" dxfId="1760" priority="54">
      <formula>$J64=0</formula>
    </cfRule>
  </conditionalFormatting>
  <conditionalFormatting sqref="L64">
    <cfRule type="expression" dxfId="1759" priority="52">
      <formula>$L65=0</formula>
    </cfRule>
  </conditionalFormatting>
  <conditionalFormatting sqref="J64:K64">
    <cfRule type="expression" dxfId="1758" priority="56">
      <formula>$J64&gt;0</formula>
    </cfRule>
  </conditionalFormatting>
  <conditionalFormatting sqref="L64">
    <cfRule type="expression" dxfId="1757" priority="50">
      <formula>$L64&lt;0</formula>
    </cfRule>
    <cfRule type="expression" dxfId="1756" priority="51">
      <formula>$L64&gt;0</formula>
    </cfRule>
  </conditionalFormatting>
  <conditionalFormatting sqref="J64:K64">
    <cfRule type="expression" dxfId="1755" priority="55">
      <formula>$J64&lt;0</formula>
    </cfRule>
  </conditionalFormatting>
  <conditionalFormatting sqref="E65:I65">
    <cfRule type="expression" dxfId="1754" priority="46">
      <formula>$H65=0</formula>
    </cfRule>
  </conditionalFormatting>
  <conditionalFormatting sqref="J65:K65">
    <cfRule type="expression" dxfId="1753" priority="47">
      <formula>$J65=0</formula>
    </cfRule>
  </conditionalFormatting>
  <conditionalFormatting sqref="L65">
    <cfRule type="expression" dxfId="1752" priority="45">
      <formula>$L66=0</formula>
    </cfRule>
  </conditionalFormatting>
  <conditionalFormatting sqref="J65:K65">
    <cfRule type="expression" dxfId="1751" priority="49">
      <formula>$J65&gt;0</formula>
    </cfRule>
  </conditionalFormatting>
  <conditionalFormatting sqref="L65">
    <cfRule type="expression" dxfId="1750" priority="43">
      <formula>$L65&lt;0</formula>
    </cfRule>
    <cfRule type="expression" dxfId="1749" priority="44">
      <formula>$L65&gt;0</formula>
    </cfRule>
  </conditionalFormatting>
  <conditionalFormatting sqref="J65:K65">
    <cfRule type="expression" dxfId="1748" priority="48">
      <formula>$J65&lt;0</formula>
    </cfRule>
  </conditionalFormatting>
  <conditionalFormatting sqref="E11:I11">
    <cfRule type="expression" dxfId="1747" priority="37">
      <formula>$H11=0</formula>
    </cfRule>
  </conditionalFormatting>
  <conditionalFormatting sqref="J11:K11">
    <cfRule type="expression" dxfId="1746" priority="38">
      <formula>$J11=0</formula>
    </cfRule>
  </conditionalFormatting>
  <conditionalFormatting sqref="L11">
    <cfRule type="expression" dxfId="1745" priority="36">
      <formula>$L12=0</formula>
    </cfRule>
  </conditionalFormatting>
  <conditionalFormatting sqref="J11:K11">
    <cfRule type="expression" dxfId="1744" priority="40">
      <formula>$J11&gt;0</formula>
    </cfRule>
  </conditionalFormatting>
  <conditionalFormatting sqref="L11">
    <cfRule type="expression" dxfId="1743" priority="34">
      <formula>$L11&lt;0</formula>
    </cfRule>
    <cfRule type="expression" dxfId="1742" priority="35">
      <formula>$L11&gt;0</formula>
    </cfRule>
  </conditionalFormatting>
  <conditionalFormatting sqref="J11:K11">
    <cfRule type="expression" dxfId="1741" priority="39">
      <formula>$J11&lt;0</formula>
    </cfRule>
  </conditionalFormatting>
  <conditionalFormatting sqref="E9:I9">
    <cfRule type="expression" dxfId="1740" priority="30">
      <formula>$H9=0</formula>
    </cfRule>
  </conditionalFormatting>
  <conditionalFormatting sqref="J9:K9">
    <cfRule type="expression" dxfId="1739" priority="31">
      <formula>$J9=0</formula>
    </cfRule>
  </conditionalFormatting>
  <conditionalFormatting sqref="L9">
    <cfRule type="expression" dxfId="1738" priority="29">
      <formula>$L10=0</formula>
    </cfRule>
  </conditionalFormatting>
  <conditionalFormatting sqref="J9:K9">
    <cfRule type="expression" dxfId="1737" priority="33">
      <formula>$J9&gt;0</formula>
    </cfRule>
  </conditionalFormatting>
  <conditionalFormatting sqref="L9">
    <cfRule type="expression" dxfId="1736" priority="27">
      <formula>$L9&lt;0</formula>
    </cfRule>
    <cfRule type="expression" dxfId="1735" priority="28">
      <formula>$L9&gt;0</formula>
    </cfRule>
  </conditionalFormatting>
  <conditionalFormatting sqref="J9:K9">
    <cfRule type="expression" dxfId="1734" priority="32">
      <formula>$J9&lt;0</formula>
    </cfRule>
  </conditionalFormatting>
  <conditionalFormatting sqref="E66:I66">
    <cfRule type="expression" dxfId="1733" priority="21">
      <formula>$H66=0</formula>
    </cfRule>
  </conditionalFormatting>
  <conditionalFormatting sqref="J66:K66">
    <cfRule type="expression" dxfId="1732" priority="22">
      <formula>$J66=0</formula>
    </cfRule>
  </conditionalFormatting>
  <conditionalFormatting sqref="L66">
    <cfRule type="expression" dxfId="1731" priority="20">
      <formula>$L67=0</formula>
    </cfRule>
  </conditionalFormatting>
  <conditionalFormatting sqref="J66:K66">
    <cfRule type="expression" dxfId="1730" priority="24">
      <formula>$J66&gt;0</formula>
    </cfRule>
  </conditionalFormatting>
  <conditionalFormatting sqref="L66">
    <cfRule type="expression" dxfId="1729" priority="18">
      <formula>$L66&lt;0</formula>
    </cfRule>
    <cfRule type="expression" dxfId="1728" priority="19">
      <formula>$L66&gt;0</formula>
    </cfRule>
  </conditionalFormatting>
  <conditionalFormatting sqref="J66:K66">
    <cfRule type="expression" dxfId="1727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26" priority="12">
      <formula>$H10=0</formula>
    </cfRule>
  </conditionalFormatting>
  <conditionalFormatting sqref="J10:K10">
    <cfRule type="expression" dxfId="1725" priority="13">
      <formula>$J10=0</formula>
    </cfRule>
  </conditionalFormatting>
  <conditionalFormatting sqref="L10">
    <cfRule type="expression" dxfId="1724" priority="11">
      <formula>$L11=0</formula>
    </cfRule>
  </conditionalFormatting>
  <conditionalFormatting sqref="J10:K10">
    <cfRule type="expression" dxfId="1723" priority="15">
      <formula>$J10&gt;0</formula>
    </cfRule>
  </conditionalFormatting>
  <conditionalFormatting sqref="L10">
    <cfRule type="expression" dxfId="1722" priority="9">
      <formula>$L10&lt;0</formula>
    </cfRule>
    <cfRule type="expression" dxfId="1721" priority="10">
      <formula>$L10&gt;0</formula>
    </cfRule>
  </conditionalFormatting>
  <conditionalFormatting sqref="J10:K10">
    <cfRule type="expression" dxfId="1720" priority="14">
      <formula>$J10&lt;0</formula>
    </cfRule>
  </conditionalFormatting>
  <conditionalFormatting sqref="E26:E28 E30 E45:E49 E36:E43">
    <cfRule type="expression" dxfId="1719" priority="8">
      <formula>$H26=0</formula>
    </cfRule>
  </conditionalFormatting>
  <conditionalFormatting sqref="E29">
    <cfRule type="expression" dxfId="1718" priority="7">
      <formula>$H29=0</formula>
    </cfRule>
  </conditionalFormatting>
  <conditionalFormatting sqref="E31">
    <cfRule type="expression" dxfId="1717" priority="6">
      <formula>$H31=0</formula>
    </cfRule>
  </conditionalFormatting>
  <conditionalFormatting sqref="E32">
    <cfRule type="expression" dxfId="1716" priority="5">
      <formula>$H32=0</formula>
    </cfRule>
  </conditionalFormatting>
  <conditionalFormatting sqref="E44">
    <cfRule type="expression" dxfId="1715" priority="4">
      <formula>$H44=0</formula>
    </cfRule>
  </conditionalFormatting>
  <conditionalFormatting sqref="E35">
    <cfRule type="expression" dxfId="1714" priority="3">
      <formula>$H35=0</formula>
    </cfRule>
  </conditionalFormatting>
  <conditionalFormatting sqref="E33">
    <cfRule type="expression" dxfId="1713" priority="2">
      <formula>$H33=0</formula>
    </cfRule>
  </conditionalFormatting>
  <conditionalFormatting sqref="E34">
    <cfRule type="expression" dxfId="1712" priority="1">
      <formula>$H34=0</formula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1" location="DG!A1" display="DG"/>
    <hyperlink ref="E28" location="PINC!A1" display="PINC"/>
    <hyperlink ref="E29" location="FOXA!A1" display="FOXA"/>
    <hyperlink ref="E1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24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20" location="ULTA!A1" display="ULTA"/>
    <hyperlink ref="E8" location="AAP!A1" display="AAP"/>
    <hyperlink ref="E13" location="COST!A1" display="COST"/>
    <hyperlink ref="E38" location="CPN!A1" display="CPN"/>
    <hyperlink ref="E39" location="EW!A1" display="EW"/>
    <hyperlink ref="E21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9" location="WFC!A1" display="WFC"/>
    <hyperlink ref="E51" location="AA!A1" display="AA"/>
    <hyperlink ref="E22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7" location="FTR!A1" display="FTR"/>
    <hyperlink ref="E10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8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8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8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8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8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8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4324.8430000015378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3041.1930000016059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3035.890000000014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3.773000001591754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11" priority="7">
      <formula>#REF!&gt;0</formula>
    </cfRule>
    <cfRule type="expression" dxfId="17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7"/>
  <sheetViews>
    <sheetView topLeftCell="C1" zoomScaleNormal="100" workbookViewId="0">
      <pane ySplit="1" topLeftCell="A467" activePane="bottomLeft" state="frozen"/>
      <selection pane="bottomLeft" activeCell="R491" sqref="R49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3035.890000000014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>(C484-C483)/C483</f>
        <v>6.3431272814301587E-4</v>
      </c>
      <c r="E484" s="210">
        <f t="shared" ref="E484" si="1377">(C484-$C$2)/$C$2</f>
        <v>0.19301383154810586</v>
      </c>
      <c r="F484" s="220">
        <v>6456.04</v>
      </c>
      <c r="G484" s="171">
        <f>(F484-F483)/F483</f>
        <v>-8.1717048528779659E-4</v>
      </c>
      <c r="H484" s="204">
        <f>(F484-F$2)/F$2</f>
        <v>0.26795372861716132</v>
      </c>
      <c r="I484" s="222">
        <v>347542.31</v>
      </c>
      <c r="J484" s="173">
        <v>350000</v>
      </c>
      <c r="K484" s="173">
        <f>I484-I483-J484+J483</f>
        <v>1832.75</v>
      </c>
      <c r="L484" s="171">
        <f>K484/I483</f>
        <v>5.3014154424887759E-3</v>
      </c>
      <c r="M484" s="183">
        <f t="shared" ref="M484" si="1378">I484-J484</f>
        <v>-2457.6900000000023</v>
      </c>
      <c r="N484" s="185">
        <f t="shared" ref="N484" si="1379">M484/J484</f>
        <v>-7.0219714285714354E-3</v>
      </c>
      <c r="O484" s="183" t="b">
        <f t="shared" ref="O484" si="1380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1">I484-Q484</f>
        <v>85573.22</v>
      </c>
      <c r="S484" s="173">
        <v>-45800</v>
      </c>
      <c r="T484" s="173">
        <f t="shared" ref="T484" si="1382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3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>(C485-C484)/C484</f>
        <v>-3.0459605141453265E-3</v>
      </c>
      <c r="E485" s="210">
        <f t="shared" ref="E485" si="1384">(C485-$C$2)/$C$2</f>
        <v>0.18937995852438111</v>
      </c>
      <c r="F485" s="220">
        <v>6422.69</v>
      </c>
      <c r="G485" s="171">
        <f>(F485-F484)/F484</f>
        <v>-5.1657052930279808E-3</v>
      </c>
      <c r="H485" s="204">
        <f>(F485-F$2)/F$2</f>
        <v>0.26140385332992905</v>
      </c>
      <c r="I485" s="222">
        <v>348466.58</v>
      </c>
      <c r="J485" s="173">
        <v>350000</v>
      </c>
      <c r="K485" s="173">
        <f>I485-I484-J485+J484</f>
        <v>924.27000000001863</v>
      </c>
      <c r="L485" s="171">
        <f>K485/I484</f>
        <v>2.6594459822748447E-3</v>
      </c>
      <c r="M485" s="183">
        <f t="shared" ref="M485" si="1385">I485-J485</f>
        <v>-1533.4199999999837</v>
      </c>
      <c r="N485" s="185">
        <f t="shared" ref="N485" si="1386">M485/J485</f>
        <v>-4.3811999999999532E-3</v>
      </c>
      <c r="O485" s="183" t="b">
        <f t="shared" ref="O485" si="1387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88">I485-Q485</f>
        <v>81523.22000000003</v>
      </c>
      <c r="S485" s="173">
        <v>-44486</v>
      </c>
      <c r="T485" s="173">
        <f t="shared" ref="T485:T486" si="1389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0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>(C486-C485)/C485</f>
        <v>6.4784451731580062E-4</v>
      </c>
      <c r="E486" s="210">
        <f t="shared" ref="E486" si="1391">(C486-$C$2)/$C$2</f>
        <v>0.19015049180951643</v>
      </c>
      <c r="F486" s="220">
        <v>6426.92</v>
      </c>
      <c r="G486" s="171">
        <f>(F486-F485)/F485</f>
        <v>6.586025481535732E-4</v>
      </c>
      <c r="H486" s="204">
        <f>(F486-F$2)/F$2</f>
        <v>0.26223461712198287</v>
      </c>
      <c r="I486" s="222">
        <v>349263.92</v>
      </c>
      <c r="J486" s="173">
        <v>350000</v>
      </c>
      <c r="K486" s="173">
        <f>I486-I485-J486+J485</f>
        <v>797.3399999999674</v>
      </c>
      <c r="L486" s="171">
        <f>K486/I485</f>
        <v>2.2881390806543554E-3</v>
      </c>
      <c r="M486" s="183">
        <f t="shared" ref="M486" si="1392">I486-J486</f>
        <v>-736.0800000000163</v>
      </c>
      <c r="N486" s="185">
        <f t="shared" ref="N486" si="1393">M486/J486</f>
        <v>-2.1030857142857609E-3</v>
      </c>
      <c r="O486" s="183" t="b">
        <f t="shared" ref="O486" si="1394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395">I486-Q486</f>
        <v>94552.919999999984</v>
      </c>
      <c r="S486" s="173">
        <v>-44478</v>
      </c>
      <c r="T486" s="173">
        <f t="shared" si="1389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396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>(C487-C486)/C486</f>
        <v>-2.222026840165911E-3</v>
      </c>
      <c r="E487" s="210">
        <f t="shared" ref="E487" si="1397">(C487-$C$2)/$C$2</f>
        <v>0.18750594547287902</v>
      </c>
      <c r="F487" s="220">
        <v>6370.59</v>
      </c>
      <c r="G487" s="171">
        <f>(F487-F486)/F486</f>
        <v>-8.764695997460669E-3</v>
      </c>
      <c r="H487" s="204">
        <f>(F487-F$2)/F$2</f>
        <v>0.25117151442543756</v>
      </c>
      <c r="I487" s="222">
        <v>353035.89</v>
      </c>
      <c r="J487" s="173">
        <v>350000</v>
      </c>
      <c r="K487" s="173">
        <f>I487-I486-J487+J486</f>
        <v>3771.9700000000303</v>
      </c>
      <c r="L487" s="171">
        <f>K487/I486</f>
        <v>1.0799769984829897E-2</v>
      </c>
      <c r="M487" s="183">
        <f t="shared" ref="M487" si="1398">I487-J487</f>
        <v>3035.890000000014</v>
      </c>
      <c r="N487" s="185">
        <f t="shared" ref="N487" si="1399">M487/J487</f>
        <v>8.6739714285714691E-3</v>
      </c>
      <c r="O487" s="183" t="b">
        <f t="shared" ref="O487" si="1400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1">I487-Q487</f>
        <v>94552.920000000013</v>
      </c>
      <c r="S487" s="173">
        <v>-44802</v>
      </c>
      <c r="T487" s="173">
        <f t="shared" ref="T487" si="1402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3">N487/V487</f>
        <v>2.8310908997863343E-2</v>
      </c>
    </row>
  </sheetData>
  <conditionalFormatting sqref="D3:D487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7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7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7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8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318.11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318.11</v>
      </c>
      <c r="R4" s="507">
        <v>-1.1000000000000001E-3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9" t="s">
        <v>78</v>
      </c>
      <c r="P42" s="74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349.92100000000005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346.73990000000003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343.55880000000002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340.37770000000006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337.19660000000005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334.01550000000003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330.83440000000002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327.6533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324.47220000000004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321.29110000000003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318.11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314.9289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311.74779999999998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308.56670000000003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305.38560000000001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302.2045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299.02339999999998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295.84230000000002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292.66120000000001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289.48010000000005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286.29900000000004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09" priority="58">
      <formula>F19&gt;0</formula>
    </cfRule>
    <cfRule type="expression" dxfId="17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07" priority="47">
      <formula>H25&gt;0</formula>
    </cfRule>
    <cfRule type="expression" dxfId="1706" priority="48">
      <formula>H25&lt;0</formula>
    </cfRule>
  </conditionalFormatting>
  <conditionalFormatting sqref="M39">
    <cfRule type="expression" dxfId="1705" priority="45">
      <formula>M39&gt;0</formula>
    </cfRule>
    <cfRule type="expression" dxfId="1704" priority="46">
      <formula>M39&lt;0</formula>
    </cfRule>
  </conditionalFormatting>
  <conditionalFormatting sqref="F61:F67">
    <cfRule type="expression" dxfId="1703" priority="43">
      <formula>F61&gt;0</formula>
    </cfRule>
    <cfRule type="expression" dxfId="1702" priority="44">
      <formula>F61&lt;0</formula>
    </cfRule>
  </conditionalFormatting>
  <conditionalFormatting sqref="H61:H67">
    <cfRule type="expression" dxfId="1701" priority="41">
      <formula>H61&gt;0</formula>
    </cfRule>
    <cfRule type="expression" dxfId="1700" priority="42">
      <formula>H61&lt;0</formula>
    </cfRule>
  </conditionalFormatting>
  <conditionalFormatting sqref="F21:F24">
    <cfRule type="expression" dxfId="1699" priority="39">
      <formula>F21&gt;0</formula>
    </cfRule>
    <cfRule type="expression" dxfId="1698" priority="40">
      <formula>F21&lt;0</formula>
    </cfRule>
  </conditionalFormatting>
  <conditionalFormatting sqref="H21:H24">
    <cfRule type="expression" dxfId="1697" priority="37">
      <formula>H21&gt;0</formula>
    </cfRule>
    <cfRule type="expression" dxfId="1696" priority="38">
      <formula>H21&lt;0</formula>
    </cfRule>
  </conditionalFormatting>
  <conditionalFormatting sqref="I25:I28">
    <cfRule type="expression" dxfId="1695" priority="31">
      <formula>I25&gt;0</formula>
    </cfRule>
    <cfRule type="expression" dxfId="1694" priority="32">
      <formula>I25&lt;0</formula>
    </cfRule>
  </conditionalFormatting>
  <conditionalFormatting sqref="I21:I24">
    <cfRule type="expression" dxfId="1693" priority="29">
      <formula>I21&gt;0</formula>
    </cfRule>
    <cfRule type="expression" dxfId="1692" priority="30">
      <formula>I21&lt;0</formula>
    </cfRule>
  </conditionalFormatting>
  <conditionalFormatting sqref="H29">
    <cfRule type="expression" dxfId="1691" priority="27">
      <formula>H29&gt;0</formula>
    </cfRule>
    <cfRule type="expression" dxfId="1690" priority="28">
      <formula>H29&lt;0</formula>
    </cfRule>
  </conditionalFormatting>
  <conditionalFormatting sqref="H30">
    <cfRule type="expression" dxfId="1689" priority="25">
      <formula>H30&gt;0</formula>
    </cfRule>
    <cfRule type="expression" dxfId="1688" priority="26">
      <formula>H30&lt;0</formula>
    </cfRule>
  </conditionalFormatting>
  <conditionalFormatting sqref="H31">
    <cfRule type="expression" dxfId="1687" priority="23">
      <formula>H31&gt;0</formula>
    </cfRule>
    <cfRule type="expression" dxfId="1686" priority="24">
      <formula>H31&lt;0</formula>
    </cfRule>
  </conditionalFormatting>
  <conditionalFormatting sqref="Q7">
    <cfRule type="expression" dxfId="1685" priority="21">
      <formula>Q7&gt;0</formula>
    </cfRule>
    <cfRule type="expression" dxfId="1684" priority="22">
      <formula>Q7&lt;0</formula>
    </cfRule>
  </conditionalFormatting>
  <conditionalFormatting sqref="Q8">
    <cfRule type="expression" dxfId="1683" priority="19">
      <formula>Q8&gt;0</formula>
    </cfRule>
    <cfRule type="expression" dxfId="1682" priority="20">
      <formula>Q8&lt;0</formula>
    </cfRule>
  </conditionalFormatting>
  <conditionalFormatting sqref="F73:F82">
    <cfRule type="expression" dxfId="1681" priority="17">
      <formula>F73&gt;0</formula>
    </cfRule>
    <cfRule type="expression" dxfId="1680" priority="18">
      <formula>F73&lt;0</formula>
    </cfRule>
  </conditionalFormatting>
  <conditionalFormatting sqref="H73:H76">
    <cfRule type="expression" dxfId="1679" priority="15">
      <formula>H73&gt;0</formula>
    </cfRule>
    <cfRule type="expression" dxfId="1678" priority="16">
      <formula>H73&lt;0</formula>
    </cfRule>
  </conditionalFormatting>
  <conditionalFormatting sqref="F69:F72">
    <cfRule type="expression" dxfId="1677" priority="13">
      <formula>F69&gt;0</formula>
    </cfRule>
    <cfRule type="expression" dxfId="1676" priority="14">
      <formula>F69&lt;0</formula>
    </cfRule>
  </conditionalFormatting>
  <conditionalFormatting sqref="H69:H72">
    <cfRule type="expression" dxfId="1675" priority="11">
      <formula>H69&gt;0</formula>
    </cfRule>
    <cfRule type="expression" dxfId="1674" priority="12">
      <formula>H69&lt;0</formula>
    </cfRule>
  </conditionalFormatting>
  <conditionalFormatting sqref="I73:I76">
    <cfRule type="expression" dxfId="1673" priority="9">
      <formula>I73&gt;0</formula>
    </cfRule>
    <cfRule type="expression" dxfId="1672" priority="10">
      <formula>I73&lt;0</formula>
    </cfRule>
  </conditionalFormatting>
  <conditionalFormatting sqref="I69:I72">
    <cfRule type="expression" dxfId="1671" priority="7">
      <formula>I69&gt;0</formula>
    </cfRule>
    <cfRule type="expression" dxfId="1670" priority="8">
      <formula>I69&lt;0</formula>
    </cfRule>
  </conditionalFormatting>
  <conditionalFormatting sqref="H77">
    <cfRule type="expression" dxfId="1669" priority="5">
      <formula>H77&gt;0</formula>
    </cfRule>
    <cfRule type="expression" dxfId="1668" priority="6">
      <formula>H77&lt;0</formula>
    </cfRule>
  </conditionalFormatting>
  <conditionalFormatting sqref="H78">
    <cfRule type="expression" dxfId="1667" priority="3">
      <formula>H78&gt;0</formula>
    </cfRule>
    <cfRule type="expression" dxfId="1666" priority="4">
      <formula>H78&lt;0</formula>
    </cfRule>
  </conditionalFormatting>
  <conditionalFormatting sqref="H79">
    <cfRule type="expression" dxfId="1665" priority="1">
      <formula>H79&gt;0</formula>
    </cfRule>
    <cfRule type="expression" dxfId="16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31.48</v>
      </c>
      <c r="R4" s="507">
        <v>5.7999999999999996E-3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1888.8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519.5799999999997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79.799999999999955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4.4112769485903792E-2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9" t="s">
        <v>78</v>
      </c>
      <c r="P42" s="7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34.628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34.313200000000002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33.998400000000004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33.683600000000006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33.3688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33.054000000000002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32.739200000000004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32.424399999999999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32.1096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31.794800000000002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31.48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31.165199999999999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30.8504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30.535599999999999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30.220800000000001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29.905999999999999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29.591199999999997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29.276400000000002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28.961600000000001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28.646800000000002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28.332000000000001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63" priority="29">
      <formula>N19&gt;0</formula>
    </cfRule>
    <cfRule type="expression" dxfId="16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61" priority="23">
      <formula>F22&gt;0</formula>
    </cfRule>
    <cfRule type="expression" dxfId="1660" priority="24">
      <formula>F22&lt;0</formula>
    </cfRule>
  </conditionalFormatting>
  <conditionalFormatting sqref="H22:H31">
    <cfRule type="expression" dxfId="1659" priority="21">
      <formula>H22&gt;0</formula>
    </cfRule>
    <cfRule type="expression" dxfId="1658" priority="22">
      <formula>H22&lt;0</formula>
    </cfRule>
  </conditionalFormatting>
  <conditionalFormatting sqref="I21:I31">
    <cfRule type="expression" dxfId="1657" priority="19">
      <formula>I21&gt;0</formula>
    </cfRule>
    <cfRule type="expression" dxfId="1656" priority="20">
      <formula>I21&lt;0</formula>
    </cfRule>
  </conditionalFormatting>
  <conditionalFormatting sqref="Q8">
    <cfRule type="expression" dxfId="1655" priority="11">
      <formula>Q8&gt;0</formula>
    </cfRule>
    <cfRule type="expression" dxfId="1654" priority="12">
      <formula>Q8&lt;0</formula>
    </cfRule>
  </conditionalFormatting>
  <conditionalFormatting sqref="Q7">
    <cfRule type="expression" dxfId="1653" priority="13">
      <formula>Q7&gt;0</formula>
    </cfRule>
    <cfRule type="expression" dxfId="1652" priority="14">
      <formula>Q7&lt;0</formula>
    </cfRule>
  </conditionalFormatting>
  <conditionalFormatting sqref="F56:F66">
    <cfRule type="expression" dxfId="1651" priority="9">
      <formula>F56&gt;0</formula>
    </cfRule>
    <cfRule type="expression" dxfId="1650" priority="10">
      <formula>F56&lt;0</formula>
    </cfRule>
  </conditionalFormatting>
  <conditionalFormatting sqref="H56:H66">
    <cfRule type="expression" dxfId="1649" priority="7">
      <formula>H56&gt;0</formula>
    </cfRule>
    <cfRule type="expression" dxfId="1648" priority="8">
      <formula>H56&lt;0</formula>
    </cfRule>
  </conditionalFormatting>
  <conditionalFormatting sqref="I56:I66">
    <cfRule type="expression" dxfId="1647" priority="5">
      <formula>I56&gt;0</formula>
    </cfRule>
    <cfRule type="expression" dxfId="1646" priority="6">
      <formula>I56&lt;0</formula>
    </cfRule>
  </conditionalFormatting>
  <conditionalFormatting sqref="F21">
    <cfRule type="expression" dxfId="1645" priority="3">
      <formula>F21&gt;0</formula>
    </cfRule>
    <cfRule type="expression" dxfId="1644" priority="4">
      <formula>F21&lt;0</formula>
    </cfRule>
  </conditionalFormatting>
  <conditionalFormatting sqref="H21">
    <cfRule type="expression" dxfId="1643" priority="1">
      <formula>H21&gt;0</formula>
    </cfRule>
    <cfRule type="expression" dxfId="16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20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63.494650000000036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65.7</v>
      </c>
      <c r="R4" s="227">
        <v>2.0299999999999999E-2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13140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12698.930000000008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1117.0199999999932</v>
      </c>
      <c r="R7">
        <v>100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441.06999999999243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3.4732847570621478E-2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72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89">
        <v>42998</v>
      </c>
      <c r="C19" s="4">
        <v>50</v>
      </c>
      <c r="D19" s="3">
        <v>65.680000000000007</v>
      </c>
      <c r="E19" s="3">
        <v>0</v>
      </c>
      <c r="F19" s="3">
        <f t="shared" si="0"/>
        <v>3284.0000000000005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89">
        <v>42998</v>
      </c>
      <c r="C20" s="4">
        <v>50</v>
      </c>
      <c r="D20" s="3">
        <v>64.98</v>
      </c>
      <c r="E20" s="3">
        <v>0</v>
      </c>
      <c r="F20" s="3">
        <f t="shared" si="0"/>
        <v>3249</v>
      </c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SUM(C2:C20)</f>
        <v>855</v>
      </c>
      <c r="D35" s="14"/>
      <c r="E35" s="14"/>
      <c r="F35" s="18">
        <f>SUM(F2:F20)</f>
        <v>56233.950000000004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72.27000000000001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71.613000000000014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70.956000000000003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70.299000000000007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69.64200000000001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68.984999999999999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68.328000000000003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67.671000000000006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67.01400000000001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66.356999999999999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65.7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65.043000000000006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64.385999999999996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63.728999999999999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63.072000000000003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62.414999999999999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61.758000000000003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61.101000000000006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60.444000000000003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59.787000000000006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59.13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:F72" si="68">C71*(E71-D71)</f>
        <v>457.99999999999983</v>
      </c>
      <c r="G71" s="39">
        <f t="shared" ref="G71:G72" si="69">D71*C71</f>
        <v>6166</v>
      </c>
      <c r="H71" s="227">
        <f t="shared" ref="H71:H72" si="70">(E71-D71)/D71</f>
        <v>7.4278300356795307E-2</v>
      </c>
      <c r="I71" s="10"/>
      <c r="J71" s="39">
        <v>1134</v>
      </c>
    </row>
    <row r="72" spans="1:10" x14ac:dyDescent="0.25">
      <c r="A72" s="1">
        <v>43003</v>
      </c>
      <c r="B72" s="189">
        <v>42998</v>
      </c>
      <c r="C72" s="7">
        <v>200</v>
      </c>
      <c r="D72" s="43">
        <v>63.494700000000002</v>
      </c>
      <c r="E72" s="39">
        <v>64.91</v>
      </c>
      <c r="F72" s="39">
        <f t="shared" si="68"/>
        <v>283.05999999999898</v>
      </c>
      <c r="G72" s="39">
        <f t="shared" si="69"/>
        <v>12698.94</v>
      </c>
      <c r="H72" s="227">
        <f t="shared" si="70"/>
        <v>2.2290049405698346E-2</v>
      </c>
      <c r="I72" s="39">
        <v>63</v>
      </c>
      <c r="J72" s="39">
        <v>959</v>
      </c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641" priority="42">
      <formula>N36&gt;0</formula>
    </cfRule>
    <cfRule type="expression" dxfId="1640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639" priority="36">
      <formula>F92&gt;0</formula>
    </cfRule>
    <cfRule type="expression" dxfId="1638" priority="37">
      <formula>F92&lt;0</formula>
    </cfRule>
  </conditionalFormatting>
  <conditionalFormatting sqref="H92:H110 H114:H131">
    <cfRule type="expression" dxfId="1637" priority="34">
      <formula>H92&gt;0</formula>
    </cfRule>
    <cfRule type="expression" dxfId="1636" priority="35">
      <formula>H92&lt;0</formula>
    </cfRule>
  </conditionalFormatting>
  <conditionalFormatting sqref="I88:I110 I113:I131">
    <cfRule type="expression" dxfId="1635" priority="32">
      <formula>I88&gt;0</formula>
    </cfRule>
    <cfRule type="expression" dxfId="1634" priority="33">
      <formula>I88&lt;0</formula>
    </cfRule>
  </conditionalFormatting>
  <conditionalFormatting sqref="Q7">
    <cfRule type="expression" dxfId="1633" priority="30">
      <formula>Q7&gt;0</formula>
    </cfRule>
    <cfRule type="expression" dxfId="1632" priority="31">
      <formula>Q7&lt;0</formula>
    </cfRule>
  </conditionalFormatting>
  <conditionalFormatting sqref="Q8">
    <cfRule type="expression" dxfId="1631" priority="28">
      <formula>Q8&gt;0</formula>
    </cfRule>
    <cfRule type="expression" dxfId="1630" priority="29">
      <formula>Q8&lt;0</formula>
    </cfRule>
  </conditionalFormatting>
  <conditionalFormatting sqref="F88:F91">
    <cfRule type="expression" dxfId="1629" priority="26">
      <formula>F88&gt;0</formula>
    </cfRule>
    <cfRule type="expression" dxfId="1628" priority="27">
      <formula>F88&lt;0</formula>
    </cfRule>
  </conditionalFormatting>
  <conditionalFormatting sqref="H88:H91">
    <cfRule type="expression" dxfId="1627" priority="24">
      <formula>H88&gt;0</formula>
    </cfRule>
    <cfRule type="expression" dxfId="1626" priority="25">
      <formula>H88&lt;0</formula>
    </cfRule>
  </conditionalFormatting>
  <conditionalFormatting sqref="F113:F127">
    <cfRule type="expression" dxfId="1625" priority="18">
      <formula>F113&gt;0</formula>
    </cfRule>
    <cfRule type="expression" dxfId="1624" priority="19">
      <formula>F113&lt;0</formula>
    </cfRule>
  </conditionalFormatting>
  <conditionalFormatting sqref="H113:H127">
    <cfRule type="expression" dxfId="1623" priority="16">
      <formula>H113&gt;0</formula>
    </cfRule>
    <cfRule type="expression" dxfId="1622" priority="17">
      <formula>H113&lt;0</formula>
    </cfRule>
  </conditionalFormatting>
  <conditionalFormatting sqref="F42:F74">
    <cfRule type="expression" dxfId="1621" priority="14">
      <formula>F42&gt;0</formula>
    </cfRule>
    <cfRule type="expression" dxfId="1620" priority="15">
      <formula>F42&lt;0</formula>
    </cfRule>
  </conditionalFormatting>
  <conditionalFormatting sqref="H42:H74">
    <cfRule type="expression" dxfId="1619" priority="12">
      <formula>H42&gt;0</formula>
    </cfRule>
    <cfRule type="expression" dxfId="1618" priority="13">
      <formula>H42&lt;0</formula>
    </cfRule>
  </conditionalFormatting>
  <conditionalFormatting sqref="J51:J81">
    <cfRule type="expression" dxfId="1617" priority="10">
      <formula>J51&gt;0</formula>
    </cfRule>
    <cfRule type="expression" dxfId="1616" priority="11">
      <formula>J51&lt;0</formula>
    </cfRule>
  </conditionalFormatting>
  <conditionalFormatting sqref="J56">
    <cfRule type="expression" dxfId="1615" priority="8">
      <formula>J56&gt;0</formula>
    </cfRule>
    <cfRule type="expression" dxfId="1614" priority="9">
      <formula>J56&lt;0</formula>
    </cfRule>
  </conditionalFormatting>
  <conditionalFormatting sqref="Q9">
    <cfRule type="expression" dxfId="1613" priority="2">
      <formula>Q9&gt;0</formula>
    </cfRule>
    <cfRule type="expression" dxfId="1612" priority="3">
      <formula>Q9&lt;0</formula>
    </cfRule>
  </conditionalFormatting>
  <conditionalFormatting sqref="R4">
    <cfRule type="expression" dxfId="1611" priority="4">
      <formula>R4&gt;0</formula>
    </cfRule>
    <cfRule type="expression" dxfId="1610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150.578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150.578</v>
      </c>
      <c r="R4" s="507">
        <v>-8.6400000000000001E-3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9" t="s">
        <v>78</v>
      </c>
      <c r="P42" s="749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165.63580000000002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164.13002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162.62424000000001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161.11846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159.61268000000001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158.1069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156.60112000000001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155.09533999999999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153.58956000000001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152.08377999999999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150.578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149.07222000000002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147.56644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146.06066000000001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144.55488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143.04910000000001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141.54331999999999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140.03754000000001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138.53176000000002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137.02598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135.52020000000002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98" priority="35">
      <formula>N19&gt;0</formula>
    </cfRule>
    <cfRule type="expression" dxfId="15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96" priority="21">
      <formula>F25&gt;0</formula>
    </cfRule>
    <cfRule type="expression" dxfId="1595" priority="22">
      <formula>F25&lt;0</formula>
    </cfRule>
  </conditionalFormatting>
  <conditionalFormatting sqref="H25:H47">
    <cfRule type="expression" dxfId="1594" priority="19">
      <formula>H25&gt;0</formula>
    </cfRule>
    <cfRule type="expression" dxfId="1593" priority="20">
      <formula>H25&lt;0</formula>
    </cfRule>
  </conditionalFormatting>
  <conditionalFormatting sqref="I25:I27">
    <cfRule type="expression" dxfId="1592" priority="15">
      <formula>I25&gt;0</formula>
    </cfRule>
    <cfRule type="expression" dxfId="1591" priority="16">
      <formula>I25&lt;0</formula>
    </cfRule>
  </conditionalFormatting>
  <conditionalFormatting sqref="Q7">
    <cfRule type="expression" dxfId="1590" priority="5">
      <formula>Q7&gt;0</formula>
    </cfRule>
    <cfRule type="expression" dxfId="1589" priority="6">
      <formula>Q7&lt;0</formula>
    </cfRule>
  </conditionalFormatting>
  <conditionalFormatting sqref="Q8">
    <cfRule type="expression" dxfId="1588" priority="3">
      <formula>Q8&gt;0</formula>
    </cfRule>
    <cfRule type="expression" dxfId="15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88.18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88.18</v>
      </c>
      <c r="R4" s="490">
        <v>-2.5000000000000001E-3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96.998000000000019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96.116200000000021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95.234400000000008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94.35260000000001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93.470800000000011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92.589000000000013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91.707200000000014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90.825400000000016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89.943600000000004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89.061800000000005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88.18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87.298200000000008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86.41640000000001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85.534599999999998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84.652799999999999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83.771000000000001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82.889200000000002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82.007400000000004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81.125600000000006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80.243800000000007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79.362000000000009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86" priority="9">
      <formula>F36&gt;0</formula>
    </cfRule>
    <cfRule type="expression" dxfId="1585" priority="10">
      <formula>F36&lt;0</formula>
    </cfRule>
  </conditionalFormatting>
  <conditionalFormatting sqref="F25:F35">
    <cfRule type="expression" dxfId="1584" priority="7">
      <formula>F25&gt;0</formula>
    </cfRule>
    <cfRule type="expression" dxfId="1583" priority="8">
      <formula>F25&lt;0</formula>
    </cfRule>
  </conditionalFormatting>
  <conditionalFormatting sqref="H25:H35">
    <cfRule type="expression" dxfId="1582" priority="5">
      <formula>H25&gt;0</formula>
    </cfRule>
    <cfRule type="expression" dxfId="1581" priority="6">
      <formula>H25&lt;0</formula>
    </cfRule>
  </conditionalFormatting>
  <conditionalFormatting sqref="Q7">
    <cfRule type="expression" dxfId="1580" priority="3">
      <formula>Q7&gt;0</formula>
    </cfRule>
    <cfRule type="expression" dxfId="1579" priority="4">
      <formula>Q7&lt;0</formula>
    </cfRule>
  </conditionalFormatting>
  <conditionalFormatting sqref="Q8">
    <cfRule type="expression" dxfId="1578" priority="1">
      <formula>Q8&gt;0</formula>
    </cfRule>
    <cfRule type="expression" dxfId="15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89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79.342500000000001</v>
      </c>
      <c r="R4" s="512">
        <v>2.1665E-2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7934.25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1321.2200000000012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511.25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6.887377071264987E-2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87.276750000000007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86.483325000000008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85.689900000000009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84.896475000000009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84.10305000000001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83.309625000000011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82.516199999999998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81.722774999999999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80.929349999999999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80.135925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79.342500000000001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78.549075000000002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77.755650000000003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76.962225000000004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76.168800000000005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75.375374999999991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74.581949999999992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73.788525000000007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72.995100000000008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72.201675000000009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71.40825000000001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76" priority="31">
      <formula>F25&gt;0</formula>
    </cfRule>
    <cfRule type="expression" dxfId="1575" priority="32">
      <formula>F25&lt;0</formula>
    </cfRule>
  </conditionalFormatting>
  <conditionalFormatting sqref="Q7">
    <cfRule type="expression" dxfId="1574" priority="29">
      <formula>Q7&gt;0</formula>
    </cfRule>
    <cfRule type="expression" dxfId="1573" priority="30">
      <formula>Q7&lt;0</formula>
    </cfRule>
  </conditionalFormatting>
  <conditionalFormatting sqref="Q8">
    <cfRule type="expression" dxfId="1572" priority="27">
      <formula>Q8&gt;0</formula>
    </cfRule>
    <cfRule type="expression" dxfId="1571" priority="28">
      <formula>Q8&lt;0</formula>
    </cfRule>
  </conditionalFormatting>
  <conditionalFormatting sqref="F41:F46">
    <cfRule type="expression" dxfId="1570" priority="25">
      <formula>F41&gt;0</formula>
    </cfRule>
    <cfRule type="expression" dxfId="1569" priority="26">
      <formula>F41&lt;0</formula>
    </cfRule>
  </conditionalFormatting>
  <conditionalFormatting sqref="H41:H46">
    <cfRule type="expression" dxfId="1568" priority="23">
      <formula>H41&gt;0</formula>
    </cfRule>
    <cfRule type="expression" dxfId="1567" priority="24">
      <formula>H41&lt;0</formula>
    </cfRule>
  </conditionalFormatting>
  <conditionalFormatting sqref="F89:F110">
    <cfRule type="expression" dxfId="1566" priority="21">
      <formula>F89&gt;0</formula>
    </cfRule>
    <cfRule type="expression" dxfId="1565" priority="22">
      <formula>F89&lt;0</formula>
    </cfRule>
  </conditionalFormatting>
  <conditionalFormatting sqref="H89:H110">
    <cfRule type="expression" dxfId="1564" priority="19">
      <formula>H89&gt;0</formula>
    </cfRule>
    <cfRule type="expression" dxfId="1563" priority="20">
      <formula>H89&lt;0</formula>
    </cfRule>
  </conditionalFormatting>
  <conditionalFormatting sqref="Q10">
    <cfRule type="expression" dxfId="1562" priority="17">
      <formula>Q10&gt;0</formula>
    </cfRule>
    <cfRule type="expression" dxfId="1561" priority="18">
      <formula>Q10&lt;0</formula>
    </cfRule>
  </conditionalFormatting>
  <conditionalFormatting sqref="J25:J38">
    <cfRule type="expression" dxfId="1560" priority="15">
      <formula>J25&gt;0</formula>
    </cfRule>
    <cfRule type="expression" dxfId="1559" priority="16">
      <formula>J25&lt;0</formula>
    </cfRule>
  </conditionalFormatting>
  <conditionalFormatting sqref="K25:K38">
    <cfRule type="expression" dxfId="1558" priority="13">
      <formula>K25&gt;0</formula>
    </cfRule>
    <cfRule type="expression" dxfId="1557" priority="14">
      <formula>K25&lt;0</formula>
    </cfRule>
  </conditionalFormatting>
  <conditionalFormatting sqref="L25:L38">
    <cfRule type="expression" dxfId="1556" priority="11">
      <formula>L25&gt;0</formula>
    </cfRule>
    <cfRule type="expression" dxfId="1555" priority="12">
      <formula>L25&lt;0</formula>
    </cfRule>
  </conditionalFormatting>
  <conditionalFormatting sqref="J40">
    <cfRule type="expression" dxfId="1554" priority="9">
      <formula>J40&gt;0</formula>
    </cfRule>
    <cfRule type="expression" dxfId="1553" priority="10">
      <formula>J40&lt;0</formula>
    </cfRule>
  </conditionalFormatting>
  <conditionalFormatting sqref="L39">
    <cfRule type="expression" dxfId="1552" priority="5">
      <formula>L39&gt;0</formula>
    </cfRule>
    <cfRule type="expression" dxfId="1551" priority="6">
      <formula>L39&lt;0</formula>
    </cfRule>
  </conditionalFormatting>
  <conditionalFormatting sqref="F39">
    <cfRule type="expression" dxfId="1550" priority="3">
      <formula>F39&gt;0</formula>
    </cfRule>
    <cfRule type="expression" dxfId="1549" priority="4">
      <formula>F39&lt;0</formula>
    </cfRule>
  </conditionalFormatting>
  <conditionalFormatting sqref="H39">
    <cfRule type="expression" dxfId="1548" priority="1">
      <formula>H39&gt;0</formula>
    </cfRule>
    <cfRule type="expression" dxfId="1547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32.049999999999997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32.049999999999997</v>
      </c>
      <c r="R4" s="490">
        <v>2.2000000000000001E-3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35.255000000000003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34.9345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34.613999999999997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34.293500000000002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33.972999999999999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33.652499999999996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33.332000000000001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33.011499999999998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32.690999999999995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32.3705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32.049999999999997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31.729499999999998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31.408999999999995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31.088499999999996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30.767999999999997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30.447499999999994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30.126999999999995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29.8065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29.485999999999997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29.165499999999998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28.844999999999999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46" priority="31">
      <formula>F29&gt;0</formula>
    </cfRule>
    <cfRule type="expression" dxfId="1545" priority="32">
      <formula>F29&lt;0</formula>
    </cfRule>
  </conditionalFormatting>
  <conditionalFormatting sqref="F29 F31:F35">
    <cfRule type="expression" dxfId="1544" priority="33">
      <formula>F29&gt;0</formula>
    </cfRule>
    <cfRule type="expression" dxfId="1543" priority="34">
      <formula>F29&lt;0</formula>
    </cfRule>
  </conditionalFormatting>
  <conditionalFormatting sqref="H29 H31:H35">
    <cfRule type="expression" dxfId="1542" priority="29">
      <formula>H29&gt;0</formula>
    </cfRule>
    <cfRule type="expression" dxfId="1541" priority="30">
      <formula>H29&lt;0</formula>
    </cfRule>
  </conditionalFormatting>
  <conditionalFormatting sqref="F21:F28">
    <cfRule type="expression" dxfId="1540" priority="27">
      <formula>F21&gt;0</formula>
    </cfRule>
    <cfRule type="expression" dxfId="1539" priority="28">
      <formula>F21&lt;0</formula>
    </cfRule>
  </conditionalFormatting>
  <conditionalFormatting sqref="H21:H28">
    <cfRule type="expression" dxfId="1538" priority="25">
      <formula>H21&gt;0</formula>
    </cfRule>
    <cfRule type="expression" dxfId="1537" priority="26">
      <formula>H21&lt;0</formula>
    </cfRule>
  </conditionalFormatting>
  <conditionalFormatting sqref="Q8">
    <cfRule type="expression" dxfId="1536" priority="21">
      <formula>Q8&gt;0</formula>
    </cfRule>
    <cfRule type="expression" dxfId="1535" priority="22">
      <formula>Q8&lt;0</formula>
    </cfRule>
  </conditionalFormatting>
  <conditionalFormatting sqref="Q7">
    <cfRule type="expression" dxfId="1534" priority="23">
      <formula>Q7&gt;0</formula>
    </cfRule>
    <cfRule type="expression" dxfId="1533" priority="24">
      <formula>Q7&lt;0</formula>
    </cfRule>
  </conditionalFormatting>
  <conditionalFormatting sqref="F30">
    <cfRule type="expression" dxfId="1532" priority="19">
      <formula>F30&gt;0</formula>
    </cfRule>
    <cfRule type="expression" dxfId="1531" priority="20">
      <formula>F30&lt;0</formula>
    </cfRule>
  </conditionalFormatting>
  <conditionalFormatting sqref="H30">
    <cfRule type="expression" dxfId="1530" priority="17">
      <formula>H30&gt;0</formula>
    </cfRule>
    <cfRule type="expression" dxfId="1529" priority="18">
      <formula>H30&lt;0</formula>
    </cfRule>
  </conditionalFormatting>
  <conditionalFormatting sqref="F68 F70:F74">
    <cfRule type="expression" dxfId="1528" priority="13">
      <formula>F68&gt;0</formula>
    </cfRule>
    <cfRule type="expression" dxfId="1527" priority="14">
      <formula>F68&lt;0</formula>
    </cfRule>
  </conditionalFormatting>
  <conditionalFormatting sqref="F68 F70:F74">
    <cfRule type="expression" dxfId="1526" priority="15">
      <formula>F68&gt;0</formula>
    </cfRule>
    <cfRule type="expression" dxfId="1525" priority="16">
      <formula>F68&lt;0</formula>
    </cfRule>
  </conditionalFormatting>
  <conditionalFormatting sqref="H68 H70:H74">
    <cfRule type="expression" dxfId="1524" priority="11">
      <formula>H68&gt;0</formula>
    </cfRule>
    <cfRule type="expression" dxfId="1523" priority="12">
      <formula>H68&lt;0</formula>
    </cfRule>
  </conditionalFormatting>
  <conditionalFormatting sqref="F60:F67">
    <cfRule type="expression" dxfId="1522" priority="9">
      <formula>F60&gt;0</formula>
    </cfRule>
    <cfRule type="expression" dxfId="1521" priority="10">
      <formula>F60&lt;0</formula>
    </cfRule>
  </conditionalFormatting>
  <conditionalFormatting sqref="H60:H67">
    <cfRule type="expression" dxfId="1520" priority="7">
      <formula>H60&gt;0</formula>
    </cfRule>
    <cfRule type="expression" dxfId="1519" priority="8">
      <formula>H60&lt;0</formula>
    </cfRule>
  </conditionalFormatting>
  <conditionalFormatting sqref="F69">
    <cfRule type="expression" dxfId="1518" priority="5">
      <formula>F69&gt;0</formula>
    </cfRule>
    <cfRule type="expression" dxfId="1517" priority="6">
      <formula>F69&lt;0</formula>
    </cfRule>
  </conditionalFormatting>
  <conditionalFormatting sqref="H69">
    <cfRule type="expression" dxfId="1516" priority="3">
      <formula>H69&gt;0</formula>
    </cfRule>
    <cfRule type="expression" dxfId="1515" priority="4">
      <formula>H69&lt;0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27.12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27.12</v>
      </c>
      <c r="R4" s="490">
        <v>8.8999999999999999E-3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9" t="s">
        <v>78</v>
      </c>
      <c r="P40" s="7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29.832000000000004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29.560800000000004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29.289600000000004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29.018400000000003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28.747200000000003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28.476000000000003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28.204800000000002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27.933600000000002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27.662400000000002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27.391200000000001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27.12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26.848800000000001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26.5776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26.3064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26.0352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25.763999999999999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25.492799999999999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25.221600000000002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24.950400000000002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24.679200000000002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24.408000000000001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2" priority="11">
      <formula>F33&gt;0</formula>
    </cfRule>
    <cfRule type="expression" dxfId="1511" priority="12">
      <formula>F33&lt;0</formula>
    </cfRule>
  </conditionalFormatting>
  <conditionalFormatting sqref="Q7">
    <cfRule type="expression" dxfId="1510" priority="9">
      <formula>Q7&gt;0</formula>
    </cfRule>
    <cfRule type="expression" dxfId="1509" priority="10">
      <formula>Q7&lt;0</formula>
    </cfRule>
  </conditionalFormatting>
  <conditionalFormatting sqref="Q8">
    <cfRule type="expression" dxfId="1508" priority="7">
      <formula>Q8&gt;0</formula>
    </cfRule>
    <cfRule type="expression" dxfId="1507" priority="8">
      <formula>Q8&lt;0</formula>
    </cfRule>
  </conditionalFormatting>
  <conditionalFormatting sqref="F25:F32">
    <cfRule type="expression" dxfId="1506" priority="5">
      <formula>F25&gt;0</formula>
    </cfRule>
    <cfRule type="expression" dxfId="1505" priority="6">
      <formula>F25&lt;0</formula>
    </cfRule>
  </conditionalFormatting>
  <conditionalFormatting sqref="H25:H32">
    <cfRule type="expression" dxfId="1504" priority="3">
      <formula>H25&gt;0</formula>
    </cfRule>
    <cfRule type="expression" dxfId="1503" priority="4">
      <formula>H25&lt;0</formula>
    </cfRule>
  </conditionalFormatting>
  <conditionalFormatting sqref="Q10">
    <cfRule type="expression" dxfId="1502" priority="1">
      <formula>Q10&gt;0</formula>
    </cfRule>
    <cfRule type="expression" dxfId="15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15.32</v>
      </c>
      <c r="R4" s="490">
        <v>2.07E-2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3064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975.82999999999447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-307.59000000000015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-9.12299538200078E-2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9" t="s">
        <v>78</v>
      </c>
      <c r="P40" s="749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16.852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16.698800000000002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16.5456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16.392400000000002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16.2392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16.086000000000002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15.9328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15.7796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15.6264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15.4732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15.32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15.1668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15.0136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14.8604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14.7072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14.554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14.4008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14.2476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14.0944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13.9412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13.788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0" priority="65">
      <formula>F31&gt;0</formula>
    </cfRule>
    <cfRule type="expression" dxfId="1499" priority="66">
      <formula>F31&lt;0</formula>
    </cfRule>
  </conditionalFormatting>
  <conditionalFormatting sqref="Q7">
    <cfRule type="expression" dxfId="1498" priority="63">
      <formula>Q7&gt;0</formula>
    </cfRule>
    <cfRule type="expression" dxfId="1497" priority="64">
      <formula>Q7&lt;0</formula>
    </cfRule>
  </conditionalFormatting>
  <conditionalFormatting sqref="Q8">
    <cfRule type="expression" dxfId="1496" priority="61">
      <formula>Q8&gt;0</formula>
    </cfRule>
    <cfRule type="expression" dxfId="1495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94" priority="53">
      <formula>M58&gt;0</formula>
    </cfRule>
    <cfRule type="expression" dxfId="1493" priority="54">
      <formula>M58&lt;0</formula>
    </cfRule>
  </conditionalFormatting>
  <conditionalFormatting sqref="Q10">
    <cfRule type="expression" dxfId="1492" priority="51">
      <formula>Q10&gt;0</formula>
    </cfRule>
    <cfRule type="expression" dxfId="1491" priority="52">
      <formula>Q10&lt;0</formula>
    </cfRule>
  </conditionalFormatting>
  <conditionalFormatting sqref="F29:F30">
    <cfRule type="expression" dxfId="1490" priority="49">
      <formula>F29&gt;0</formula>
    </cfRule>
    <cfRule type="expression" dxfId="1489" priority="50">
      <formula>F29&lt;0</formula>
    </cfRule>
  </conditionalFormatting>
  <conditionalFormatting sqref="H29:H30">
    <cfRule type="expression" dxfId="1488" priority="47">
      <formula>H29&gt;0</formula>
    </cfRule>
    <cfRule type="expression" dxfId="1487" priority="48">
      <formula>H29&lt;0</formula>
    </cfRule>
  </conditionalFormatting>
  <conditionalFormatting sqref="F83:F94">
    <cfRule type="expression" dxfId="1486" priority="45">
      <formula>F83&gt;0</formula>
    </cfRule>
    <cfRule type="expression" dxfId="1485" priority="46">
      <formula>F83&lt;0</formula>
    </cfRule>
  </conditionalFormatting>
  <conditionalFormatting sqref="H83:H94">
    <cfRule type="expression" dxfId="1484" priority="43">
      <formula>H83&gt;0</formula>
    </cfRule>
    <cfRule type="expression" dxfId="1483" priority="44">
      <formula>H83&lt;0</formula>
    </cfRule>
  </conditionalFormatting>
  <conditionalFormatting sqref="J41">
    <cfRule type="expression" dxfId="1482" priority="41">
      <formula>J41&gt;0</formula>
    </cfRule>
    <cfRule type="expression" dxfId="1481" priority="42">
      <formula>J41&lt;0</formula>
    </cfRule>
  </conditionalFormatting>
  <conditionalFormatting sqref="J39:J47 J49">
    <cfRule type="expression" dxfId="1480" priority="39">
      <formula>J39&gt;0</formula>
    </cfRule>
    <cfRule type="expression" dxfId="1479" priority="40">
      <formula>J39&lt;0</formula>
    </cfRule>
  </conditionalFormatting>
  <conditionalFormatting sqref="F48 H48">
    <cfRule type="expression" dxfId="1478" priority="37">
      <formula>F48&gt;0</formula>
    </cfRule>
    <cfRule type="expression" dxfId="1477" priority="38">
      <formula>F48&lt;0</formula>
    </cfRule>
  </conditionalFormatting>
  <conditionalFormatting sqref="J48">
    <cfRule type="expression" dxfId="1476" priority="35">
      <formula>J48&gt;0</formula>
    </cfRule>
    <cfRule type="expression" dxfId="1475" priority="36">
      <formula>J48&lt;0</formula>
    </cfRule>
  </conditionalFormatting>
  <conditionalFormatting sqref="K41:K52">
    <cfRule type="expression" dxfId="1474" priority="33">
      <formula>K41&gt;0</formula>
    </cfRule>
    <cfRule type="expression" dxfId="1473" priority="34">
      <formula>K41&lt;0</formula>
    </cfRule>
  </conditionalFormatting>
  <conditionalFormatting sqref="K39:K52">
    <cfRule type="expression" dxfId="1472" priority="31">
      <formula>K39&gt;0</formula>
    </cfRule>
    <cfRule type="expression" dxfId="1471" priority="32">
      <formula>K39&lt;0</formula>
    </cfRule>
  </conditionalFormatting>
  <conditionalFormatting sqref="F102:F118 H102:H118 H120:H128 F120:F128">
    <cfRule type="expression" dxfId="1470" priority="27">
      <formula>F102&gt;0</formula>
    </cfRule>
    <cfRule type="expression" dxfId="1469" priority="28">
      <formula>F102&lt;0</formula>
    </cfRule>
  </conditionalFormatting>
  <conditionalFormatting sqref="F96:F101">
    <cfRule type="expression" dxfId="1468" priority="25">
      <formula>F96&gt;0</formula>
    </cfRule>
    <cfRule type="expression" dxfId="1467" priority="26">
      <formula>F96&lt;0</formula>
    </cfRule>
  </conditionalFormatting>
  <conditionalFormatting sqref="H96:H101">
    <cfRule type="expression" dxfId="1466" priority="23">
      <formula>H96&gt;0</formula>
    </cfRule>
    <cfRule type="expression" dxfId="1465" priority="24">
      <formula>H96&lt;0</formula>
    </cfRule>
  </conditionalFormatting>
  <conditionalFormatting sqref="J112">
    <cfRule type="expression" dxfId="1464" priority="21">
      <formula>J112&gt;0</formula>
    </cfRule>
    <cfRule type="expression" dxfId="1463" priority="22">
      <formula>J112&lt;0</formula>
    </cfRule>
  </conditionalFormatting>
  <conditionalFormatting sqref="J110:J118 J120">
    <cfRule type="expression" dxfId="1462" priority="19">
      <formula>J110&gt;0</formula>
    </cfRule>
    <cfRule type="expression" dxfId="1461" priority="20">
      <formula>J110&lt;0</formula>
    </cfRule>
  </conditionalFormatting>
  <conditionalFormatting sqref="F119 H119">
    <cfRule type="expression" dxfId="1460" priority="17">
      <formula>F119&gt;0</formula>
    </cfRule>
    <cfRule type="expression" dxfId="1459" priority="18">
      <formula>F119&lt;0</formula>
    </cfRule>
  </conditionalFormatting>
  <conditionalFormatting sqref="J119">
    <cfRule type="expression" dxfId="1458" priority="15">
      <formula>J119&gt;0</formula>
    </cfRule>
    <cfRule type="expression" dxfId="1457" priority="16">
      <formula>J119&lt;0</formula>
    </cfRule>
  </conditionalFormatting>
  <conditionalFormatting sqref="K112:K123">
    <cfRule type="expression" dxfId="1456" priority="13">
      <formula>K112&gt;0</formula>
    </cfRule>
    <cfRule type="expression" dxfId="1455" priority="14">
      <formula>K112&lt;0</formula>
    </cfRule>
  </conditionalFormatting>
  <conditionalFormatting sqref="K110:K123">
    <cfRule type="expression" dxfId="1454" priority="11">
      <formula>K110&gt;0</formula>
    </cfRule>
    <cfRule type="expression" dxfId="1453" priority="12">
      <formula>K110&lt;0</formula>
    </cfRule>
  </conditionalFormatting>
  <conditionalFormatting sqref="J121">
    <cfRule type="expression" dxfId="1452" priority="9">
      <formula>J121&gt;0</formula>
    </cfRule>
    <cfRule type="expression" dxfId="1451" priority="10">
      <formula>J121&lt;0</formula>
    </cfRule>
  </conditionalFormatting>
  <conditionalFormatting sqref="F25:F28">
    <cfRule type="expression" dxfId="1450" priority="7">
      <formula>F25&gt;0</formula>
    </cfRule>
    <cfRule type="expression" dxfId="1449" priority="8">
      <formula>F25&lt;0</formula>
    </cfRule>
  </conditionalFormatting>
  <conditionalFormatting sqref="H25:H28">
    <cfRule type="expression" dxfId="1448" priority="5">
      <formula>H25&gt;0</formula>
    </cfRule>
    <cfRule type="expression" dxfId="1447" priority="6">
      <formula>H25&lt;0</formula>
    </cfRule>
  </conditionalFormatting>
  <conditionalFormatting sqref="J27:J29">
    <cfRule type="expression" dxfId="1446" priority="3">
      <formula>J27&gt;0</formula>
    </cfRule>
    <cfRule type="expression" dxfId="1445" priority="4">
      <formula>J27&lt;0</formula>
    </cfRule>
  </conditionalFormatting>
  <conditionalFormatting sqref="J30">
    <cfRule type="expression" dxfId="1444" priority="1">
      <formula>J30&gt;0</formula>
    </cfRule>
    <cfRule type="expression" dxfId="1443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55.115000000000002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55.115000000000002</v>
      </c>
      <c r="R4" s="490">
        <v>3.3700000000000002E-3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9" t="s">
        <v>78</v>
      </c>
      <c r="P40" s="7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60.626500000000007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60.075350000000007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59.524200000000008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58.973050000000008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58.421900000000008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57.870750000000001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57.319600000000001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56.768450000000001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56.217300000000002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55.666150000000002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55.115000000000002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54.563850000000002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54.012700000000002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53.461550000000003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52.910400000000003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52.359250000000003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51.808099999999996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51.256950000000003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50.705800000000004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50.154650000000004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49.603500000000004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2" priority="15">
      <formula>F39&gt;0</formula>
    </cfRule>
    <cfRule type="expression" dxfId="1441" priority="16">
      <formula>F39&lt;0</formula>
    </cfRule>
  </conditionalFormatting>
  <conditionalFormatting sqref="Q7">
    <cfRule type="expression" dxfId="1440" priority="13">
      <formula>Q7&gt;0</formula>
    </cfRule>
    <cfRule type="expression" dxfId="1439" priority="14">
      <formula>Q7&lt;0</formula>
    </cfRule>
  </conditionalFormatting>
  <conditionalFormatting sqref="Q8">
    <cfRule type="expression" dxfId="1438" priority="11">
      <formula>Q8&gt;0</formula>
    </cfRule>
    <cfRule type="expression" dxfId="1437" priority="12">
      <formula>Q8&lt;0</formula>
    </cfRule>
  </conditionalFormatting>
  <conditionalFormatting sqref="F25:F38">
    <cfRule type="expression" dxfId="1436" priority="9">
      <formula>F25&gt;0</formula>
    </cfRule>
    <cfRule type="expression" dxfId="1435" priority="10">
      <formula>F25&lt;0</formula>
    </cfRule>
  </conditionalFormatting>
  <conditionalFormatting sqref="H25:H38">
    <cfRule type="expression" dxfId="1434" priority="7">
      <formula>H25&gt;0</formula>
    </cfRule>
    <cfRule type="expression" dxfId="143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2" priority="3">
      <formula>M55&gt;0</formula>
    </cfRule>
    <cfRule type="expression" dxfId="1431" priority="4">
      <formula>M55&lt;0</formula>
    </cfRule>
  </conditionalFormatting>
  <conditionalFormatting sqref="Q10">
    <cfRule type="expression" dxfId="1430" priority="1">
      <formula>Q10&gt;0</formula>
    </cfRule>
    <cfRule type="expression" dxfId="142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40.46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40.46</v>
      </c>
      <c r="R4" s="490">
        <v>-4.4000000000000003E-3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9" t="s">
        <v>78</v>
      </c>
      <c r="P40" s="7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44.506000000000007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44.101400000000005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43.696800000000003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43.292200000000001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42.887600000000006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42.483000000000004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42.078400000000002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41.6738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41.269200000000005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40.864600000000003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40.46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40.055399999999999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39.650799999999997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39.246200000000002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38.8416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38.436999999999998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38.032399999999996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37.627800000000001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37.223200000000006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36.818600000000004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36.414000000000001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28" priority="27">
      <formula>F27&gt;0</formula>
    </cfRule>
    <cfRule type="expression" dxfId="142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26" priority="15">
      <formula>Q8&gt;0</formula>
    </cfRule>
    <cfRule type="expression" dxfId="1425" priority="16">
      <formula>Q8&lt;0</formula>
    </cfRule>
  </conditionalFormatting>
  <conditionalFormatting sqref="Q7">
    <cfRule type="expression" dxfId="1424" priority="17">
      <formula>Q7&gt;0</formula>
    </cfRule>
    <cfRule type="expression" dxfId="1423" priority="18">
      <formula>Q7&lt;0</formula>
    </cfRule>
  </conditionalFormatting>
  <conditionalFormatting sqref="F37:F38">
    <cfRule type="expression" dxfId="1422" priority="13">
      <formula>F37&gt;0</formula>
    </cfRule>
    <cfRule type="expression" dxfId="1421" priority="14">
      <formula>F37&lt;0</formula>
    </cfRule>
  </conditionalFormatting>
  <conditionalFormatting sqref="H37:H38">
    <cfRule type="expression" dxfId="1420" priority="11">
      <formula>H37&gt;0</formula>
    </cfRule>
    <cfRule type="expression" dxfId="1419" priority="12">
      <formula>H37&lt;0</formula>
    </cfRule>
  </conditionalFormatting>
  <conditionalFormatting sqref="F23:F26 H23:H26">
    <cfRule type="expression" dxfId="1418" priority="9">
      <formula>F23&gt;0</formula>
    </cfRule>
    <cfRule type="expression" dxfId="1417" priority="10">
      <formula>F23&lt;0</formula>
    </cfRule>
  </conditionalFormatting>
  <conditionalFormatting sqref="Q10">
    <cfRule type="expression" dxfId="1416" priority="3">
      <formula>Q10&gt;0</formula>
    </cfRule>
    <cfRule type="expression" dxfId="1415" priority="4">
      <formula>Q10&lt;0</formula>
    </cfRule>
  </conditionalFormatting>
  <conditionalFormatting sqref="F22 H22">
    <cfRule type="expression" dxfId="1414" priority="1">
      <formula>F22&gt;0</formula>
    </cfRule>
    <cfRule type="expression" dxfId="1413" priority="2">
      <formula>F22&lt;0</formula>
    </cfRule>
  </conditionalFormatting>
  <conditionalFormatting sqref="M41">
    <cfRule type="expression" dxfId="1412" priority="5">
      <formula>M41&gt;0</formula>
    </cfRule>
    <cfRule type="expression" dxfId="141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63.174999999999997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63.174999999999997</v>
      </c>
      <c r="R4" s="490">
        <v>-2.9199999999999999E-3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69.492500000000007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68.860749999999996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68.228999999999999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67.597250000000003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66.965500000000006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66.333749999999995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65.701999999999998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65.070250000000001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64.438500000000005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63.806750000000001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63.174999999999997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62.543249999999993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61.911499999999997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61.279749999999993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60.647999999999996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60.016249999999992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59.384499999999996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58.752749999999999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58.121000000000002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57.489249999999998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56.857500000000002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0" priority="29">
      <formula>F25&gt;0</formula>
    </cfRule>
    <cfRule type="expression" dxfId="1409" priority="30">
      <formula>F25&lt;0</formula>
    </cfRule>
  </conditionalFormatting>
  <conditionalFormatting sqref="Q7">
    <cfRule type="expression" dxfId="1408" priority="27">
      <formula>Q7&gt;0</formula>
    </cfRule>
    <cfRule type="expression" dxfId="1407" priority="28">
      <formula>Q7&lt;0</formula>
    </cfRule>
  </conditionalFormatting>
  <conditionalFormatting sqref="Q8">
    <cfRule type="expression" dxfId="1406" priority="25">
      <formula>Q8&gt;0</formula>
    </cfRule>
    <cfRule type="expression" dxfId="1405" priority="26">
      <formula>Q8&lt;0</formula>
    </cfRule>
  </conditionalFormatting>
  <conditionalFormatting sqref="Q10">
    <cfRule type="expression" dxfId="1404" priority="13">
      <formula>Q10&gt;0</formula>
    </cfRule>
    <cfRule type="expression" dxfId="1403" priority="14">
      <formula>Q10&lt;0</formula>
    </cfRule>
  </conditionalFormatting>
  <conditionalFormatting sqref="M46">
    <cfRule type="expression" dxfId="1402" priority="11">
      <formula>M46&gt;0</formula>
    </cfRule>
    <cfRule type="expression" dxfId="1401" priority="12">
      <formula>M46&lt;0</formula>
    </cfRule>
  </conditionalFormatting>
  <conditionalFormatting sqref="F80:F88 H80:H88">
    <cfRule type="expression" dxfId="1400" priority="9">
      <formula>F80&gt;0</formula>
    </cfRule>
    <cfRule type="expression" dxfId="1399" priority="10">
      <formula>F80&lt;0</formula>
    </cfRule>
  </conditionalFormatting>
  <conditionalFormatting sqref="F75:F79">
    <cfRule type="expression" dxfId="1398" priority="7">
      <formula>F75&gt;0</formula>
    </cfRule>
    <cfRule type="expression" dxfId="1397" priority="8">
      <formula>F75&lt;0</formula>
    </cfRule>
  </conditionalFormatting>
  <conditionalFormatting sqref="H75:H79">
    <cfRule type="expression" dxfId="1396" priority="5">
      <formula>H75&gt;0</formula>
    </cfRule>
    <cfRule type="expression" dxfId="1395" priority="6">
      <formula>H75&lt;0</formula>
    </cfRule>
  </conditionalFormatting>
  <conditionalFormatting sqref="F71:F74">
    <cfRule type="expression" dxfId="1394" priority="3">
      <formula>F71&gt;0</formula>
    </cfRule>
    <cfRule type="expression" dxfId="1393" priority="4">
      <formula>F71&lt;0</formula>
    </cfRule>
  </conditionalFormatting>
  <conditionalFormatting sqref="H71:H74">
    <cfRule type="expression" dxfId="1392" priority="1">
      <formula>H71&gt;0</formula>
    </cfRule>
    <cfRule type="expression" dxfId="139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29.12</v>
      </c>
      <c r="R4" s="512">
        <v>2.6800000000000001E-2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32.032000000000004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31.740800000000004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31.449600000000004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31.158400000000004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30.867200000000004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30.576000000000004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30.284800000000001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29.993600000000001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29.702400000000001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29.411200000000001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29.12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28.828800000000001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28.537600000000001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28.246400000000001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27.955200000000001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27.663999999999998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27.372799999999998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27.081600000000002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26.790400000000002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26.499200000000002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26.208000000000002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47.9</v>
      </c>
      <c r="R4" s="490">
        <v>-8.8999999999999999E-3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1916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314.58000000000084</v>
      </c>
      <c r="R7">
        <v>40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115.19999999999982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6.3971568191914602E-2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52.690000000000005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52.211000000000006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51.731999999999999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51.253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50.774000000000001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50.295000000000002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49.816000000000003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49.337000000000003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48.857999999999997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48.378999999999998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47.9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47.420999999999999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46.942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46.462999999999994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45.983999999999995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45.504999999999995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45.025999999999996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44.547000000000004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44.067999999999998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43.588999999999999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43.11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68" priority="23">
      <formula>F34&gt;0</formula>
    </cfRule>
    <cfRule type="expression" dxfId="1367" priority="24">
      <formula>F34&lt;0</formula>
    </cfRule>
  </conditionalFormatting>
  <conditionalFormatting sqref="Q7">
    <cfRule type="expression" dxfId="1366" priority="21">
      <formula>Q7&gt;0</formula>
    </cfRule>
    <cfRule type="expression" dxfId="1365" priority="22">
      <formula>Q7&lt;0</formula>
    </cfRule>
  </conditionalFormatting>
  <conditionalFormatting sqref="Q8">
    <cfRule type="expression" dxfId="1364" priority="19">
      <formula>Q8&gt;0</formula>
    </cfRule>
    <cfRule type="expression" dxfId="1363" priority="20">
      <formula>Q8&lt;0</formula>
    </cfRule>
  </conditionalFormatting>
  <conditionalFormatting sqref="F25:F33">
    <cfRule type="expression" dxfId="1362" priority="17">
      <formula>F25&gt;0</formula>
    </cfRule>
    <cfRule type="expression" dxfId="1361" priority="18">
      <formula>F25&lt;0</formula>
    </cfRule>
  </conditionalFormatting>
  <conditionalFormatting sqref="H25:H33">
    <cfRule type="expression" dxfId="1360" priority="15">
      <formula>H25&gt;0</formula>
    </cfRule>
    <cfRule type="expression" dxfId="1359" priority="16">
      <formula>H25&lt;0</formula>
    </cfRule>
  </conditionalFormatting>
  <conditionalFormatting sqref="M46">
    <cfRule type="expression" dxfId="1358" priority="13">
      <formula>M46&gt;0</formula>
    </cfRule>
    <cfRule type="expression" dxfId="1357" priority="14">
      <formula>M46&lt;0</formula>
    </cfRule>
  </conditionalFormatting>
  <conditionalFormatting sqref="F79:F87 H79:H87">
    <cfRule type="expression" dxfId="1356" priority="11">
      <formula>F79&gt;0</formula>
    </cfRule>
    <cfRule type="expression" dxfId="1355" priority="12">
      <formula>F79&lt;0</formula>
    </cfRule>
  </conditionalFormatting>
  <conditionalFormatting sqref="F70:F78">
    <cfRule type="expression" dxfId="1354" priority="9">
      <formula>F70&gt;0</formula>
    </cfRule>
    <cfRule type="expression" dxfId="1353" priority="10">
      <formula>F70&lt;0</formula>
    </cfRule>
  </conditionalFormatting>
  <conditionalFormatting sqref="H70:H78">
    <cfRule type="expression" dxfId="1352" priority="7">
      <formula>H70&gt;0</formula>
    </cfRule>
    <cfRule type="expression" dxfId="1351" priority="8">
      <formula>H70&lt;0</formula>
    </cfRule>
  </conditionalFormatting>
  <conditionalFormatting sqref="J27:K27 J30:K30 J33:K33 J36:K36 J39:K39 J42:K42">
    <cfRule type="expression" dxfId="1350" priority="5">
      <formula>J27&gt;0</formula>
    </cfRule>
    <cfRule type="expression" dxfId="1349" priority="6">
      <formula>J27&lt;0</formula>
    </cfRule>
  </conditionalFormatting>
  <conditionalFormatting sqref="J28:K29 J31:K32 J34:K35 J37:K38 J40:K41">
    <cfRule type="expression" dxfId="1348" priority="3">
      <formula>J28&gt;0</formula>
    </cfRule>
    <cfRule type="expression" dxfId="1347" priority="4">
      <formula>J28&lt;0</formula>
    </cfRule>
  </conditionalFormatting>
  <conditionalFormatting sqref="L27:L42">
    <cfRule type="expression" dxfId="1346" priority="1">
      <formula>L27&gt;0</formula>
    </cfRule>
    <cfRule type="expression" dxfId="13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26.1</v>
      </c>
      <c r="R4" s="490">
        <v>-4.1999999999999997E-3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28.710000000000004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28.449000000000005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28.188000000000002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27.927000000000003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27.666000000000004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27.405000000000001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27.144000000000002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26.883000000000003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26.622000000000003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26.361000000000001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25.839000000000002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25.577999999999999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25.317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25.056000000000001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24.795000000000002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24.533999999999999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24.273000000000003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24.012000000000004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23.751000000000001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23.490000000000002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44" priority="9">
      <formula>F57&gt;0</formula>
    </cfRule>
    <cfRule type="expression" dxfId="1343" priority="10">
      <formula>F57&lt;0</formula>
    </cfRule>
  </conditionalFormatting>
  <conditionalFormatting sqref="Q7">
    <cfRule type="expression" dxfId="1342" priority="7">
      <formula>Q7&gt;0</formula>
    </cfRule>
    <cfRule type="expression" dxfId="1341" priority="8">
      <formula>Q7&lt;0</formula>
    </cfRule>
  </conditionalFormatting>
  <conditionalFormatting sqref="Q8">
    <cfRule type="expression" dxfId="1340" priority="5">
      <formula>Q8&gt;0</formula>
    </cfRule>
    <cfRule type="expression" dxfId="1339" priority="6">
      <formula>Q8&lt;0</formula>
    </cfRule>
  </conditionalFormatting>
  <conditionalFormatting sqref="F25:F56">
    <cfRule type="expression" dxfId="1338" priority="3">
      <formula>F25&gt;0</formula>
    </cfRule>
    <cfRule type="expression" dxfId="1337" priority="4">
      <formula>F25&lt;0</formula>
    </cfRule>
  </conditionalFormatting>
  <conditionalFormatting sqref="H25:H56">
    <cfRule type="expression" dxfId="1336" priority="1">
      <formula>H25&gt;0</formula>
    </cfRule>
    <cfRule type="expression" dxfId="13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81.379900000000006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81.379900000000006</v>
      </c>
      <c r="R4" s="490">
        <v>2.1975000000000001E-2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89.517890000000008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88.70409100000002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87.890292000000017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87.076493000000013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86.26269400000001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85.448895000000007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84.635096000000004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83.821297000000015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83.007498000000012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82.193699000000009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81.379900000000006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80.566101000000003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79.752302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78.938502999999997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78.124704000000008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77.310905000000005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76.497106000000002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75.683307000000013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74.86950800000001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74.055709000000007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73.241910000000004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34" priority="15">
      <formula>F57&gt;0</formula>
    </cfRule>
    <cfRule type="expression" dxfId="1333" priority="16">
      <formula>F57&lt;0</formula>
    </cfRule>
  </conditionalFormatting>
  <conditionalFormatting sqref="Q7">
    <cfRule type="expression" dxfId="1332" priority="13">
      <formula>Q7&gt;0</formula>
    </cfRule>
    <cfRule type="expression" dxfId="1331" priority="14">
      <formula>Q7&lt;0</formula>
    </cfRule>
  </conditionalFormatting>
  <conditionalFormatting sqref="Q8">
    <cfRule type="expression" dxfId="1330" priority="11">
      <formula>Q8&gt;0</formula>
    </cfRule>
    <cfRule type="expression" dxfId="1329" priority="12">
      <formula>Q8&lt;0</formula>
    </cfRule>
  </conditionalFormatting>
  <conditionalFormatting sqref="F25:F56">
    <cfRule type="expression" dxfId="1328" priority="9">
      <formula>F25&gt;0</formula>
    </cfRule>
    <cfRule type="expression" dxfId="1327" priority="10">
      <formula>F25&lt;0</formula>
    </cfRule>
  </conditionalFormatting>
  <conditionalFormatting sqref="H25:H56">
    <cfRule type="expression" dxfId="1326" priority="7">
      <formula>H25&gt;0</formula>
    </cfRule>
    <cfRule type="expression" dxfId="1325" priority="8">
      <formula>H25&lt;0</formula>
    </cfRule>
  </conditionalFormatting>
  <conditionalFormatting sqref="M58">
    <cfRule type="expression" dxfId="1324" priority="5">
      <formula>M58&gt;0</formula>
    </cfRule>
    <cfRule type="expression" dxfId="1323" priority="6">
      <formula>M58&lt;0</formula>
    </cfRule>
  </conditionalFormatting>
  <conditionalFormatting sqref="F84:F115">
    <cfRule type="expression" dxfId="1322" priority="3">
      <formula>F84&gt;0</formula>
    </cfRule>
    <cfRule type="expression" dxfId="1321" priority="4">
      <formula>F84&lt;0</formula>
    </cfRule>
  </conditionalFormatting>
  <conditionalFormatting sqref="H84:H115">
    <cfRule type="expression" dxfId="1320" priority="1">
      <formula>H84&gt;0</formula>
    </cfRule>
    <cfRule type="expression" dxfId="131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144.619</v>
      </c>
      <c r="R4" s="512">
        <v>-2.6137000000000001E-2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4338.57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-136.52999999999975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-136.52999999999975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-3.0508815445464854E-2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159.08090000000001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157.63471000000001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156.18852000000001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154.74233000000001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153.29614000000001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151.84995000000001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150.40376000000001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148.95757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147.51138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146.06519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144.619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143.17281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141.72662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140.28043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138.83423999999999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137.38804999999999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135.94185999999999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134.49567000000002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133.04948000000002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131.60329000000002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130.15710000000001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8" priority="21">
      <formula>F47&gt;0</formula>
    </cfRule>
    <cfRule type="expression" dxfId="1317" priority="22">
      <formula>F47&lt;0</formula>
    </cfRule>
  </conditionalFormatting>
  <conditionalFormatting sqref="Q7">
    <cfRule type="expression" dxfId="1316" priority="19">
      <formula>Q7&gt;0</formula>
    </cfRule>
    <cfRule type="expression" dxfId="1315" priority="20">
      <formula>Q7&lt;0</formula>
    </cfRule>
  </conditionalFormatting>
  <conditionalFormatting sqref="Q8">
    <cfRule type="expression" dxfId="1314" priority="17">
      <formula>Q8&gt;0</formula>
    </cfRule>
    <cfRule type="expression" dxfId="1313" priority="18">
      <formula>Q8&lt;0</formula>
    </cfRule>
  </conditionalFormatting>
  <conditionalFormatting sqref="F25:F46">
    <cfRule type="expression" dxfId="1312" priority="15">
      <formula>F25&gt;0</formula>
    </cfRule>
    <cfRule type="expression" dxfId="1311" priority="16">
      <formula>F25&lt;0</formula>
    </cfRule>
  </conditionalFormatting>
  <conditionalFormatting sqref="H25:H46">
    <cfRule type="expression" dxfId="1310" priority="13">
      <formula>H25&gt;0</formula>
    </cfRule>
    <cfRule type="expression" dxfId="1309" priority="14">
      <formula>H25&lt;0</formula>
    </cfRule>
  </conditionalFormatting>
  <conditionalFormatting sqref="F89:F110">
    <cfRule type="expression" dxfId="1308" priority="11">
      <formula>F89&gt;0</formula>
    </cfRule>
    <cfRule type="expression" dxfId="1307" priority="12">
      <formula>F89&lt;0</formula>
    </cfRule>
  </conditionalFormatting>
  <conditionalFormatting sqref="H89:H110">
    <cfRule type="expression" dxfId="1306" priority="9">
      <formula>H89&gt;0</formula>
    </cfRule>
    <cfRule type="expression" dxfId="1305" priority="10">
      <formula>H89&lt;0</formula>
    </cfRule>
  </conditionalFormatting>
  <conditionalFormatting sqref="Q10">
    <cfRule type="expression" dxfId="1304" priority="7">
      <formula>Q10&gt;0</formula>
    </cfRule>
    <cfRule type="expression" dxfId="1303" priority="8">
      <formula>Q10&lt;0</formula>
    </cfRule>
  </conditionalFormatting>
  <conditionalFormatting sqref="J25:J38">
    <cfRule type="expression" dxfId="1302" priority="5">
      <formula>J25&gt;0</formula>
    </cfRule>
    <cfRule type="expression" dxfId="1301" priority="6">
      <formula>J25&lt;0</formula>
    </cfRule>
  </conditionalFormatting>
  <conditionalFormatting sqref="K25:K38">
    <cfRule type="expression" dxfId="1300" priority="3">
      <formula>K25&gt;0</formula>
    </cfRule>
    <cfRule type="expression" dxfId="1299" priority="4">
      <formula>K25&lt;0</formula>
    </cfRule>
  </conditionalFormatting>
  <conditionalFormatting sqref="L25:L38">
    <cfRule type="expression" dxfId="1298" priority="1">
      <formula>L25&gt;0</formula>
    </cfRule>
    <cfRule type="expression" dxfId="129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tabSelected="1" zoomScale="98" zoomScaleNormal="98" workbookViewId="0">
      <pane ySplit="1" topLeftCell="A2" activePane="bottomLeft" state="frozen"/>
      <selection pane="bottomLeft" activeCell="L18" sqref="L1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7000</v>
      </c>
      <c r="T2" s="62">
        <v>42804</v>
      </c>
      <c r="U2" s="750" t="s">
        <v>741</v>
      </c>
      <c r="V2" s="750"/>
      <c r="W2" s="750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9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15.788028571428567</v>
      </c>
      <c r="T3" s="62">
        <v>42866</v>
      </c>
      <c r="U3" s="750" t="s">
        <v>742</v>
      </c>
      <c r="V3" s="750"/>
      <c r="W3" s="750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13.19</v>
      </c>
      <c r="R4" s="490">
        <v>3.1300000000000001E-2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92330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110516.19999999997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-3570.6289999983419</v>
      </c>
      <c r="R7">
        <v>6600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-18186.199999999968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-0.16455687039547118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9" t="s">
        <v>78</v>
      </c>
      <c r="P41" s="749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16.091799999999999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15.959899999999999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15.827999999999999</v>
      </c>
    </row>
    <row r="45" spans="2:16" x14ac:dyDescent="0.25">
      <c r="O45" s="81">
        <v>1.19</v>
      </c>
      <c r="P45" s="81">
        <f>O45*$Q$4</f>
        <v>15.696099999999999</v>
      </c>
    </row>
    <row r="46" spans="2:16" x14ac:dyDescent="0.25">
      <c r="O46" s="81">
        <v>1.18</v>
      </c>
      <c r="P46" s="81">
        <f>O46*$Q$4</f>
        <v>15.564199999999998</v>
      </c>
    </row>
    <row r="47" spans="2:16" x14ac:dyDescent="0.25">
      <c r="O47" s="81">
        <v>1.17</v>
      </c>
      <c r="P47" s="81">
        <f t="shared" ref="P47:P53" si="2">O47*$Q$4</f>
        <v>15.432299999999998</v>
      </c>
    </row>
    <row r="48" spans="2:16" x14ac:dyDescent="0.25">
      <c r="G48" s="29"/>
      <c r="O48" s="81">
        <v>1.1599999999999999</v>
      </c>
      <c r="P48" s="81">
        <f t="shared" si="2"/>
        <v>15.300399999999998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6400</v>
      </c>
      <c r="I49" s="79"/>
      <c r="J49" s="18"/>
      <c r="K49" s="18">
        <f>SUM(K2:K48)</f>
        <v>89310.400000000009</v>
      </c>
      <c r="L49" s="14"/>
      <c r="M49" s="18">
        <f>SUM(M2:M48)</f>
        <v>1053.25</v>
      </c>
      <c r="O49" s="81">
        <v>1.1499999999999999</v>
      </c>
      <c r="P49" s="81">
        <f t="shared" si="2"/>
        <v>15.168499999999998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5900</v>
      </c>
      <c r="D50" s="352"/>
      <c r="E50" s="352"/>
      <c r="F50" s="353">
        <f>SumByColor($A$50, F2:F48)</f>
        <v>81319</v>
      </c>
      <c r="G50" s="352"/>
      <c r="H50" s="352">
        <f>SumByColor($A$50, H2:H48)</f>
        <v>6400</v>
      </c>
      <c r="I50" s="352"/>
      <c r="J50" s="353"/>
      <c r="K50" s="353">
        <f>SumByColor($A$50, K2:K48)</f>
        <v>89312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15.036599999999998</v>
      </c>
    </row>
    <row r="51" spans="1:16" x14ac:dyDescent="0.25">
      <c r="O51" s="81">
        <v>1.1299999999999999</v>
      </c>
      <c r="P51" s="81">
        <f t="shared" si="2"/>
        <v>14.904699999999998</v>
      </c>
    </row>
    <row r="52" spans="1:16" x14ac:dyDescent="0.25">
      <c r="O52" s="81">
        <v>1.1200000000000001</v>
      </c>
      <c r="P52" s="81">
        <f t="shared" si="2"/>
        <v>14.7728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14.6409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14.509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14.3771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14.245200000000001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14.113300000000001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13.981400000000001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13.849500000000001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13.717599999999999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13.585699999999999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13.453799999999999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13.321899999999999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13.19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13.0581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12.9262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12.7943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12.6624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12.530499999999998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12.398599999999998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12.2667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12.1348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12.0029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11.871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11.739100000000001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11.607199999999999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11.475299999999999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11.343399999999999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11.211499999999999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98" si="64">C96*(E96-D96)</f>
        <v>-21599.999999999993</v>
      </c>
      <c r="G96" s="39">
        <f t="shared" ref="G96:G98" si="65">D96*C96</f>
        <v>123440</v>
      </c>
      <c r="H96" s="227">
        <f t="shared" ref="H96:H98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1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1" spans="1:12" x14ac:dyDescent="0.25">
      <c r="B101" s="153"/>
      <c r="C101" s="10"/>
      <c r="D101" s="238"/>
      <c r="E101" s="39"/>
      <c r="F101" s="39"/>
      <c r="G101" s="39"/>
      <c r="H101" s="227"/>
      <c r="I101" s="39"/>
      <c r="J101" s="39"/>
      <c r="K101" s="39"/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96" priority="109">
      <formula>F132&gt;0</formula>
    </cfRule>
    <cfRule type="expression" dxfId="1295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94" priority="102">
      <formula>F125&gt;0</formula>
    </cfRule>
    <cfRule type="expression" dxfId="1293" priority="103">
      <formula>F125&lt;0</formula>
    </cfRule>
  </conditionalFormatting>
  <conditionalFormatting sqref="H125:H131">
    <cfRule type="expression" dxfId="1292" priority="98">
      <formula>H125&gt;0</formula>
    </cfRule>
    <cfRule type="expression" dxfId="1291" priority="99">
      <formula>H125&lt;0</formula>
    </cfRule>
  </conditionalFormatting>
  <conditionalFormatting sqref="Q8">
    <cfRule type="expression" dxfId="1290" priority="84">
      <formula>Q8&gt;0</formula>
    </cfRule>
    <cfRule type="expression" dxfId="1289" priority="85">
      <formula>Q8&lt;0</formula>
    </cfRule>
  </conditionalFormatting>
  <conditionalFormatting sqref="Q7">
    <cfRule type="expression" dxfId="1288" priority="86">
      <formula>Q7&gt;0</formula>
    </cfRule>
    <cfRule type="expression" dxfId="1287" priority="87">
      <formula>Q7&lt;0</formula>
    </cfRule>
  </conditionalFormatting>
  <conditionalFormatting sqref="F233:F239">
    <cfRule type="expression" dxfId="1286" priority="58">
      <formula>F233&gt;0</formula>
    </cfRule>
    <cfRule type="expression" dxfId="1285" priority="59">
      <formula>F233&lt;0</formula>
    </cfRule>
  </conditionalFormatting>
  <conditionalFormatting sqref="F158:F176 H158:H176">
    <cfRule type="expression" dxfId="1284" priority="80">
      <formula>F158&gt;0</formula>
    </cfRule>
    <cfRule type="expression" dxfId="1283" priority="81">
      <formula>F158&lt;0</formula>
    </cfRule>
  </conditionalFormatting>
  <conditionalFormatting sqref="F151:F157">
    <cfRule type="expression" dxfId="1282" priority="78">
      <formula>F151&gt;0</formula>
    </cfRule>
    <cfRule type="expression" dxfId="1281" priority="79">
      <formula>F151&lt;0</formula>
    </cfRule>
  </conditionalFormatting>
  <conditionalFormatting sqref="H151:H157">
    <cfRule type="expression" dxfId="1280" priority="76">
      <formula>H151&gt;0</formula>
    </cfRule>
    <cfRule type="expression" dxfId="1279" priority="77">
      <formula>H151&lt;0</formula>
    </cfRule>
  </conditionalFormatting>
  <conditionalFormatting sqref="F184:F202 H184:H202">
    <cfRule type="expression" dxfId="1278" priority="74">
      <formula>F184&gt;0</formula>
    </cfRule>
    <cfRule type="expression" dxfId="1277" priority="75">
      <formula>F184&lt;0</formula>
    </cfRule>
  </conditionalFormatting>
  <conditionalFormatting sqref="F177:F183">
    <cfRule type="expression" dxfId="1276" priority="72">
      <formula>F177&gt;0</formula>
    </cfRule>
    <cfRule type="expression" dxfId="1275" priority="73">
      <formula>F177&lt;0</formula>
    </cfRule>
  </conditionalFormatting>
  <conditionalFormatting sqref="H177:H183">
    <cfRule type="expression" dxfId="1274" priority="70">
      <formula>H177&gt;0</formula>
    </cfRule>
    <cfRule type="expression" dxfId="1273" priority="71">
      <formula>H177&lt;0</formula>
    </cfRule>
  </conditionalFormatting>
  <conditionalFormatting sqref="F210:F227 H210:H227">
    <cfRule type="expression" dxfId="1272" priority="68">
      <formula>F210&gt;0</formula>
    </cfRule>
    <cfRule type="expression" dxfId="1271" priority="69">
      <formula>F210&lt;0</formula>
    </cfRule>
  </conditionalFormatting>
  <conditionalFormatting sqref="F203:F209">
    <cfRule type="expression" dxfId="1270" priority="66">
      <formula>F203&gt;0</formula>
    </cfRule>
    <cfRule type="expression" dxfId="1269" priority="67">
      <formula>F203&lt;0</formula>
    </cfRule>
  </conditionalFormatting>
  <conditionalFormatting sqref="H203:H209">
    <cfRule type="expression" dxfId="1268" priority="64">
      <formula>H203&gt;0</formula>
    </cfRule>
    <cfRule type="expression" dxfId="1267" priority="65">
      <formula>H203&lt;0</formula>
    </cfRule>
  </conditionalFormatting>
  <conditionalFormatting sqref="F228:F232 H228:H232">
    <cfRule type="expression" dxfId="1266" priority="62">
      <formula>F228&gt;0</formula>
    </cfRule>
    <cfRule type="expression" dxfId="1265" priority="63">
      <formula>F228&lt;0</formula>
    </cfRule>
  </conditionalFormatting>
  <conditionalFormatting sqref="F240:F255 H240:H255">
    <cfRule type="expression" dxfId="1264" priority="60">
      <formula>F240&gt;0</formula>
    </cfRule>
    <cfRule type="expression" dxfId="1263" priority="61">
      <formula>F240&lt;0</formula>
    </cfRule>
  </conditionalFormatting>
  <conditionalFormatting sqref="H233:H239">
    <cfRule type="expression" dxfId="1262" priority="56">
      <formula>H233&gt;0</formula>
    </cfRule>
    <cfRule type="expression" dxfId="1261" priority="57">
      <formula>H233&lt;0</formula>
    </cfRule>
  </conditionalFormatting>
  <conditionalFormatting sqref="F256 H256">
    <cfRule type="expression" dxfId="1260" priority="54">
      <formula>F256&gt;0</formula>
    </cfRule>
    <cfRule type="expression" dxfId="1259" priority="55">
      <formula>F256&lt;0</formula>
    </cfRule>
  </conditionalFormatting>
  <conditionalFormatting sqref="F257:F261 H257:H261">
    <cfRule type="expression" dxfId="1258" priority="52">
      <formula>F257&gt;0</formula>
    </cfRule>
    <cfRule type="expression" dxfId="1257" priority="53">
      <formula>F257&lt;0</formula>
    </cfRule>
  </conditionalFormatting>
  <conditionalFormatting sqref="F269:F284 H269:H284">
    <cfRule type="expression" dxfId="1256" priority="50">
      <formula>F269&gt;0</formula>
    </cfRule>
    <cfRule type="expression" dxfId="1255" priority="51">
      <formula>F269&lt;0</formula>
    </cfRule>
  </conditionalFormatting>
  <conditionalFormatting sqref="F262:F268">
    <cfRule type="expression" dxfId="1254" priority="48">
      <formula>F262&gt;0</formula>
    </cfRule>
    <cfRule type="expression" dxfId="1253" priority="49">
      <formula>F262&lt;0</formula>
    </cfRule>
  </conditionalFormatting>
  <conditionalFormatting sqref="H262:H268">
    <cfRule type="expression" dxfId="1252" priority="46">
      <formula>H262&gt;0</formula>
    </cfRule>
    <cfRule type="expression" dxfId="1251" priority="47">
      <formula>H262&lt;0</formula>
    </cfRule>
  </conditionalFormatting>
  <conditionalFormatting sqref="F286:F291 H286:H291">
    <cfRule type="expression" dxfId="1250" priority="44">
      <formula>F286&gt;0</formula>
    </cfRule>
    <cfRule type="expression" dxfId="1249" priority="45">
      <formula>F286&lt;0</formula>
    </cfRule>
  </conditionalFormatting>
  <conditionalFormatting sqref="F292 H292">
    <cfRule type="expression" dxfId="1248" priority="42">
      <formula>F292&gt;0</formula>
    </cfRule>
    <cfRule type="expression" dxfId="1247" priority="43">
      <formula>F292&lt;0</formula>
    </cfRule>
  </conditionalFormatting>
  <conditionalFormatting sqref="F293:F297 H293:H297">
    <cfRule type="expression" dxfId="1246" priority="40">
      <formula>F293&gt;0</formula>
    </cfRule>
    <cfRule type="expression" dxfId="1245" priority="41">
      <formula>F293&lt;0</formula>
    </cfRule>
  </conditionalFormatting>
  <conditionalFormatting sqref="F305:F320 H305:H320">
    <cfRule type="expression" dxfId="1244" priority="38">
      <formula>F305&gt;0</formula>
    </cfRule>
    <cfRule type="expression" dxfId="1243" priority="39">
      <formula>F305&lt;0</formula>
    </cfRule>
  </conditionalFormatting>
  <conditionalFormatting sqref="F298:F304">
    <cfRule type="expression" dxfId="1242" priority="36">
      <formula>F298&gt;0</formula>
    </cfRule>
    <cfRule type="expression" dxfId="1241" priority="37">
      <formula>F298&lt;0</formula>
    </cfRule>
  </conditionalFormatting>
  <conditionalFormatting sqref="H298:H304">
    <cfRule type="expression" dxfId="1240" priority="34">
      <formula>H298&gt;0</formula>
    </cfRule>
    <cfRule type="expression" dxfId="1239" priority="35">
      <formula>H298&lt;0</formula>
    </cfRule>
  </conditionalFormatting>
  <conditionalFormatting sqref="F321:F326 H321:H326">
    <cfRule type="expression" dxfId="1238" priority="32">
      <formula>F321&gt;0</formula>
    </cfRule>
    <cfRule type="expression" dxfId="1237" priority="33">
      <formula>F321&lt;0</formula>
    </cfRule>
  </conditionalFormatting>
  <conditionalFormatting sqref="F327 H327">
    <cfRule type="expression" dxfId="1236" priority="30">
      <formula>F327&gt;0</formula>
    </cfRule>
    <cfRule type="expression" dxfId="1235" priority="31">
      <formula>F327&lt;0</formula>
    </cfRule>
  </conditionalFormatting>
  <conditionalFormatting sqref="F328:F332 H328:H332">
    <cfRule type="expression" dxfId="1234" priority="28">
      <formula>F328&gt;0</formula>
    </cfRule>
    <cfRule type="expression" dxfId="1233" priority="29">
      <formula>F328&lt;0</formula>
    </cfRule>
  </conditionalFormatting>
  <conditionalFormatting sqref="F340:F355 H340:H355">
    <cfRule type="expression" dxfId="1232" priority="26">
      <formula>F340&gt;0</formula>
    </cfRule>
    <cfRule type="expression" dxfId="1231" priority="27">
      <formula>F340&lt;0</formula>
    </cfRule>
  </conditionalFormatting>
  <conditionalFormatting sqref="F333:F339">
    <cfRule type="expression" dxfId="1230" priority="24">
      <formula>F333&gt;0</formula>
    </cfRule>
    <cfRule type="expression" dxfId="1229" priority="25">
      <formula>F333&lt;0</formula>
    </cfRule>
  </conditionalFormatting>
  <conditionalFormatting sqref="H333:H339">
    <cfRule type="expression" dxfId="1228" priority="22">
      <formula>H333&gt;0</formula>
    </cfRule>
    <cfRule type="expression" dxfId="1227" priority="23">
      <formula>H333&lt;0</formula>
    </cfRule>
  </conditionalFormatting>
  <conditionalFormatting sqref="M384">
    <cfRule type="expression" dxfId="1226" priority="20">
      <formula>M384&gt;0</formula>
    </cfRule>
    <cfRule type="expression" dxfId="1225" priority="21">
      <formula>M384&lt;0</formula>
    </cfRule>
  </conditionalFormatting>
  <conditionalFormatting sqref="F72:F120 H72:H120">
    <cfRule type="expression" dxfId="1224" priority="18">
      <formula>F72&gt;0</formula>
    </cfRule>
    <cfRule type="expression" dxfId="1223" priority="19">
      <formula>F72&lt;0</formula>
    </cfRule>
  </conditionalFormatting>
  <conditionalFormatting sqref="F60:F71">
    <cfRule type="expression" dxfId="1222" priority="16">
      <formula>F60&gt;0</formula>
    </cfRule>
    <cfRule type="expression" dxfId="1221" priority="17">
      <formula>F60&lt;0</formula>
    </cfRule>
  </conditionalFormatting>
  <conditionalFormatting sqref="H60:H71">
    <cfRule type="expression" dxfId="1220" priority="14">
      <formula>H60&gt;0</formula>
    </cfRule>
    <cfRule type="expression" dxfId="1219" priority="15">
      <formula>H60&lt;0</formula>
    </cfRule>
  </conditionalFormatting>
  <conditionalFormatting sqref="F54:F59 H54:H59">
    <cfRule type="expression" dxfId="1218" priority="12">
      <formula>F54&gt;0</formula>
    </cfRule>
    <cfRule type="expression" dxfId="1217" priority="13">
      <formula>F54&lt;0</formula>
    </cfRule>
  </conditionalFormatting>
  <conditionalFormatting sqref="J56:K56">
    <cfRule type="expression" dxfId="1216" priority="10">
      <formula>J56&gt;0</formula>
    </cfRule>
    <cfRule type="expression" dxfId="1215" priority="11">
      <formula>J56&lt;0</formula>
    </cfRule>
  </conditionalFormatting>
  <conditionalFormatting sqref="J57:K63 K62:K120">
    <cfRule type="expression" dxfId="1214" priority="8">
      <formula>J57&gt;0</formula>
    </cfRule>
    <cfRule type="expression" dxfId="1213" priority="9">
      <formula>J57&lt;0</formula>
    </cfRule>
  </conditionalFormatting>
  <conditionalFormatting sqref="L56:L120">
    <cfRule type="expression" dxfId="1212" priority="4">
      <formula>L56&gt;0</formula>
    </cfRule>
    <cfRule type="expression" dxfId="1211" priority="5">
      <formula>L56&lt;0</formula>
    </cfRule>
  </conditionalFormatting>
  <conditionalFormatting sqref="Q10">
    <cfRule type="expression" dxfId="1210" priority="2">
      <formula>Q10&gt;0</formula>
    </cfRule>
    <cfRule type="expression" dxfId="120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19.945</v>
      </c>
      <c r="R4" s="227">
        <v>-1.017E-2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43879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-17317.700000000012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-19065.670000000006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-0.30289570189183618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802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688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1700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9" t="s">
        <v>78</v>
      </c>
      <c r="P40" s="749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21.939500000000002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21.740050000000004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21.540600000000001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21.341150000000003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21.1417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20.942250000000001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20.742800000000003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20.54335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20.343900000000001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20.144449999999999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19.945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19.745550000000001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19.546099999999999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19.34665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19.147199999999998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18.947749999999999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18.7483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18.548850000000002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18.349400000000003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18.14995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17.950500000000002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97" priority="57">
      <formula>F88&gt;0</formula>
    </cfRule>
    <cfRule type="expression" dxfId="1196" priority="58">
      <formula>F88&lt;0</formula>
    </cfRule>
  </conditionalFormatting>
  <conditionalFormatting sqref="F93:F106 F109:F153 F156:F157">
    <cfRule type="expression" dxfId="1195" priority="53">
      <formula>F93&gt;0</formula>
    </cfRule>
    <cfRule type="expression" dxfId="1194" priority="54">
      <formula>F93&lt;0</formula>
    </cfRule>
  </conditionalFormatting>
  <conditionalFormatting sqref="F93:F106 F109:F153 F156:F157">
    <cfRule type="expression" dxfId="1193" priority="55">
      <formula>F93&gt;0</formula>
    </cfRule>
    <cfRule type="expression" dxfId="1192" priority="56">
      <formula>F93&lt;0</formula>
    </cfRule>
  </conditionalFormatting>
  <conditionalFormatting sqref="H88:H106 H109:H153 H156:H157">
    <cfRule type="expression" dxfId="1191" priority="51">
      <formula>H88&gt;0</formula>
    </cfRule>
    <cfRule type="expression" dxfId="1190" priority="52">
      <formula>H88&lt;0</formula>
    </cfRule>
  </conditionalFormatting>
  <conditionalFormatting sqref="F84:F87">
    <cfRule type="expression" dxfId="1189" priority="45">
      <formula>F84&gt;0</formula>
    </cfRule>
    <cfRule type="expression" dxfId="1188" priority="46">
      <formula>F84&lt;0</formula>
    </cfRule>
  </conditionalFormatting>
  <conditionalFormatting sqref="H84:H87">
    <cfRule type="expression" dxfId="1187" priority="43">
      <formula>H84&gt;0</formula>
    </cfRule>
    <cfRule type="expression" dxfId="1186" priority="44">
      <formula>H84&lt;0</formula>
    </cfRule>
  </conditionalFormatting>
  <conditionalFormatting sqref="Q8">
    <cfRule type="expression" dxfId="1185" priority="39">
      <formula>Q8&gt;0</formula>
    </cfRule>
    <cfRule type="expression" dxfId="1184" priority="40">
      <formula>Q8&lt;0</formula>
    </cfRule>
  </conditionalFormatting>
  <conditionalFormatting sqref="Q7">
    <cfRule type="expression" dxfId="1183" priority="41">
      <formula>Q7&gt;0</formula>
    </cfRule>
    <cfRule type="expression" dxfId="1182" priority="42">
      <formula>Q7&lt;0</formula>
    </cfRule>
  </conditionalFormatting>
  <conditionalFormatting sqref="F107">
    <cfRule type="expression" dxfId="1181" priority="35">
      <formula>F107&gt;0</formula>
    </cfRule>
    <cfRule type="expression" dxfId="1180" priority="36">
      <formula>F107&lt;0</formula>
    </cfRule>
  </conditionalFormatting>
  <conditionalFormatting sqref="F107">
    <cfRule type="expression" dxfId="1179" priority="37">
      <formula>F107&gt;0</formula>
    </cfRule>
    <cfRule type="expression" dxfId="1178" priority="38">
      <formula>F107&lt;0</formula>
    </cfRule>
  </conditionalFormatting>
  <conditionalFormatting sqref="H107">
    <cfRule type="expression" dxfId="1177" priority="33">
      <formula>H107&gt;0</formula>
    </cfRule>
    <cfRule type="expression" dxfId="1176" priority="34">
      <formula>H107&lt;0</formula>
    </cfRule>
  </conditionalFormatting>
  <conditionalFormatting sqref="F108">
    <cfRule type="expression" dxfId="1175" priority="29">
      <formula>F108&gt;0</formula>
    </cfRule>
    <cfRule type="expression" dxfId="1174" priority="30">
      <formula>F108&lt;0</formula>
    </cfRule>
  </conditionalFormatting>
  <conditionalFormatting sqref="F108">
    <cfRule type="expression" dxfId="1173" priority="31">
      <formula>F108&gt;0</formula>
    </cfRule>
    <cfRule type="expression" dxfId="1172" priority="32">
      <formula>F108&lt;0</formula>
    </cfRule>
  </conditionalFormatting>
  <conditionalFormatting sqref="H108">
    <cfRule type="expression" dxfId="1171" priority="27">
      <formula>H108&gt;0</formula>
    </cfRule>
    <cfRule type="expression" dxfId="1170" priority="28">
      <formula>H108&lt;0</formula>
    </cfRule>
  </conditionalFormatting>
  <conditionalFormatting sqref="F154:F155">
    <cfRule type="expression" dxfId="1169" priority="23">
      <formula>F154&gt;0</formula>
    </cfRule>
    <cfRule type="expression" dxfId="1168" priority="24">
      <formula>F154&lt;0</formula>
    </cfRule>
  </conditionalFormatting>
  <conditionalFormatting sqref="F154:F155">
    <cfRule type="expression" dxfId="1167" priority="25">
      <formula>F154&gt;0</formula>
    </cfRule>
    <cfRule type="expression" dxfId="1166" priority="26">
      <formula>F154&lt;0</formula>
    </cfRule>
  </conditionalFormatting>
  <conditionalFormatting sqref="H154:H155">
    <cfRule type="expression" dxfId="1165" priority="21">
      <formula>H154&gt;0</formula>
    </cfRule>
    <cfRule type="expression" dxfId="1164" priority="22">
      <formula>H154&lt;0</formula>
    </cfRule>
  </conditionalFormatting>
  <conditionalFormatting sqref="F35:F50">
    <cfRule type="expression" dxfId="1163" priority="19">
      <formula>F35&gt;0</formula>
    </cfRule>
    <cfRule type="expression" dxfId="1162" priority="20">
      <formula>F35&lt;0</formula>
    </cfRule>
  </conditionalFormatting>
  <conditionalFormatting sqref="H35:H50">
    <cfRule type="expression" dxfId="1161" priority="17">
      <formula>H35&gt;0</formula>
    </cfRule>
    <cfRule type="expression" dxfId="1160" priority="18">
      <formula>H35&lt;0</formula>
    </cfRule>
  </conditionalFormatting>
  <conditionalFormatting sqref="Q10">
    <cfRule type="expression" dxfId="1159" priority="15">
      <formula>Q10&gt;0</formula>
    </cfRule>
    <cfRule type="expression" dxfId="1158" priority="16">
      <formula>Q10&lt;0</formula>
    </cfRule>
  </conditionalFormatting>
  <conditionalFormatting sqref="J45:K45">
    <cfRule type="expression" dxfId="1157" priority="13">
      <formula>J45&gt;0</formula>
    </cfRule>
    <cfRule type="expression" dxfId="1156" priority="14">
      <formula>J45&lt;0</formula>
    </cfRule>
  </conditionalFormatting>
  <conditionalFormatting sqref="K46">
    <cfRule type="expression" dxfId="1155" priority="11">
      <formula>K46&gt;0</formula>
    </cfRule>
    <cfRule type="expression" dxfId="1154" priority="12">
      <formula>K46&lt;0</formula>
    </cfRule>
  </conditionalFormatting>
  <conditionalFormatting sqref="K47:K76">
    <cfRule type="expression" dxfId="1153" priority="9">
      <formula>K47&gt;0</formula>
    </cfRule>
    <cfRule type="expression" dxfId="1152" priority="10">
      <formula>K47&lt;0</formula>
    </cfRule>
  </conditionalFormatting>
  <conditionalFormatting sqref="F52:F60">
    <cfRule type="expression" dxfId="1151" priority="7">
      <formula>F52&gt;0</formula>
    </cfRule>
    <cfRule type="expression" dxfId="1150" priority="8">
      <formula>F52&lt;0</formula>
    </cfRule>
  </conditionalFormatting>
  <conditionalFormatting sqref="H52:H60">
    <cfRule type="expression" dxfId="1149" priority="5">
      <formula>H52&gt;0</formula>
    </cfRule>
    <cfRule type="expression" dxfId="1148" priority="6">
      <formula>H52&lt;0</formula>
    </cfRule>
  </conditionalFormatting>
  <conditionalFormatting sqref="R4">
    <cfRule type="expression" dxfId="1147" priority="3">
      <formula>R4&gt;0</formula>
    </cfRule>
    <cfRule type="expression" dxfId="1146" priority="4">
      <formula>R4&lt;0</formula>
    </cfRule>
  </conditionalFormatting>
  <conditionalFormatting sqref="Q9">
    <cfRule type="expression" dxfId="1145" priority="1">
      <formula>Q9&gt;0</formula>
    </cfRule>
    <cfRule type="expression" dxfId="1144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11.94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11.94</v>
      </c>
      <c r="R4" s="490">
        <v>8.3999999999999995E-3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13.134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13.0146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12.895200000000001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12.7758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12.6564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12.537000000000001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12.4176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12.2982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12.178799999999999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12.0594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11.94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11.820599999999999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11.7012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11.581799999999999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11.462399999999999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11.342999999999998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11.223599999999999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11.104200000000001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10.9848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10.865399999999999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10.746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2" priority="31">
      <formula>Q7&gt;0</formula>
    </cfRule>
    <cfRule type="expression" dxfId="1131" priority="32">
      <formula>Q7&lt;0</formula>
    </cfRule>
  </conditionalFormatting>
  <conditionalFormatting sqref="Q8">
    <cfRule type="expression" dxfId="1130" priority="29">
      <formula>Q8&gt;0</formula>
    </cfRule>
    <cfRule type="expression" dxfId="1129" priority="30">
      <formula>Q8&lt;0</formula>
    </cfRule>
  </conditionalFormatting>
  <conditionalFormatting sqref="F62:F65">
    <cfRule type="expression" dxfId="1128" priority="21">
      <formula>F62&gt;0</formula>
    </cfRule>
    <cfRule type="expression" dxfId="1127" priority="22">
      <formula>F62&lt;0</formula>
    </cfRule>
  </conditionalFormatting>
  <conditionalFormatting sqref="F66:F74 F78:F98 F102:F106">
    <cfRule type="expression" dxfId="1126" priority="17">
      <formula>F66&gt;0</formula>
    </cfRule>
    <cfRule type="expression" dxfId="1125" priority="18">
      <formula>F66&lt;0</formula>
    </cfRule>
  </conditionalFormatting>
  <conditionalFormatting sqref="F66:F74 F78:F98 F102:F106">
    <cfRule type="expression" dxfId="1124" priority="19">
      <formula>F66&gt;0</formula>
    </cfRule>
    <cfRule type="expression" dxfId="1123" priority="20">
      <formula>F66&lt;0</formula>
    </cfRule>
  </conditionalFormatting>
  <conditionalFormatting sqref="H62:H74 H78:H98 H102:H106">
    <cfRule type="expression" dxfId="1122" priority="15">
      <formula>H62&gt;0</formula>
    </cfRule>
    <cfRule type="expression" dxfId="1121" priority="16">
      <formula>H62&lt;0</formula>
    </cfRule>
  </conditionalFormatting>
  <conditionalFormatting sqref="F57:F61">
    <cfRule type="expression" dxfId="1120" priority="13">
      <formula>F57&gt;0</formula>
    </cfRule>
    <cfRule type="expression" dxfId="1119" priority="14">
      <formula>F57&lt;0</formula>
    </cfRule>
  </conditionalFormatting>
  <conditionalFormatting sqref="H57:H61">
    <cfRule type="expression" dxfId="1118" priority="11">
      <formula>H57&gt;0</formula>
    </cfRule>
    <cfRule type="expression" dxfId="1117" priority="12">
      <formula>H57&lt;0</formula>
    </cfRule>
  </conditionalFormatting>
  <conditionalFormatting sqref="F75:F77">
    <cfRule type="expression" dxfId="1116" priority="7">
      <formula>F75&gt;0</formula>
    </cfRule>
    <cfRule type="expression" dxfId="1115" priority="8">
      <formula>F75&lt;0</formula>
    </cfRule>
  </conditionalFormatting>
  <conditionalFormatting sqref="F75:F77">
    <cfRule type="expression" dxfId="1114" priority="9">
      <formula>F75&gt;0</formula>
    </cfRule>
    <cfRule type="expression" dxfId="1113" priority="10">
      <formula>F75&lt;0</formula>
    </cfRule>
  </conditionalFormatting>
  <conditionalFormatting sqref="H75:H77">
    <cfRule type="expression" dxfId="1112" priority="5">
      <formula>H75&gt;0</formula>
    </cfRule>
    <cfRule type="expression" dxfId="1111" priority="6">
      <formula>H75&lt;0</formula>
    </cfRule>
  </conditionalFormatting>
  <conditionalFormatting sqref="F22:F30">
    <cfRule type="expression" dxfId="1110" priority="3">
      <formula>F22&gt;0</formula>
    </cfRule>
    <cfRule type="expression" dxfId="1109" priority="4">
      <formula>F22&lt;0</formula>
    </cfRule>
  </conditionalFormatting>
  <conditionalFormatting sqref="F99:F101">
    <cfRule type="expression" dxfId="1108" priority="1">
      <formula>F99&gt;0</formula>
    </cfRule>
    <cfRule type="expression" dxfId="11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131.18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131.18</v>
      </c>
      <c r="R4" s="490">
        <v>-1.6000000000000001E-3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144.29800000000003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142.98620000000003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141.67440000000002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140.36260000000001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139.05080000000001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137.739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136.4272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135.11540000000002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133.80360000000002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132.49180000000001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131.18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129.8682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128.5564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127.24460000000001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125.9328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124.621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123.3092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121.99740000000001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120.68560000000001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119.37380000000002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118.06200000000001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6" priority="19">
      <formula>F25&gt;0</formula>
    </cfRule>
    <cfRule type="expression" dxfId="1105" priority="20">
      <formula>F25&lt;0</formula>
    </cfRule>
  </conditionalFormatting>
  <conditionalFormatting sqref="Q7">
    <cfRule type="expression" dxfId="1104" priority="17">
      <formula>Q7&gt;0</formula>
    </cfRule>
    <cfRule type="expression" dxfId="1103" priority="18">
      <formula>Q7&lt;0</formula>
    </cfRule>
  </conditionalFormatting>
  <conditionalFormatting sqref="Q8">
    <cfRule type="expression" dxfId="1102" priority="15">
      <formula>Q8&gt;0</formula>
    </cfRule>
    <cfRule type="expression" dxfId="1101" priority="16">
      <formula>Q8&lt;0</formula>
    </cfRule>
  </conditionalFormatting>
  <conditionalFormatting sqref="M74">
    <cfRule type="expression" dxfId="1100" priority="9">
      <formula>M74&gt;0</formula>
    </cfRule>
    <cfRule type="expression" dxfId="1099" priority="10">
      <formula>M74&lt;0</formula>
    </cfRule>
  </conditionalFormatting>
  <conditionalFormatting sqref="F113:F149 H113:H149">
    <cfRule type="expression" dxfId="1098" priority="7">
      <formula>F113&gt;0</formula>
    </cfRule>
    <cfRule type="expression" dxfId="1097" priority="8">
      <formula>F113&lt;0</formula>
    </cfRule>
  </conditionalFormatting>
  <conditionalFormatting sqref="F105:F112">
    <cfRule type="expression" dxfId="1096" priority="5">
      <formula>F105&gt;0</formula>
    </cfRule>
    <cfRule type="expression" dxfId="1095" priority="6">
      <formula>F105&lt;0</formula>
    </cfRule>
  </conditionalFormatting>
  <conditionalFormatting sqref="H105:H112">
    <cfRule type="expression" dxfId="1094" priority="3">
      <formula>H105&gt;0</formula>
    </cfRule>
    <cfRule type="expression" dxfId="1093" priority="4">
      <formula>H105&lt;0</formula>
    </cfRule>
  </conditionalFormatting>
  <conditionalFormatting sqref="Q10">
    <cfRule type="expression" dxfId="1092" priority="1">
      <formula>Q10&gt;0</formula>
    </cfRule>
    <cfRule type="expression" dxfId="109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218.845</v>
      </c>
      <c r="R4" s="512">
        <v>-1.48E-3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3282.6750000000002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132.52500000000055</v>
      </c>
      <c r="R7">
        <v>15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132.52500000000055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4.2069425265463728E-2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240.72950000000003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238.54105000000001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236.35260000000002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234.16415000000001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231.97570000000002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229.78725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227.59880000000001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225.41034999999999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223.22190000000001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221.03344999999999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218.845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216.65655000000001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214.46809999999999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212.27965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210.09119999999999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207.90275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205.71429999999998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203.52585000000002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201.3374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199.14895000000001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196.9605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0" priority="21">
      <formula>F47&gt;0</formula>
    </cfRule>
    <cfRule type="expression" dxfId="1089" priority="22">
      <formula>F47&lt;0</formula>
    </cfRule>
  </conditionalFormatting>
  <conditionalFormatting sqref="Q7">
    <cfRule type="expression" dxfId="1088" priority="19">
      <formula>Q7&gt;0</formula>
    </cfRule>
    <cfRule type="expression" dxfId="1087" priority="20">
      <formula>Q7&lt;0</formula>
    </cfRule>
  </conditionalFormatting>
  <conditionalFormatting sqref="Q8">
    <cfRule type="expression" dxfId="1086" priority="17">
      <formula>Q8&gt;0</formula>
    </cfRule>
    <cfRule type="expression" dxfId="1085" priority="18">
      <formula>Q8&lt;0</formula>
    </cfRule>
  </conditionalFormatting>
  <conditionalFormatting sqref="F25:F46">
    <cfRule type="expression" dxfId="1084" priority="15">
      <formula>F25&gt;0</formula>
    </cfRule>
    <cfRule type="expression" dxfId="1083" priority="16">
      <formula>F25&lt;0</formula>
    </cfRule>
  </conditionalFormatting>
  <conditionalFormatting sqref="H25:H46">
    <cfRule type="expression" dxfId="1082" priority="13">
      <formula>H25&gt;0</formula>
    </cfRule>
    <cfRule type="expression" dxfId="1081" priority="14">
      <formula>H25&lt;0</formula>
    </cfRule>
  </conditionalFormatting>
  <conditionalFormatting sqref="F89:F110">
    <cfRule type="expression" dxfId="1080" priority="11">
      <formula>F89&gt;0</formula>
    </cfRule>
    <cfRule type="expression" dxfId="1079" priority="12">
      <formula>F89&lt;0</formula>
    </cfRule>
  </conditionalFormatting>
  <conditionalFormatting sqref="H89:H110">
    <cfRule type="expression" dxfId="1078" priority="9">
      <formula>H89&gt;0</formula>
    </cfRule>
    <cfRule type="expression" dxfId="1077" priority="10">
      <formula>H89&lt;0</formula>
    </cfRule>
  </conditionalFormatting>
  <conditionalFormatting sqref="Q10">
    <cfRule type="expression" dxfId="1076" priority="7">
      <formula>Q10&gt;0</formula>
    </cfRule>
    <cfRule type="expression" dxfId="1075" priority="8">
      <formula>Q10&lt;0</formula>
    </cfRule>
  </conditionalFormatting>
  <conditionalFormatting sqref="J25:J38">
    <cfRule type="expression" dxfId="1074" priority="5">
      <formula>J25&gt;0</formula>
    </cfRule>
    <cfRule type="expression" dxfId="1073" priority="6">
      <formula>J25&lt;0</formula>
    </cfRule>
  </conditionalFormatting>
  <conditionalFormatting sqref="K25:K38">
    <cfRule type="expression" dxfId="1072" priority="3">
      <formula>K25&gt;0</formula>
    </cfRule>
    <cfRule type="expression" dxfId="1071" priority="4">
      <formula>K25&lt;0</formula>
    </cfRule>
  </conditionalFormatting>
  <conditionalFormatting sqref="L25:L38">
    <cfRule type="expression" dxfId="1070" priority="1">
      <formula>L25&gt;0</formula>
    </cfRule>
    <cfRule type="expression" dxfId="10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97.86</v>
      </c>
      <c r="R4" s="512">
        <v>2.3699999999999999E-2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7339.5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-1208.2099999999991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-1208.2099999999991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-0.14134896949007386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107.64600000000002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106.6674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105.6888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104.7102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103.7316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102.753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101.7744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100.7958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99.8172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98.8386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97.86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96.881399999999999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95.902799999999999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94.924199999999999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93.945599999999999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92.966999999999999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91.988399999999999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91.009799999999998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90.031199999999998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89.052599999999998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88.073999999999998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8" priority="21">
      <formula>F47&gt;0</formula>
    </cfRule>
    <cfRule type="expression" dxfId="1067" priority="22">
      <formula>F47&lt;0</formula>
    </cfRule>
  </conditionalFormatting>
  <conditionalFormatting sqref="Q7">
    <cfRule type="expression" dxfId="1066" priority="19">
      <formula>Q7&gt;0</formula>
    </cfRule>
    <cfRule type="expression" dxfId="1065" priority="20">
      <formula>Q7&lt;0</formula>
    </cfRule>
  </conditionalFormatting>
  <conditionalFormatting sqref="Q8">
    <cfRule type="expression" dxfId="1064" priority="17">
      <formula>Q8&gt;0</formula>
    </cfRule>
    <cfRule type="expression" dxfId="1063" priority="18">
      <formula>Q8&lt;0</formula>
    </cfRule>
  </conditionalFormatting>
  <conditionalFormatting sqref="F25:F46">
    <cfRule type="expression" dxfId="1062" priority="15">
      <formula>F25&gt;0</formula>
    </cfRule>
    <cfRule type="expression" dxfId="1061" priority="16">
      <formula>F25&lt;0</formula>
    </cfRule>
  </conditionalFormatting>
  <conditionalFormatting sqref="H25:H46">
    <cfRule type="expression" dxfId="1060" priority="13">
      <formula>H25&gt;0</formula>
    </cfRule>
    <cfRule type="expression" dxfId="1059" priority="14">
      <formula>H25&lt;0</formula>
    </cfRule>
  </conditionalFormatting>
  <conditionalFormatting sqref="F89:F110">
    <cfRule type="expression" dxfId="1058" priority="11">
      <formula>F89&gt;0</formula>
    </cfRule>
    <cfRule type="expression" dxfId="1057" priority="12">
      <formula>F89&lt;0</formula>
    </cfRule>
  </conditionalFormatting>
  <conditionalFormatting sqref="H89:H110">
    <cfRule type="expression" dxfId="1056" priority="9">
      <formula>H89&gt;0</formula>
    </cfRule>
    <cfRule type="expression" dxfId="1055" priority="10">
      <formula>H89&lt;0</formula>
    </cfRule>
  </conditionalFormatting>
  <conditionalFormatting sqref="Q10">
    <cfRule type="expression" dxfId="1054" priority="7">
      <formula>Q10&gt;0</formula>
    </cfRule>
    <cfRule type="expression" dxfId="1053" priority="8">
      <formula>Q10&lt;0</formula>
    </cfRule>
  </conditionalFormatting>
  <conditionalFormatting sqref="J25:J38">
    <cfRule type="expression" dxfId="1052" priority="5">
      <formula>J25&gt;0</formula>
    </cfRule>
    <cfRule type="expression" dxfId="1051" priority="6">
      <formula>J25&lt;0</formula>
    </cfRule>
  </conditionalFormatting>
  <conditionalFormatting sqref="K25:K38">
    <cfRule type="expression" dxfId="1050" priority="3">
      <formula>K25&gt;0</formula>
    </cfRule>
    <cfRule type="expression" dxfId="1049" priority="4">
      <formula>K25&lt;0</formula>
    </cfRule>
  </conditionalFormatting>
  <conditionalFormatting sqref="L25:L38">
    <cfRule type="expression" dxfId="1048" priority="1">
      <formula>L25&gt;0</formula>
    </cfRule>
    <cfRule type="expression" dxfId="10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162.33000000000001</v>
      </c>
      <c r="R4" s="512">
        <v>6.4000000000000003E-3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4869.9000000000005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347.9300000000012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347.9300000000012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7.6942129204749535E-2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3.0801453828620709E-3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178.56300000000002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176.93970000000002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175.31640000000002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173.69310000000002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172.06980000000001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170.44650000000001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168.82320000000001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167.19990000000001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165.57660000000001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163.95330000000001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162.33000000000001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160.70670000000001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159.08340000000001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157.46010000000001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155.83680000000001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154.21350000000001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152.59020000000001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150.96690000000001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149.34360000000001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147.72030000000001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146.09700000000001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6" priority="21">
      <formula>F47&gt;0</formula>
    </cfRule>
    <cfRule type="expression" dxfId="1045" priority="22">
      <formula>F47&lt;0</formula>
    </cfRule>
  </conditionalFormatting>
  <conditionalFormatting sqref="Q7">
    <cfRule type="expression" dxfId="1044" priority="19">
      <formula>Q7&gt;0</formula>
    </cfRule>
    <cfRule type="expression" dxfId="1043" priority="20">
      <formula>Q7&lt;0</formula>
    </cfRule>
  </conditionalFormatting>
  <conditionalFormatting sqref="Q8">
    <cfRule type="expression" dxfId="1042" priority="17">
      <formula>Q8&gt;0</formula>
    </cfRule>
    <cfRule type="expression" dxfId="1041" priority="18">
      <formula>Q8&lt;0</formula>
    </cfRule>
  </conditionalFormatting>
  <conditionalFormatting sqref="F25:F46">
    <cfRule type="expression" dxfId="1040" priority="15">
      <formula>F25&gt;0</formula>
    </cfRule>
    <cfRule type="expression" dxfId="1039" priority="16">
      <formula>F25&lt;0</formula>
    </cfRule>
  </conditionalFormatting>
  <conditionalFormatting sqref="H25:H46">
    <cfRule type="expression" dxfId="1038" priority="13">
      <formula>H25&gt;0</formula>
    </cfRule>
    <cfRule type="expression" dxfId="1037" priority="14">
      <formula>H25&lt;0</formula>
    </cfRule>
  </conditionalFormatting>
  <conditionalFormatting sqref="F89:F110">
    <cfRule type="expression" dxfId="1036" priority="11">
      <formula>F89&gt;0</formula>
    </cfRule>
    <cfRule type="expression" dxfId="1035" priority="12">
      <formula>F89&lt;0</formula>
    </cfRule>
  </conditionalFormatting>
  <conditionalFormatting sqref="H89:H110">
    <cfRule type="expression" dxfId="1034" priority="9">
      <formula>H89&gt;0</formula>
    </cfRule>
    <cfRule type="expression" dxfId="1033" priority="10">
      <formula>H89&lt;0</formula>
    </cfRule>
  </conditionalFormatting>
  <conditionalFormatting sqref="Q10">
    <cfRule type="expression" dxfId="1032" priority="7">
      <formula>Q10&gt;0</formula>
    </cfRule>
    <cfRule type="expression" dxfId="1031" priority="8">
      <formula>Q10&lt;0</formula>
    </cfRule>
  </conditionalFormatting>
  <conditionalFormatting sqref="J25:J38">
    <cfRule type="expression" dxfId="1030" priority="5">
      <formula>J25&gt;0</formula>
    </cfRule>
    <cfRule type="expression" dxfId="1029" priority="6">
      <formula>J25&lt;0</formula>
    </cfRule>
  </conditionalFormatting>
  <conditionalFormatting sqref="K25:K38">
    <cfRule type="expression" dxfId="1028" priority="3">
      <formula>K25&gt;0</formula>
    </cfRule>
    <cfRule type="expression" dxfId="1027" priority="4">
      <formula>K25&lt;0</formula>
    </cfRule>
  </conditionalFormatting>
  <conditionalFormatting sqref="L25:L38">
    <cfRule type="expression" dxfId="1026" priority="1">
      <formula>L25&gt;0</formula>
    </cfRule>
    <cfRule type="expression" dxfId="102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14.68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14.68</v>
      </c>
      <c r="R4" s="490">
        <v>1.4E-3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16.148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16.001200000000001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15.8544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15.707600000000001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15.5608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15.414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15.267200000000001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15.1204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14.973599999999999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14.8268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14.533199999999999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14.3864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14.239599999999999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14.092799999999999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13.946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13.799199999999999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13.6524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13.505600000000001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13.3588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13.212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2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2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24" priority="74">
      <formula>F12&gt;0</formula>
    </cfRule>
    <cfRule type="expression" dxfId="102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22" priority="67">
      <formula>F124&gt;0</formula>
    </cfRule>
    <cfRule type="expression" dxfId="1021" priority="68">
      <formula>F124&lt;0</formula>
    </cfRule>
  </conditionalFormatting>
  <conditionalFormatting sqref="H124:H130">
    <cfRule type="expression" dxfId="1020" priority="55">
      <formula>H124&gt;0</formula>
    </cfRule>
    <cfRule type="expression" dxfId="1019" priority="56">
      <formula>H124&lt;0</formula>
    </cfRule>
  </conditionalFormatting>
  <conditionalFormatting sqref="H131">
    <cfRule type="expression" dxfId="1018" priority="53">
      <formula>H131&gt;0</formula>
    </cfRule>
    <cfRule type="expression" dxfId="1017" priority="54">
      <formula>H131&lt;0</formula>
    </cfRule>
  </conditionalFormatting>
  <conditionalFormatting sqref="H132">
    <cfRule type="expression" dxfId="1016" priority="51">
      <formula>H132&gt;0</formula>
    </cfRule>
    <cfRule type="expression" dxfId="1015" priority="52">
      <formula>H132&lt;0</formula>
    </cfRule>
  </conditionalFormatting>
  <conditionalFormatting sqref="H133:H135">
    <cfRule type="expression" dxfId="1014" priority="49">
      <formula>H133&gt;0</formula>
    </cfRule>
    <cfRule type="expression" dxfId="1013" priority="50">
      <formula>H133&lt;0</formula>
    </cfRule>
  </conditionalFormatting>
  <conditionalFormatting sqref="H136">
    <cfRule type="expression" dxfId="1012" priority="45">
      <formula>H136&gt;0</formula>
    </cfRule>
    <cfRule type="expression" dxfId="1011" priority="46">
      <formula>H136&lt;0</formula>
    </cfRule>
  </conditionalFormatting>
  <conditionalFormatting sqref="Q7">
    <cfRule type="expression" dxfId="1010" priority="39">
      <formula>Q7&gt;0</formula>
    </cfRule>
    <cfRule type="expression" dxfId="1009" priority="40">
      <formula>Q7&lt;0</formula>
    </cfRule>
  </conditionalFormatting>
  <conditionalFormatting sqref="Q8">
    <cfRule type="expression" dxfId="1008" priority="37">
      <formula>Q8&gt;0</formula>
    </cfRule>
    <cfRule type="expression" dxfId="1007" priority="38">
      <formula>Q8&lt;0</formula>
    </cfRule>
  </conditionalFormatting>
  <conditionalFormatting sqref="F167:F178 H167:H178">
    <cfRule type="expression" dxfId="1006" priority="35">
      <formula>F167&gt;0</formula>
    </cfRule>
    <cfRule type="expression" dxfId="1005" priority="36">
      <formula>F167&lt;0</formula>
    </cfRule>
  </conditionalFormatting>
  <conditionalFormatting sqref="F183:F197 H183:H197">
    <cfRule type="expression" dxfId="1004" priority="33">
      <formula>F183&gt;0</formula>
    </cfRule>
    <cfRule type="expression" dxfId="1003" priority="34">
      <formula>F183&lt;0</formula>
    </cfRule>
  </conditionalFormatting>
  <conditionalFormatting sqref="F198:F206 H198:H206">
    <cfRule type="expression" dxfId="1002" priority="31">
      <formula>F198&gt;0</formula>
    </cfRule>
    <cfRule type="expression" dxfId="1001" priority="32">
      <formula>F198&lt;0</formula>
    </cfRule>
  </conditionalFormatting>
  <conditionalFormatting sqref="F141:F147 H141:H147">
    <cfRule type="expression" dxfId="1000" priority="29">
      <formula>F141&gt;0</formula>
    </cfRule>
    <cfRule type="expression" dxfId="999" priority="30">
      <formula>F141&lt;0</formula>
    </cfRule>
  </conditionalFormatting>
  <conditionalFormatting sqref="H149:H152 F149:F152">
    <cfRule type="expression" dxfId="998" priority="27">
      <formula>F149&gt;0</formula>
    </cfRule>
    <cfRule type="expression" dxfId="997" priority="28">
      <formula>F149&lt;0</formula>
    </cfRule>
  </conditionalFormatting>
  <conditionalFormatting sqref="F226 H215:H218 H257:H260 F257:F260 H226 H231:H233 F231:F233 F235:F244 H235:H244">
    <cfRule type="expression" dxfId="996" priority="25">
      <formula>F215&gt;0</formula>
    </cfRule>
    <cfRule type="expression" dxfId="995" priority="26">
      <formula>F215&lt;0</formula>
    </cfRule>
  </conditionalFormatting>
  <conditionalFormatting sqref="F207:F218">
    <cfRule type="expression" dxfId="994" priority="23">
      <formula>F207&gt;0</formula>
    </cfRule>
    <cfRule type="expression" dxfId="993" priority="24">
      <formula>F207&lt;0</formula>
    </cfRule>
  </conditionalFormatting>
  <conditionalFormatting sqref="H207:H208">
    <cfRule type="expression" dxfId="992" priority="21">
      <formula>H207&gt;0</formula>
    </cfRule>
    <cfRule type="expression" dxfId="991" priority="22">
      <formula>H207&lt;0</formula>
    </cfRule>
  </conditionalFormatting>
  <conditionalFormatting sqref="H209">
    <cfRule type="expression" dxfId="990" priority="19">
      <formula>H209&gt;0</formula>
    </cfRule>
    <cfRule type="expression" dxfId="989" priority="20">
      <formula>H209&lt;0</formula>
    </cfRule>
  </conditionalFormatting>
  <conditionalFormatting sqref="H210">
    <cfRule type="expression" dxfId="988" priority="17">
      <formula>H210&gt;0</formula>
    </cfRule>
    <cfRule type="expression" dxfId="987" priority="18">
      <formula>H210&lt;0</formula>
    </cfRule>
  </conditionalFormatting>
  <conditionalFormatting sqref="H211:H213">
    <cfRule type="expression" dxfId="986" priority="15">
      <formula>H211&gt;0</formula>
    </cfRule>
    <cfRule type="expression" dxfId="985" priority="16">
      <formula>H211&lt;0</formula>
    </cfRule>
  </conditionalFormatting>
  <conditionalFormatting sqref="H214">
    <cfRule type="expression" dxfId="984" priority="13">
      <formula>H214&gt;0</formula>
    </cfRule>
    <cfRule type="expression" dxfId="983" priority="14">
      <formula>H214&lt;0</formula>
    </cfRule>
  </conditionalFormatting>
  <conditionalFormatting sqref="F245:F256 H245:H256">
    <cfRule type="expression" dxfId="982" priority="11">
      <formula>F245&gt;0</formula>
    </cfRule>
    <cfRule type="expression" dxfId="981" priority="12">
      <formula>F245&lt;0</formula>
    </cfRule>
  </conditionalFormatting>
  <conditionalFormatting sqref="F261:F275 H261:H275">
    <cfRule type="expression" dxfId="980" priority="9">
      <formula>F261&gt;0</formula>
    </cfRule>
    <cfRule type="expression" dxfId="979" priority="10">
      <formula>F261&lt;0</formula>
    </cfRule>
  </conditionalFormatting>
  <conditionalFormatting sqref="F276:F283 H276:H283">
    <cfRule type="expression" dxfId="978" priority="7">
      <formula>F276&gt;0</formula>
    </cfRule>
    <cfRule type="expression" dxfId="977" priority="8">
      <formula>F276&lt;0</formula>
    </cfRule>
  </conditionalFormatting>
  <conditionalFormatting sqref="F219:F225 H219:H225">
    <cfRule type="expression" dxfId="976" priority="5">
      <formula>F219&gt;0</formula>
    </cfRule>
    <cfRule type="expression" dxfId="975" priority="6">
      <formula>F219&lt;0</formula>
    </cfRule>
  </conditionalFormatting>
  <conditionalFormatting sqref="H227:H230 F227:F230">
    <cfRule type="expression" dxfId="974" priority="3">
      <formula>F227&gt;0</formula>
    </cfRule>
    <cfRule type="expression" dxfId="973" priority="4">
      <formula>F227&lt;0</formula>
    </cfRule>
  </conditionalFormatting>
  <conditionalFormatting sqref="H234 F234">
    <cfRule type="expression" dxfId="972" priority="1">
      <formula>F234&gt;0</formula>
    </cfRule>
    <cfRule type="expression" dxfId="97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110.44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110.44</v>
      </c>
      <c r="R4" s="490">
        <v>-1.8E-3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9" t="s">
        <v>78</v>
      </c>
      <c r="P40" s="7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121.48400000000001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120.37960000000001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119.27520000000001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118.1708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117.0664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115.962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114.85760000000001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113.75320000000001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112.64879999999999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111.5444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110.44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109.3356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108.2312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107.12679999999999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106.02239999999999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104.91799999999999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103.81359999999999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102.70920000000001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101.6048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100.5004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99.396000000000001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70" priority="43">
      <formula>F33&gt;0</formula>
    </cfRule>
    <cfRule type="expression" dxfId="969" priority="44">
      <formula>F33&lt;0</formula>
    </cfRule>
  </conditionalFormatting>
  <conditionalFormatting sqref="Q7">
    <cfRule type="expression" dxfId="968" priority="41">
      <formula>Q7&gt;0</formula>
    </cfRule>
    <cfRule type="expression" dxfId="967" priority="42">
      <formula>Q7&lt;0</formula>
    </cfRule>
  </conditionalFormatting>
  <conditionalFormatting sqref="Q8">
    <cfRule type="expression" dxfId="966" priority="39">
      <formula>Q8&gt;0</formula>
    </cfRule>
    <cfRule type="expression" dxfId="965" priority="40">
      <formula>Q8&lt;0</formula>
    </cfRule>
  </conditionalFormatting>
  <conditionalFormatting sqref="F29 F32">
    <cfRule type="expression" dxfId="964" priority="37">
      <formula>F29&gt;0</formula>
    </cfRule>
    <cfRule type="expression" dxfId="963" priority="38">
      <formula>F29&lt;0</formula>
    </cfRule>
  </conditionalFormatting>
  <conditionalFormatting sqref="H29 H32">
    <cfRule type="expression" dxfId="962" priority="35">
      <formula>H29&gt;0</formula>
    </cfRule>
    <cfRule type="expression" dxfId="961" priority="36">
      <formula>H29&lt;0</formula>
    </cfRule>
  </conditionalFormatting>
  <conditionalFormatting sqref="F30:F31">
    <cfRule type="expression" dxfId="960" priority="33">
      <formula>F30&gt;0</formula>
    </cfRule>
    <cfRule type="expression" dxfId="959" priority="34">
      <formula>F30&lt;0</formula>
    </cfRule>
  </conditionalFormatting>
  <conditionalFormatting sqref="H30:H31">
    <cfRule type="expression" dxfId="958" priority="31">
      <formula>H30&gt;0</formula>
    </cfRule>
    <cfRule type="expression" dxfId="957" priority="32">
      <formula>H30&lt;0</formula>
    </cfRule>
  </conditionalFormatting>
  <conditionalFormatting sqref="F105:F140 H105:H140">
    <cfRule type="expression" dxfId="956" priority="29">
      <formula>F105&gt;0</formula>
    </cfRule>
    <cfRule type="expression" dxfId="955" priority="30">
      <formula>F105&lt;0</formula>
    </cfRule>
  </conditionalFormatting>
  <conditionalFormatting sqref="F96:F99">
    <cfRule type="expression" dxfId="954" priority="27">
      <formula>F96&gt;0</formula>
    </cfRule>
    <cfRule type="expression" dxfId="953" priority="28">
      <formula>F96&lt;0</formula>
    </cfRule>
  </conditionalFormatting>
  <conditionalFormatting sqref="H96:H99">
    <cfRule type="expression" dxfId="952" priority="25">
      <formula>H96&gt;0</formula>
    </cfRule>
    <cfRule type="expression" dxfId="951" priority="26">
      <formula>H96&lt;0</formula>
    </cfRule>
  </conditionalFormatting>
  <conditionalFormatting sqref="F25:F28">
    <cfRule type="expression" dxfId="950" priority="19">
      <formula>F25&gt;0</formula>
    </cfRule>
    <cfRule type="expression" dxfId="949" priority="20">
      <formula>F25&lt;0</formula>
    </cfRule>
  </conditionalFormatting>
  <conditionalFormatting sqref="H25:H28">
    <cfRule type="expression" dxfId="948" priority="17">
      <formula>H25&gt;0</formula>
    </cfRule>
    <cfRule type="expression" dxfId="947" priority="18">
      <formula>H25&lt;0</formula>
    </cfRule>
  </conditionalFormatting>
  <conditionalFormatting sqref="J27">
    <cfRule type="expression" dxfId="946" priority="15">
      <formula>J27&gt;0</formula>
    </cfRule>
    <cfRule type="expression" dxfId="945" priority="16">
      <formula>J27&lt;0</formula>
    </cfRule>
  </conditionalFormatting>
  <conditionalFormatting sqref="F104">
    <cfRule type="expression" dxfId="944" priority="13">
      <formula>F104&gt;0</formula>
    </cfRule>
    <cfRule type="expression" dxfId="943" priority="14">
      <formula>F104&lt;0</formula>
    </cfRule>
  </conditionalFormatting>
  <conditionalFormatting sqref="H104">
    <cfRule type="expression" dxfId="942" priority="11">
      <formula>H104&gt;0</formula>
    </cfRule>
    <cfRule type="expression" dxfId="941" priority="12">
      <formula>H104&lt;0</formula>
    </cfRule>
  </conditionalFormatting>
  <conditionalFormatting sqref="F100:F103">
    <cfRule type="expression" dxfId="940" priority="9">
      <formula>F100&gt;0</formula>
    </cfRule>
    <cfRule type="expression" dxfId="939" priority="10">
      <formula>F100&lt;0</formula>
    </cfRule>
  </conditionalFormatting>
  <conditionalFormatting sqref="H100:H103">
    <cfRule type="expression" dxfId="938" priority="7">
      <formula>H100&gt;0</formula>
    </cfRule>
    <cfRule type="expression" dxfId="937" priority="8">
      <formula>H100&lt;0</formula>
    </cfRule>
  </conditionalFormatting>
  <conditionalFormatting sqref="J102">
    <cfRule type="expression" dxfId="936" priority="5">
      <formula>J102&gt;0</formula>
    </cfRule>
    <cfRule type="expression" dxfId="935" priority="6">
      <formula>J102&lt;0</formula>
    </cfRule>
  </conditionalFormatting>
  <conditionalFormatting sqref="Q10">
    <cfRule type="expression" dxfId="934" priority="3">
      <formula>Q10&gt;0</formula>
    </cfRule>
    <cfRule type="expression" dxfId="933" priority="4">
      <formula>Q10&lt;0</formula>
    </cfRule>
  </conditionalFormatting>
  <conditionalFormatting sqref="M71">
    <cfRule type="expression" dxfId="932" priority="1">
      <formula>M71&gt;0</formula>
    </cfRule>
    <cfRule type="expression" dxfId="93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73.825000000000003</v>
      </c>
      <c r="R4" s="490">
        <v>1.898E-2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192.92999999999938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2.3215523215523216E-2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81.20750000000001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80.469250000000002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79.731000000000009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78.992750000000001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78.254500000000007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77.516249999999999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76.778000000000006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76.039749999999998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75.301500000000004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74.563249999999996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73.825000000000003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73.086750000000009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72.348500000000001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71.610250000000008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70.872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70.133750000000006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69.395499999999998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68.657250000000005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67.919000000000011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67.180750000000003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66.44250000000001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30" priority="25">
      <formula>F34&gt;0</formula>
    </cfRule>
    <cfRule type="expression" dxfId="929" priority="26">
      <formula>F34&lt;0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6:F33">
    <cfRule type="expression" dxfId="924" priority="19">
      <formula>F26&gt;0</formula>
    </cfRule>
    <cfRule type="expression" dxfId="923" priority="20">
      <formula>F26&lt;0</formula>
    </cfRule>
  </conditionalFormatting>
  <conditionalFormatting sqref="H26:H33">
    <cfRule type="expression" dxfId="922" priority="17">
      <formula>H26&gt;0</formula>
    </cfRule>
    <cfRule type="expression" dxfId="921" priority="18">
      <formula>H26&lt;0</formula>
    </cfRule>
  </conditionalFormatting>
  <conditionalFormatting sqref="M46">
    <cfRule type="expression" dxfId="920" priority="15">
      <formula>M46&gt;0</formula>
    </cfRule>
    <cfRule type="expression" dxfId="919" priority="16">
      <formula>M46&lt;0</formula>
    </cfRule>
  </conditionalFormatting>
  <conditionalFormatting sqref="F79:F87 H79:H87">
    <cfRule type="expression" dxfId="918" priority="13">
      <formula>F79&gt;0</formula>
    </cfRule>
    <cfRule type="expression" dxfId="917" priority="14">
      <formula>F79&lt;0</formula>
    </cfRule>
  </conditionalFormatting>
  <conditionalFormatting sqref="F73:F78">
    <cfRule type="expression" dxfId="916" priority="11">
      <formula>F73&gt;0</formula>
    </cfRule>
    <cfRule type="expression" dxfId="915" priority="12">
      <formula>F73&lt;0</formula>
    </cfRule>
  </conditionalFormatting>
  <conditionalFormatting sqref="H73:H78">
    <cfRule type="expression" dxfId="914" priority="9">
      <formula>H73&gt;0</formula>
    </cfRule>
    <cfRule type="expression" dxfId="913" priority="10">
      <formula>H73&lt;0</formula>
    </cfRule>
  </conditionalFormatting>
  <conditionalFormatting sqref="F70:F72">
    <cfRule type="expression" dxfId="912" priority="7">
      <formula>F70&gt;0</formula>
    </cfRule>
    <cfRule type="expression" dxfId="911" priority="8">
      <formula>F70&lt;0</formula>
    </cfRule>
  </conditionalFormatting>
  <conditionalFormatting sqref="H70:H72">
    <cfRule type="expression" dxfId="910" priority="5">
      <formula>H70&gt;0</formula>
    </cfRule>
    <cfRule type="expression" dxfId="909" priority="6">
      <formula>H70&lt;0</formula>
    </cfRule>
  </conditionalFormatting>
  <conditionalFormatting sqref="F25">
    <cfRule type="expression" dxfId="908" priority="3">
      <formula>F25&gt;0</formula>
    </cfRule>
    <cfRule type="expression" dxfId="907" priority="4">
      <formula>F25&lt;0</formula>
    </cfRule>
  </conditionalFormatting>
  <conditionalFormatting sqref="H25">
    <cfRule type="expression" dxfId="906" priority="1">
      <formula>H25&gt;0</formula>
    </cfRule>
    <cfRule type="expression" dxfId="905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78.98</v>
      </c>
      <c r="R4" s="512">
        <v>7.3000000000000001E-3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3949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-2.5900345337937839E-2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86.878000000000014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86.088200000000015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85.298400000000015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84.508600000000015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83.718800000000002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82.929000000000002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82.139200000000002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81.349400000000003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80.559600000000003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79.769800000000004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78.98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78.190200000000004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77.400400000000005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76.610600000000005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75.820800000000006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75.031000000000006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74.241200000000006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73.451400000000007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72.661600000000007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71.871800000000007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71.082000000000008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4" priority="21">
      <formula>F47&gt;0</formula>
    </cfRule>
    <cfRule type="expression" dxfId="903" priority="22">
      <formula>F47&lt;0</formula>
    </cfRule>
  </conditionalFormatting>
  <conditionalFormatting sqref="Q7">
    <cfRule type="expression" dxfId="902" priority="19">
      <formula>Q7&gt;0</formula>
    </cfRule>
    <cfRule type="expression" dxfId="901" priority="20">
      <formula>Q7&lt;0</formula>
    </cfRule>
  </conditionalFormatting>
  <conditionalFormatting sqref="Q8">
    <cfRule type="expression" dxfId="900" priority="17">
      <formula>Q8&gt;0</formula>
    </cfRule>
    <cfRule type="expression" dxfId="899" priority="18">
      <formula>Q8&lt;0</formula>
    </cfRule>
  </conditionalFormatting>
  <conditionalFormatting sqref="F25:F46">
    <cfRule type="expression" dxfId="898" priority="15">
      <formula>F25&gt;0</formula>
    </cfRule>
    <cfRule type="expression" dxfId="897" priority="16">
      <formula>F25&lt;0</formula>
    </cfRule>
  </conditionalFormatting>
  <conditionalFormatting sqref="H25:H46">
    <cfRule type="expression" dxfId="896" priority="13">
      <formula>H25&gt;0</formula>
    </cfRule>
    <cfRule type="expression" dxfId="895" priority="14">
      <formula>H25&lt;0</formula>
    </cfRule>
  </conditionalFormatting>
  <conditionalFormatting sqref="F89:F110">
    <cfRule type="expression" dxfId="894" priority="11">
      <formula>F89&gt;0</formula>
    </cfRule>
    <cfRule type="expression" dxfId="893" priority="12">
      <formula>F89&lt;0</formula>
    </cfRule>
  </conditionalFormatting>
  <conditionalFormatting sqref="H89:H110">
    <cfRule type="expression" dxfId="892" priority="9">
      <formula>H89&gt;0</formula>
    </cfRule>
    <cfRule type="expression" dxfId="891" priority="10">
      <formula>H89&lt;0</formula>
    </cfRule>
  </conditionalFormatting>
  <conditionalFormatting sqref="Q10">
    <cfRule type="expression" dxfId="890" priority="7">
      <formula>Q10&gt;0</formula>
    </cfRule>
    <cfRule type="expression" dxfId="889" priority="8">
      <formula>Q10&lt;0</formula>
    </cfRule>
  </conditionalFormatting>
  <conditionalFormatting sqref="J25:J38">
    <cfRule type="expression" dxfId="888" priority="5">
      <formula>J25&gt;0</formula>
    </cfRule>
    <cfRule type="expression" dxfId="887" priority="6">
      <formula>J25&lt;0</formula>
    </cfRule>
  </conditionalFormatting>
  <conditionalFormatting sqref="K25:K38">
    <cfRule type="expression" dxfId="886" priority="3">
      <formula>K25&gt;0</formula>
    </cfRule>
    <cfRule type="expression" dxfId="885" priority="4">
      <formula>K25&lt;0</formula>
    </cfRule>
  </conditionalFormatting>
  <conditionalFormatting sqref="L25:L38">
    <cfRule type="expression" dxfId="884" priority="1">
      <formula>L25&gt;0</formula>
    </cfRule>
    <cfRule type="expression" dxfId="8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583.53</v>
      </c>
      <c r="R4" s="512">
        <v>1.6500000000000001E-2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4668.24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364.23999999999978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364.23999999999978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8.4628252788104041E-2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641.88300000000004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636.04769999999996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630.2124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624.37710000000004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618.54179999999997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612.70650000000001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606.87120000000004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601.03589999999997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595.20060000000001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589.36529999999993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583.53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577.69470000000001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571.85939999999994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566.02409999999998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560.1887999999999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554.35349999999994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548.51819999999998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542.68290000000002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536.84759999999994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531.01229999999998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525.17700000000002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2" priority="21">
      <formula>F47&gt;0</formula>
    </cfRule>
    <cfRule type="expression" dxfId="881" priority="22">
      <formula>F47&lt;0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25:F46">
    <cfRule type="expression" dxfId="876" priority="15">
      <formula>F25&gt;0</formula>
    </cfRule>
    <cfRule type="expression" dxfId="875" priority="16">
      <formula>F25&lt;0</formula>
    </cfRule>
  </conditionalFormatting>
  <conditionalFormatting sqref="H25:H46">
    <cfRule type="expression" dxfId="874" priority="13">
      <formula>H25&gt;0</formula>
    </cfRule>
    <cfRule type="expression" dxfId="873" priority="14">
      <formula>H25&lt;0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53.2</v>
      </c>
      <c r="R4" s="490">
        <v>-8.0000000000000004E-4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9" t="s">
        <v>78</v>
      </c>
      <c r="P44" s="7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58.52000000000001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57.988000000000007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57.45600000000001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56.924000000000007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56.392000000000003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55.860000000000007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55.328000000000003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54.796000000000006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54.264000000000003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53.732000000000006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53.2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52.667999999999999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52.136000000000003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51.603999999999999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51.072000000000003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50.54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50.008000000000003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49.476000000000006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48.944000000000003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48.412000000000006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47.88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60" priority="57">
      <formula>F27&gt;0</formula>
    </cfRule>
    <cfRule type="expression" dxfId="859" priority="58">
      <formula>F27&lt;0</formula>
    </cfRule>
  </conditionalFormatting>
  <conditionalFormatting sqref="H28:H33">
    <cfRule type="expression" dxfId="858" priority="53">
      <formula>H28&gt;0</formula>
    </cfRule>
    <cfRule type="expression" dxfId="857" priority="54">
      <formula>H28&lt;0</formula>
    </cfRule>
  </conditionalFormatting>
  <conditionalFormatting sqref="F24:F26">
    <cfRule type="expression" dxfId="856" priority="39">
      <formula>F24&gt;0</formula>
    </cfRule>
    <cfRule type="expression" dxfId="855" priority="40">
      <formula>F24&lt;0</formula>
    </cfRule>
  </conditionalFormatting>
  <conditionalFormatting sqref="Q8">
    <cfRule type="expression" dxfId="854" priority="33">
      <formula>Q8&gt;0</formula>
    </cfRule>
    <cfRule type="expression" dxfId="853" priority="34">
      <formula>Q8&lt;0</formula>
    </cfRule>
  </conditionalFormatting>
  <conditionalFormatting sqref="Q7">
    <cfRule type="expression" dxfId="852" priority="35">
      <formula>Q7&gt;0</formula>
    </cfRule>
    <cfRule type="expression" dxfId="851" priority="36">
      <formula>Q7&lt;0</formula>
    </cfRule>
  </conditionalFormatting>
  <conditionalFormatting sqref="F34">
    <cfRule type="expression" dxfId="850" priority="31">
      <formula>F34&gt;0</formula>
    </cfRule>
    <cfRule type="expression" dxfId="849" priority="32">
      <formula>F34&lt;0</formula>
    </cfRule>
  </conditionalFormatting>
  <conditionalFormatting sqref="H34">
    <cfRule type="expression" dxfId="848" priority="29">
      <formula>H34&gt;0</formula>
    </cfRule>
    <cfRule type="expression" dxfId="847" priority="30">
      <formula>H34&lt;0</formula>
    </cfRule>
  </conditionalFormatting>
  <conditionalFormatting sqref="M36">
    <cfRule type="expression" dxfId="846" priority="19">
      <formula>M36&gt;0</formula>
    </cfRule>
    <cfRule type="expression" dxfId="845" priority="20">
      <formula>M36&lt;0</formula>
    </cfRule>
  </conditionalFormatting>
  <conditionalFormatting sqref="Q10">
    <cfRule type="expression" dxfId="844" priority="15">
      <formula>Q10&gt;0</formula>
    </cfRule>
    <cfRule type="expression" dxfId="843" priority="16">
      <formula>Q10&lt;0</formula>
    </cfRule>
  </conditionalFormatting>
  <conditionalFormatting sqref="F23">
    <cfRule type="expression" dxfId="842" priority="13">
      <formula>F23&gt;0</formula>
    </cfRule>
    <cfRule type="expression" dxfId="841" priority="14">
      <formula>F23&lt;0</formula>
    </cfRule>
  </conditionalFormatting>
  <conditionalFormatting sqref="I25:J25">
    <cfRule type="expression" dxfId="840" priority="9">
      <formula>I25&gt;0</formula>
    </cfRule>
    <cfRule type="expression" dxfId="839" priority="10">
      <formula>I25&lt;0</formula>
    </cfRule>
  </conditionalFormatting>
  <conditionalFormatting sqref="I26:J27">
    <cfRule type="expression" dxfId="838" priority="7">
      <formula>I26&gt;0</formula>
    </cfRule>
    <cfRule type="expression" dxfId="837" priority="8">
      <formula>I26&lt;0</formula>
    </cfRule>
  </conditionalFormatting>
  <conditionalFormatting sqref="K25:K27">
    <cfRule type="expression" dxfId="836" priority="5">
      <formula>K25&gt;0</formula>
    </cfRule>
    <cfRule type="expression" dxfId="835" priority="6">
      <formula>K25&lt;0</formula>
    </cfRule>
  </conditionalFormatting>
  <conditionalFormatting sqref="I23:J23">
    <cfRule type="expression" dxfId="834" priority="3">
      <formula>I23&gt;0</formula>
    </cfRule>
    <cfRule type="expression" dxfId="83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825</v>
      </c>
      <c r="V1" s="731" t="s">
        <v>786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21.26</v>
      </c>
      <c r="R4" s="490">
        <v>1.9199999999999998E-2</v>
      </c>
      <c r="T4" s="734" t="s">
        <v>799</v>
      </c>
      <c r="U4" s="738">
        <v>320</v>
      </c>
      <c r="V4" s="738">
        <v>310</v>
      </c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17008</v>
      </c>
      <c r="T5" s="735" t="s">
        <v>792</v>
      </c>
      <c r="U5" s="738">
        <v>340</v>
      </c>
      <c r="V5" s="738">
        <v>330</v>
      </c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6" t="s">
        <v>784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-657.31000000000131</v>
      </c>
      <c r="R7">
        <v>700</v>
      </c>
      <c r="T7" s="736" t="s">
        <v>827</v>
      </c>
      <c r="U7" s="738">
        <v>343</v>
      </c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-2109.5699999999997</v>
      </c>
      <c r="T8" s="736" t="s">
        <v>793</v>
      </c>
      <c r="U8" s="738">
        <v>2.2999999999999998</v>
      </c>
      <c r="V8" s="699">
        <v>2.2000000000000002</v>
      </c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-0.11034718324556937</v>
      </c>
      <c r="T9" s="736" t="s">
        <v>794</v>
      </c>
      <c r="U9" s="738">
        <v>2.6</v>
      </c>
      <c r="V9" s="699">
        <v>2.5</v>
      </c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814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2.822201317027281E-2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787</v>
      </c>
      <c r="U12" s="738"/>
      <c r="V12" s="744">
        <v>7.0000000000000007E-2</v>
      </c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795</v>
      </c>
      <c r="U13" s="738"/>
      <c r="V13" s="744">
        <v>0.09</v>
      </c>
      <c r="W13" s="699"/>
      <c r="X13" s="699"/>
      <c r="Y13" s="699"/>
    </row>
    <row r="14" spans="1:25" x14ac:dyDescent="0.25">
      <c r="H14" s="70"/>
      <c r="T14" s="736" t="s">
        <v>824</v>
      </c>
      <c r="U14" s="745">
        <v>0.08</v>
      </c>
      <c r="V14" s="699"/>
      <c r="W14" s="699"/>
      <c r="X14" s="699"/>
      <c r="Y14" s="699"/>
    </row>
    <row r="15" spans="1:25" x14ac:dyDescent="0.25">
      <c r="H15" s="70"/>
      <c r="T15" s="736" t="s">
        <v>788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789</v>
      </c>
      <c r="U16" s="738"/>
      <c r="V16" s="699"/>
      <c r="W16" s="699"/>
      <c r="X16" s="699"/>
      <c r="Y16" s="699"/>
    </row>
    <row r="17" spans="1:27" x14ac:dyDescent="0.25">
      <c r="T17" s="736" t="s">
        <v>805</v>
      </c>
      <c r="U17" s="738">
        <v>76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6" t="s">
        <v>800</v>
      </c>
      <c r="U19" s="741" t="s">
        <v>804</v>
      </c>
      <c r="V19" s="736" t="s">
        <v>804</v>
      </c>
      <c r="W19" s="699"/>
      <c r="X19" s="699"/>
      <c r="Y19" s="699"/>
    </row>
    <row r="20" spans="1:27" x14ac:dyDescent="0.25">
      <c r="T20" s="736" t="s">
        <v>801</v>
      </c>
      <c r="U20" s="744">
        <v>0.84</v>
      </c>
      <c r="V20" s="699"/>
      <c r="W20" s="699"/>
      <c r="X20" s="699"/>
      <c r="Y20" s="699"/>
    </row>
    <row r="21" spans="1:27" x14ac:dyDescent="0.25">
      <c r="T21" s="736" t="s">
        <v>827</v>
      </c>
      <c r="U21" s="744">
        <v>0.82</v>
      </c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3" t="s">
        <v>823</v>
      </c>
      <c r="U22" s="738">
        <v>975</v>
      </c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9"/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3" t="s">
        <v>782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4" t="s">
        <v>796</v>
      </c>
      <c r="U25" s="738">
        <v>170</v>
      </c>
      <c r="V25" s="738">
        <v>165</v>
      </c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5" t="s">
        <v>797</v>
      </c>
      <c r="U26" s="738">
        <v>185</v>
      </c>
      <c r="V26" s="738">
        <v>180</v>
      </c>
      <c r="W26" s="699"/>
      <c r="X26" s="699"/>
      <c r="Y26" s="699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784</v>
      </c>
      <c r="U27" s="738">
        <v>179</v>
      </c>
      <c r="V27" s="699"/>
      <c r="W27" s="699"/>
      <c r="X27" s="699"/>
      <c r="Y27" s="699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827</v>
      </c>
      <c r="U28" s="738">
        <v>178</v>
      </c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793</v>
      </c>
      <c r="U29" s="738">
        <v>2</v>
      </c>
      <c r="V29" s="738">
        <v>1.9</v>
      </c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6" t="s">
        <v>794</v>
      </c>
      <c r="U30" s="738">
        <v>2.2999999999999998</v>
      </c>
      <c r="V30" s="738">
        <v>2</v>
      </c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785</v>
      </c>
      <c r="U31" s="738">
        <v>2.2000000000000002</v>
      </c>
      <c r="V31" s="699"/>
      <c r="W31" s="699"/>
      <c r="X31" s="699"/>
      <c r="Y31" s="699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9"/>
      <c r="U32" s="738"/>
      <c r="V32" s="699"/>
      <c r="W32" s="699"/>
      <c r="X32" s="699"/>
      <c r="Y32" s="699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 t="s">
        <v>787</v>
      </c>
      <c r="U33" s="738"/>
      <c r="V33" s="744">
        <v>0.15</v>
      </c>
      <c r="W33" s="699"/>
      <c r="X33" s="699"/>
      <c r="Y33" s="699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795</v>
      </c>
      <c r="U34" s="738"/>
      <c r="V34" s="744">
        <v>0.18</v>
      </c>
      <c r="W34" s="699"/>
      <c r="X34" s="699"/>
      <c r="Y34" s="699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824</v>
      </c>
      <c r="U35" s="744">
        <v>0.23</v>
      </c>
      <c r="V35" s="699"/>
      <c r="W35" s="699"/>
      <c r="X35" s="699"/>
      <c r="Y35" s="699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6" t="s">
        <v>788</v>
      </c>
      <c r="U36" s="738"/>
      <c r="V36" s="699"/>
      <c r="W36" s="699"/>
      <c r="X36" s="699"/>
      <c r="Y36" s="699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6" t="s">
        <v>789</v>
      </c>
      <c r="U37" s="738"/>
      <c r="V37" s="699"/>
      <c r="W37" s="699"/>
      <c r="X37" s="699"/>
      <c r="Y37" s="699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826</v>
      </c>
      <c r="U38" s="738">
        <v>110</v>
      </c>
      <c r="V38" s="699"/>
      <c r="W38" s="699"/>
      <c r="X38" s="699"/>
      <c r="Y38" s="699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800</v>
      </c>
      <c r="U39" s="741" t="s">
        <v>815</v>
      </c>
      <c r="V39" s="736" t="s">
        <v>804</v>
      </c>
      <c r="W39" s="699"/>
      <c r="X39" s="699"/>
      <c r="Y39" s="699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9" t="s">
        <v>78</v>
      </c>
      <c r="P40" s="749"/>
      <c r="T40" s="736" t="s">
        <v>801</v>
      </c>
      <c r="U40" s="744">
        <v>0.93</v>
      </c>
      <c r="V40" s="699"/>
      <c r="W40" s="699"/>
      <c r="X40" s="699"/>
      <c r="Y40" s="699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23.386000000000003</v>
      </c>
      <c r="Q41" s="2"/>
      <c r="T41" s="699"/>
      <c r="U41" s="738"/>
      <c r="V41" s="699"/>
      <c r="W41" s="699"/>
      <c r="X41" s="699"/>
      <c r="Y41" s="699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23.173400000000004</v>
      </c>
      <c r="Q42" s="2"/>
      <c r="T42" s="743" t="s">
        <v>823</v>
      </c>
      <c r="U42" s="738">
        <v>468</v>
      </c>
      <c r="V42" s="699"/>
      <c r="W42" s="699"/>
      <c r="X42" s="699"/>
      <c r="Y42" s="699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22.960800000000003</v>
      </c>
      <c r="Q43" s="2"/>
      <c r="T43" s="699"/>
      <c r="U43" s="738"/>
      <c r="V43" s="699"/>
      <c r="W43" s="699"/>
      <c r="X43" s="699"/>
      <c r="Y43" s="699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22.748200000000004</v>
      </c>
      <c r="Q44" s="2"/>
      <c r="T44" s="733" t="s">
        <v>783</v>
      </c>
      <c r="U44" s="738"/>
      <c r="V44" s="699"/>
      <c r="W44" s="699"/>
      <c r="X44" s="699"/>
      <c r="Y44" s="699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22.535600000000002</v>
      </c>
      <c r="Q45" s="2"/>
      <c r="T45" s="736" t="s">
        <v>793</v>
      </c>
      <c r="U45" s="738">
        <v>1.4</v>
      </c>
      <c r="V45" s="699">
        <v>2.2999999999999998</v>
      </c>
      <c r="W45" s="699"/>
      <c r="X45" s="699"/>
      <c r="Y45" s="699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22.323000000000004</v>
      </c>
      <c r="Q46" s="2"/>
      <c r="T46" s="736" t="s">
        <v>794</v>
      </c>
      <c r="U46" s="738">
        <v>1.7</v>
      </c>
      <c r="V46" s="699">
        <v>2.6</v>
      </c>
      <c r="W46" s="699"/>
      <c r="X46" s="699"/>
      <c r="Y46" s="699"/>
    </row>
    <row r="47" spans="1:26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22.110400000000002</v>
      </c>
      <c r="Q47" s="2"/>
      <c r="T47" s="736" t="s">
        <v>785</v>
      </c>
      <c r="U47" s="738">
        <v>1.6</v>
      </c>
      <c r="V47" s="699"/>
      <c r="W47" s="699"/>
      <c r="X47" s="699"/>
      <c r="Y47" s="699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21.897800000000004</v>
      </c>
      <c r="Q48" s="2"/>
      <c r="T48" s="699"/>
      <c r="U48" s="738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21.685200000000002</v>
      </c>
      <c r="Q49" s="2"/>
      <c r="T49" s="736" t="s">
        <v>790</v>
      </c>
      <c r="U49" s="738">
        <v>20</v>
      </c>
      <c r="V49" s="736" t="s">
        <v>832</v>
      </c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21.472600000000003</v>
      </c>
      <c r="Q50" s="2"/>
      <c r="T50" s="736" t="s">
        <v>798</v>
      </c>
      <c r="U50" s="738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21.26</v>
      </c>
      <c r="Q51" s="2"/>
      <c r="T51" s="736" t="s">
        <v>828</v>
      </c>
      <c r="U51" s="738">
        <v>24</v>
      </c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21.0474</v>
      </c>
      <c r="Q52" s="2"/>
      <c r="T52" s="733"/>
      <c r="U52" s="739"/>
      <c r="V52" s="699"/>
      <c r="W52" s="699"/>
      <c r="X52" s="699"/>
      <c r="Y52" s="699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20.834800000000001</v>
      </c>
      <c r="Q53" s="2"/>
      <c r="T53" s="736" t="s">
        <v>826</v>
      </c>
      <c r="U53" s="740">
        <v>39</v>
      </c>
      <c r="V53" s="699"/>
      <c r="W53" s="699"/>
      <c r="X53" s="699"/>
      <c r="Y53" s="699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20.622199999999999</v>
      </c>
      <c r="T54" s="736" t="s">
        <v>829</v>
      </c>
      <c r="U54" s="746">
        <f>U53/U57</f>
        <v>6.6895368782161235E-2</v>
      </c>
      <c r="V54" s="699"/>
      <c r="W54" s="699"/>
      <c r="X54" s="699"/>
      <c r="Y54" s="699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20.409600000000001</v>
      </c>
      <c r="T55" s="736" t="s">
        <v>830</v>
      </c>
      <c r="U55" s="738">
        <v>356</v>
      </c>
      <c r="V55" s="699"/>
      <c r="W55" s="699"/>
      <c r="X55" s="699"/>
      <c r="Y55" s="699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20.196999999999999</v>
      </c>
      <c r="T56" s="747" t="s">
        <v>831</v>
      </c>
      <c r="U56" s="738">
        <v>374</v>
      </c>
      <c r="V56" s="699"/>
      <c r="W56" s="699"/>
      <c r="X56" s="699"/>
      <c r="Y56" s="699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19.984400000000001</v>
      </c>
      <c r="T57" s="743" t="s">
        <v>823</v>
      </c>
      <c r="U57" s="740">
        <v>583</v>
      </c>
      <c r="V57" s="699"/>
      <c r="W57" s="699"/>
      <c r="X57" s="699"/>
      <c r="Y57" s="699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19.771800000000002</v>
      </c>
      <c r="T58" s="736"/>
      <c r="U58" s="740"/>
      <c r="V58" s="699"/>
      <c r="W58" s="699"/>
      <c r="X58" s="699"/>
      <c r="Y58" s="699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19.559200000000001</v>
      </c>
      <c r="T59" s="736"/>
      <c r="U59" s="740"/>
      <c r="V59" s="699"/>
      <c r="W59" s="699"/>
      <c r="X59" s="699"/>
      <c r="Y59" s="699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19.346600000000002</v>
      </c>
      <c r="T60" s="737" t="s">
        <v>791</v>
      </c>
      <c r="U60" s="740"/>
      <c r="V60" s="699"/>
      <c r="W60" s="699"/>
      <c r="X60" s="699"/>
      <c r="Y60" s="699"/>
    </row>
    <row r="61" spans="2:25" x14ac:dyDescent="0.25">
      <c r="O61" s="81">
        <v>0.9</v>
      </c>
      <c r="P61" s="81">
        <f t="shared" si="10"/>
        <v>19.134</v>
      </c>
      <c r="T61" s="736"/>
      <c r="U61" s="740"/>
      <c r="V61" s="699"/>
      <c r="W61" s="699"/>
      <c r="X61" s="699"/>
      <c r="Y61" s="699"/>
    </row>
    <row r="62" spans="2:25" x14ac:dyDescent="0.25">
      <c r="T62" s="737" t="s">
        <v>819</v>
      </c>
      <c r="U62" s="740">
        <v>95</v>
      </c>
      <c r="V62" s="699"/>
      <c r="W62" s="699"/>
      <c r="X62" s="699"/>
      <c r="Y62" s="699"/>
    </row>
    <row r="63" spans="2:25" x14ac:dyDescent="0.25">
      <c r="T63" s="737" t="s">
        <v>817</v>
      </c>
      <c r="U63" s="740">
        <v>97</v>
      </c>
      <c r="V63" s="699"/>
      <c r="W63" s="699"/>
      <c r="X63" s="699"/>
      <c r="Y63" s="699"/>
    </row>
    <row r="64" spans="2:25" x14ac:dyDescent="0.25">
      <c r="T64" s="737" t="s">
        <v>816</v>
      </c>
      <c r="U64" s="740">
        <v>0.28000000000000003</v>
      </c>
      <c r="V64" s="699"/>
      <c r="W64" s="699"/>
      <c r="X64" s="699"/>
      <c r="Y64" s="699"/>
    </row>
    <row r="65" spans="2:25" x14ac:dyDescent="0.25">
      <c r="T65" s="737" t="s">
        <v>818</v>
      </c>
      <c r="U65" s="740">
        <v>1.8</v>
      </c>
      <c r="V65" s="699"/>
      <c r="W65" s="699"/>
      <c r="X65" s="699"/>
      <c r="Y65" s="699"/>
    </row>
    <row r="66" spans="2:25" x14ac:dyDescent="0.25">
      <c r="T66" s="737"/>
      <c r="U66" s="740"/>
      <c r="V66" s="699"/>
      <c r="W66" s="699"/>
      <c r="X66" s="699"/>
      <c r="Y66" s="699"/>
    </row>
    <row r="67" spans="2:25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7" t="s">
        <v>822</v>
      </c>
      <c r="U67" s="740">
        <v>243</v>
      </c>
      <c r="V67" s="699"/>
      <c r="W67" s="699"/>
      <c r="X67" s="699"/>
      <c r="Y67" s="699"/>
    </row>
    <row r="68" spans="2:25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7" t="s">
        <v>820</v>
      </c>
      <c r="U68" s="740">
        <v>661</v>
      </c>
      <c r="V68" s="699"/>
      <c r="W68" s="699"/>
      <c r="X68" s="699"/>
      <c r="Y68" s="699"/>
    </row>
    <row r="69" spans="2:25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7" t="s">
        <v>821</v>
      </c>
      <c r="U69" s="740">
        <v>3.8</v>
      </c>
      <c r="V69" s="699"/>
      <c r="W69" s="699"/>
      <c r="X69" s="699"/>
      <c r="Y69" s="699"/>
    </row>
    <row r="70" spans="2:25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6"/>
      <c r="U70" s="740"/>
      <c r="V70" s="699"/>
      <c r="W70" s="699"/>
      <c r="X70" s="699"/>
      <c r="Y70" s="699"/>
    </row>
    <row r="71" spans="2:25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6"/>
      <c r="U71" s="740"/>
      <c r="V71" s="699"/>
      <c r="W71" s="699"/>
      <c r="X71" s="699"/>
      <c r="Y71" s="699"/>
    </row>
    <row r="72" spans="2:25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6"/>
      <c r="U72" s="740"/>
      <c r="V72" s="699"/>
      <c r="W72" s="699"/>
      <c r="X72" s="699"/>
      <c r="Y72" s="699"/>
    </row>
    <row r="73" spans="2:25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5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5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5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5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5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5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5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32" priority="39">
      <formula>F81&gt;0</formula>
    </cfRule>
    <cfRule type="expression" dxfId="831" priority="40">
      <formula>F81&lt;0</formula>
    </cfRule>
  </conditionalFormatting>
  <conditionalFormatting sqref="Q7">
    <cfRule type="expression" dxfId="830" priority="27">
      <formula>Q7&gt;0</formula>
    </cfRule>
    <cfRule type="expression" dxfId="829" priority="28">
      <formula>Q7&lt;0</formula>
    </cfRule>
  </conditionalFormatting>
  <conditionalFormatting sqref="Q8">
    <cfRule type="expression" dxfId="828" priority="25">
      <formula>Q8&gt;0</formula>
    </cfRule>
    <cfRule type="expression" dxfId="827" priority="26">
      <formula>Q8&lt;0</formula>
    </cfRule>
  </conditionalFormatting>
  <conditionalFormatting sqref="F68:F80">
    <cfRule type="expression" dxfId="826" priority="23">
      <formula>F68&gt;0</formula>
    </cfRule>
    <cfRule type="expression" dxfId="825" priority="24">
      <formula>F68&lt;0</formula>
    </cfRule>
  </conditionalFormatting>
  <conditionalFormatting sqref="H68:H80">
    <cfRule type="expression" dxfId="824" priority="21">
      <formula>H68&gt;0</formula>
    </cfRule>
    <cfRule type="expression" dxfId="823" priority="22">
      <formula>H68&lt;0</formula>
    </cfRule>
  </conditionalFormatting>
  <conditionalFormatting sqref="H84:H87">
    <cfRule type="expression" dxfId="822" priority="17">
      <formula>H84&gt;0</formula>
    </cfRule>
    <cfRule type="expression" dxfId="821" priority="18">
      <formula>H84&lt;0</formula>
    </cfRule>
  </conditionalFormatting>
  <conditionalFormatting sqref="F84:F87">
    <cfRule type="expression" dxfId="820" priority="19">
      <formula>F84&gt;0</formula>
    </cfRule>
    <cfRule type="expression" dxfId="819" priority="20">
      <formula>F84&lt;0</formula>
    </cfRule>
  </conditionalFormatting>
  <conditionalFormatting sqref="M110">
    <cfRule type="expression" dxfId="818" priority="15">
      <formula>M110&gt;0</formula>
    </cfRule>
    <cfRule type="expression" dxfId="817" priority="16">
      <formula>M110&lt;0</formula>
    </cfRule>
  </conditionalFormatting>
  <conditionalFormatting sqref="F23:F24 F31:F60">
    <cfRule type="expression" dxfId="816" priority="13">
      <formula>F23&gt;0</formula>
    </cfRule>
    <cfRule type="expression" dxfId="815" priority="14">
      <formula>F23&lt;0</formula>
    </cfRule>
  </conditionalFormatting>
  <conditionalFormatting sqref="H23:H24 H31:H60">
    <cfRule type="expression" dxfId="814" priority="11">
      <formula>H23&gt;0</formula>
    </cfRule>
    <cfRule type="expression" dxfId="813" priority="12">
      <formula>H23&lt;0</formula>
    </cfRule>
  </conditionalFormatting>
  <conditionalFormatting sqref="Q10">
    <cfRule type="expression" dxfId="812" priority="9">
      <formula>Q10&gt;0</formula>
    </cfRule>
    <cfRule type="expression" dxfId="811" priority="10">
      <formula>Q10&lt;0</formula>
    </cfRule>
  </conditionalFormatting>
  <conditionalFormatting sqref="F25:F30">
    <cfRule type="expression" dxfId="810" priority="7">
      <formula>F25&gt;0</formula>
    </cfRule>
    <cfRule type="expression" dxfId="809" priority="8">
      <formula>F25&lt;0</formula>
    </cfRule>
  </conditionalFormatting>
  <conditionalFormatting sqref="H25:H30">
    <cfRule type="expression" dxfId="808" priority="5">
      <formula>H25&gt;0</formula>
    </cfRule>
    <cfRule type="expression" dxfId="807" priority="6">
      <formula>H25&lt;0</formula>
    </cfRule>
  </conditionalFormatting>
  <conditionalFormatting sqref="K28:K35">
    <cfRule type="expression" dxfId="806" priority="3">
      <formula>K28&gt;0</formula>
    </cfRule>
    <cfRule type="expression" dxfId="805" priority="4">
      <formula>K28&lt;0</formula>
    </cfRule>
  </conditionalFormatting>
  <conditionalFormatting sqref="K36:K60">
    <cfRule type="expression" dxfId="804" priority="1">
      <formula>K36&gt;0</formula>
    </cfRule>
    <cfRule type="expression" dxfId="803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57.752499999999998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57.752499999999998</v>
      </c>
      <c r="R4" s="490">
        <v>-7.6889999999999997E-3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63.527750000000005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62.950225000000003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62.372700000000002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61.795175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61.217649999999999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60.640124999999998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60.062599999999996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59.485075000000002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58.907550000000001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58.330024999999999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57.752499999999998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57.174974999999996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56.597449999999995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56.019924999999994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55.442399999999999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54.864874999999998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54.287349999999996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53.709825000000002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53.132300000000001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52.554774999999999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51.977249999999998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2" priority="9">
      <formula>F39&gt;0</formula>
    </cfRule>
    <cfRule type="expression" dxfId="801" priority="10">
      <formula>F39&lt;0</formula>
    </cfRule>
  </conditionalFormatting>
  <conditionalFormatting sqref="F25:F38">
    <cfRule type="expression" dxfId="800" priority="7">
      <formula>F25&gt;0</formula>
    </cfRule>
    <cfRule type="expression" dxfId="799" priority="8">
      <formula>F25&lt;0</formula>
    </cfRule>
  </conditionalFormatting>
  <conditionalFormatting sqref="H25:H38">
    <cfRule type="expression" dxfId="798" priority="5">
      <formula>H25&gt;0</formula>
    </cfRule>
    <cfRule type="expression" dxfId="797" priority="6">
      <formula>H25&lt;0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80.349999999999994</v>
      </c>
      <c r="R4" s="512">
        <v>9.4000000000000004E-3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4017.4999999999995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-16.000000000000455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-16.000000000000455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-3.9667782323045634E-3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88.385000000000005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87.581500000000005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86.778000000000006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85.974499999999992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85.170999999999992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84.367499999999993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83.563999999999993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82.760499999999993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81.956999999999994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81.153499999999994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80.349999999999994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79.546499999999995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78.742999999999995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77.939499999999995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77.135999999999996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76.332499999999996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75.528999999999996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74.725499999999997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73.921999999999997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73.118499999999997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72.314999999999998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2" priority="21">
      <formula>F47&gt;0</formula>
    </cfRule>
    <cfRule type="expression" dxfId="791" priority="22">
      <formula>F47&lt;0</formula>
    </cfRule>
  </conditionalFormatting>
  <conditionalFormatting sqref="Q7">
    <cfRule type="expression" dxfId="790" priority="19">
      <formula>Q7&gt;0</formula>
    </cfRule>
    <cfRule type="expression" dxfId="789" priority="20">
      <formula>Q7&lt;0</formula>
    </cfRule>
  </conditionalFormatting>
  <conditionalFormatting sqref="Q8">
    <cfRule type="expression" dxfId="788" priority="17">
      <formula>Q8&gt;0</formula>
    </cfRule>
    <cfRule type="expression" dxfId="787" priority="18">
      <formula>Q8&lt;0</formula>
    </cfRule>
  </conditionalFormatting>
  <conditionalFormatting sqref="F25:F46">
    <cfRule type="expression" dxfId="786" priority="15">
      <formula>F25&gt;0</formula>
    </cfRule>
    <cfRule type="expression" dxfId="785" priority="16">
      <formula>F25&lt;0</formula>
    </cfRule>
  </conditionalFormatting>
  <conditionalFormatting sqref="H25:H46">
    <cfRule type="expression" dxfId="784" priority="13">
      <formula>H25&gt;0</formula>
    </cfRule>
    <cfRule type="expression" dxfId="783" priority="14">
      <formula>H25&lt;0</formula>
    </cfRule>
  </conditionalFormatting>
  <conditionalFormatting sqref="F89:F110">
    <cfRule type="expression" dxfId="782" priority="11">
      <formula>F89&gt;0</formula>
    </cfRule>
    <cfRule type="expression" dxfId="781" priority="12">
      <formula>F89&lt;0</formula>
    </cfRule>
  </conditionalFormatting>
  <conditionalFormatting sqref="H89:H110">
    <cfRule type="expression" dxfId="780" priority="9">
      <formula>H89&gt;0</formula>
    </cfRule>
    <cfRule type="expression" dxfId="779" priority="10">
      <formula>H89&lt;0</formula>
    </cfRule>
  </conditionalFormatting>
  <conditionalFormatting sqref="Q10">
    <cfRule type="expression" dxfId="778" priority="7">
      <formula>Q10&gt;0</formula>
    </cfRule>
    <cfRule type="expression" dxfId="777" priority="8">
      <formula>Q10&lt;0</formula>
    </cfRule>
  </conditionalFormatting>
  <conditionalFormatting sqref="J25:J38">
    <cfRule type="expression" dxfId="776" priority="5">
      <formula>J25&gt;0</formula>
    </cfRule>
    <cfRule type="expression" dxfId="775" priority="6">
      <formula>J25&lt;0</formula>
    </cfRule>
  </conditionalFormatting>
  <conditionalFormatting sqref="K25:K38">
    <cfRule type="expression" dxfId="774" priority="3">
      <formula>K25&gt;0</formula>
    </cfRule>
    <cfRule type="expression" dxfId="773" priority="4">
      <formula>K25&lt;0</formula>
    </cfRule>
  </conditionalFormatting>
  <conditionalFormatting sqref="L25:L38">
    <cfRule type="expression" dxfId="772" priority="1">
      <formula>L25&gt;0</formula>
    </cfRule>
    <cfRule type="expression" dxfId="7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34.86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34.86</v>
      </c>
      <c r="R4" s="490">
        <v>-3.3500000000000002E-2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3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38.346000000000004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37.997399999999999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37.648800000000001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37.300200000000004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36.951599999999999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36.603000000000002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36.254400000000004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35.905799999999999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35.557200000000002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35.208599999999997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34.86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34.511400000000002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34.162799999999997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33.8142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33.465599999999995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33.116999999999997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32.7684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32.419800000000002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32.071199999999997</v>
      </c>
    </row>
    <row r="44" spans="1:32" x14ac:dyDescent="0.25">
      <c r="N44" s="4"/>
      <c r="O44" s="81">
        <v>0.91</v>
      </c>
      <c r="P44" s="81">
        <f t="shared" si="0"/>
        <v>31.7226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31.373999999999999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0" priority="137">
      <formula>F30&gt;0</formula>
    </cfRule>
    <cfRule type="expression" dxfId="769" priority="138">
      <formula>F30&lt;0</formula>
    </cfRule>
  </conditionalFormatting>
  <conditionalFormatting sqref="H47:H58">
    <cfRule type="expression" dxfId="768" priority="129">
      <formula>H47&gt;0</formula>
    </cfRule>
    <cfRule type="expression" dxfId="767" priority="130">
      <formula>H47&lt;0</formula>
    </cfRule>
  </conditionalFormatting>
  <conditionalFormatting sqref="H59">
    <cfRule type="expression" dxfId="766" priority="119">
      <formula>H59&gt;0</formula>
    </cfRule>
    <cfRule type="expression" dxfId="765" priority="120">
      <formula>H59&lt;0</formula>
    </cfRule>
  </conditionalFormatting>
  <conditionalFormatting sqref="H60">
    <cfRule type="expression" dxfId="764" priority="115">
      <formula>H60&gt;0</formula>
    </cfRule>
    <cfRule type="expression" dxfId="763" priority="116">
      <formula>H60&lt;0</formula>
    </cfRule>
  </conditionalFormatting>
  <conditionalFormatting sqref="H61:H66">
    <cfRule type="expression" dxfId="762" priority="111">
      <formula>H61&gt;0</formula>
    </cfRule>
    <cfRule type="expression" dxfId="761" priority="112">
      <formula>H61&lt;0</formula>
    </cfRule>
  </conditionalFormatting>
  <conditionalFormatting sqref="Q8">
    <cfRule type="expression" dxfId="760" priority="95">
      <formula>Q8&gt;0</formula>
    </cfRule>
    <cfRule type="expression" dxfId="759" priority="96">
      <formula>Q8&lt;0</formula>
    </cfRule>
  </conditionalFormatting>
  <conditionalFormatting sqref="Q7">
    <cfRule type="expression" dxfId="758" priority="97">
      <formula>Q7&gt;0</formula>
    </cfRule>
    <cfRule type="expression" dxfId="757" priority="98">
      <formula>Q7&lt;0</formula>
    </cfRule>
  </conditionalFormatting>
  <conditionalFormatting sqref="F178 H178">
    <cfRule type="expression" dxfId="756" priority="93">
      <formula>F178&gt;0</formula>
    </cfRule>
    <cfRule type="expression" dxfId="755" priority="94">
      <formula>F178&lt;0</formula>
    </cfRule>
  </conditionalFormatting>
  <conditionalFormatting sqref="Q10">
    <cfRule type="expression" dxfId="754" priority="87">
      <formula>Q10&gt;0</formula>
    </cfRule>
    <cfRule type="expression" dxfId="753" priority="88">
      <formula>Q10&lt;0</formula>
    </cfRule>
  </conditionalFormatting>
  <conditionalFormatting sqref="Q9">
    <cfRule type="expression" dxfId="752" priority="81">
      <formula>Q9&gt;0</formula>
    </cfRule>
    <cfRule type="expression" dxfId="751" priority="82">
      <formula>Q9&lt;0</formula>
    </cfRule>
  </conditionalFormatting>
  <conditionalFormatting sqref="F201:F248">
    <cfRule type="expression" dxfId="750" priority="41">
      <formula>F201&gt;0</formula>
    </cfRule>
    <cfRule type="expression" dxfId="749" priority="42">
      <formula>F201&lt;0</formula>
    </cfRule>
  </conditionalFormatting>
  <conditionalFormatting sqref="H201:H248">
    <cfRule type="expression" dxfId="748" priority="39">
      <formula>H201&gt;0</formula>
    </cfRule>
    <cfRule type="expression" dxfId="747" priority="40">
      <formula>H201&lt;0</formula>
    </cfRule>
  </conditionalFormatting>
  <conditionalFormatting sqref="J208">
    <cfRule type="expression" dxfId="746" priority="37">
      <formula>J208&gt;0</formula>
    </cfRule>
    <cfRule type="expression" dxfId="745" priority="38">
      <formula>J208&lt;0</formula>
    </cfRule>
  </conditionalFormatting>
  <conditionalFormatting sqref="J214:J215">
    <cfRule type="expression" dxfId="744" priority="35">
      <formula>J214&gt;0</formula>
    </cfRule>
    <cfRule type="expression" dxfId="743" priority="36">
      <formula>J214&lt;0</formula>
    </cfRule>
  </conditionalFormatting>
  <conditionalFormatting sqref="J216">
    <cfRule type="expression" dxfId="742" priority="33">
      <formula>J216&gt;0</formula>
    </cfRule>
    <cfRule type="expression" dxfId="741" priority="34">
      <formula>J216&lt;0</formula>
    </cfRule>
  </conditionalFormatting>
  <conditionalFormatting sqref="J217:J219 J221:J224">
    <cfRule type="expression" dxfId="740" priority="31">
      <formula>J217&gt;0</formula>
    </cfRule>
    <cfRule type="expression" dxfId="739" priority="32">
      <formula>J217&lt;0</formula>
    </cfRule>
  </conditionalFormatting>
  <conditionalFormatting sqref="K208">
    <cfRule type="expression" dxfId="738" priority="29">
      <formula>K208&gt;0</formula>
    </cfRule>
    <cfRule type="expression" dxfId="737" priority="30">
      <formula>K208&lt;0</formula>
    </cfRule>
  </conditionalFormatting>
  <conditionalFormatting sqref="K214:K215">
    <cfRule type="expression" dxfId="736" priority="27">
      <formula>K214&gt;0</formula>
    </cfRule>
    <cfRule type="expression" dxfId="735" priority="28">
      <formula>K214&lt;0</formula>
    </cfRule>
  </conditionalFormatting>
  <conditionalFormatting sqref="K216">
    <cfRule type="expression" dxfId="734" priority="25">
      <formula>K216&gt;0</formula>
    </cfRule>
    <cfRule type="expression" dxfId="733" priority="26">
      <formula>K216&lt;0</formula>
    </cfRule>
  </conditionalFormatting>
  <conditionalFormatting sqref="K217:K224">
    <cfRule type="expression" dxfId="732" priority="23">
      <formula>K217&gt;0</formula>
    </cfRule>
    <cfRule type="expression" dxfId="731" priority="24">
      <formula>K217&lt;0</formula>
    </cfRule>
  </conditionalFormatting>
  <conditionalFormatting sqref="L208">
    <cfRule type="expression" dxfId="730" priority="21">
      <formula>L208&gt;0</formula>
    </cfRule>
    <cfRule type="expression" dxfId="729" priority="22">
      <formula>L208&lt;0</formula>
    </cfRule>
  </conditionalFormatting>
  <conditionalFormatting sqref="L214:L215">
    <cfRule type="expression" dxfId="728" priority="19">
      <formula>L214&gt;0</formula>
    </cfRule>
    <cfRule type="expression" dxfId="727" priority="20">
      <formula>L214&lt;0</formula>
    </cfRule>
  </conditionalFormatting>
  <conditionalFormatting sqref="L216">
    <cfRule type="expression" dxfId="726" priority="17">
      <formula>L216&gt;0</formula>
    </cfRule>
    <cfRule type="expression" dxfId="725" priority="18">
      <formula>L216&lt;0</formula>
    </cfRule>
  </conditionalFormatting>
  <conditionalFormatting sqref="L217:L224">
    <cfRule type="expression" dxfId="724" priority="15">
      <formula>L217&gt;0</formula>
    </cfRule>
    <cfRule type="expression" dxfId="723" priority="16">
      <formula>L217&lt;0</formula>
    </cfRule>
  </conditionalFormatting>
  <conditionalFormatting sqref="K225">
    <cfRule type="expression" dxfId="722" priority="13">
      <formula>K225&gt;0</formula>
    </cfRule>
    <cfRule type="expression" dxfId="721" priority="14">
      <formula>K225&lt;0</formula>
    </cfRule>
  </conditionalFormatting>
  <conditionalFormatting sqref="L225:L232">
    <cfRule type="expression" dxfId="720" priority="11">
      <formula>L225&gt;0</formula>
    </cfRule>
    <cfRule type="expression" dxfId="719" priority="12">
      <formula>L225&lt;0</formula>
    </cfRule>
  </conditionalFormatting>
  <conditionalFormatting sqref="K226">
    <cfRule type="expression" dxfId="718" priority="9">
      <formula>K226&gt;0</formula>
    </cfRule>
    <cfRule type="expression" dxfId="717" priority="10">
      <formula>K226&lt;0</formula>
    </cfRule>
  </conditionalFormatting>
  <conditionalFormatting sqref="K227">
    <cfRule type="expression" dxfId="716" priority="7">
      <formula>K227&gt;0</formula>
    </cfRule>
    <cfRule type="expression" dxfId="715" priority="8">
      <formula>K227&lt;0</formula>
    </cfRule>
  </conditionalFormatting>
  <conditionalFormatting sqref="K228:K248">
    <cfRule type="expression" dxfId="714" priority="5">
      <formula>K228&gt;0</formula>
    </cfRule>
    <cfRule type="expression" dxfId="713" priority="6">
      <formula>K228&lt;0</formula>
    </cfRule>
  </conditionalFormatting>
  <conditionalFormatting sqref="L233:L237">
    <cfRule type="expression" dxfId="712" priority="3">
      <formula>L233&gt;0</formula>
    </cfRule>
    <cfRule type="expression" dxfId="711" priority="4">
      <formula>L233&lt;0</formula>
    </cfRule>
  </conditionalFormatting>
  <conditionalFormatting sqref="L238:L243">
    <cfRule type="expression" dxfId="710" priority="1">
      <formula>L238&gt;0</formula>
    </cfRule>
    <cfRule type="expression" dxfId="7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55.664999999999999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55.664999999999999</v>
      </c>
      <c r="R4" s="507">
        <v>-6.8700000000000002E-3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9" t="s">
        <v>78</v>
      </c>
      <c r="P40" s="7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61.231500000000004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60.674850000000006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60.118200000000002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59.561550000000004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59.004899999999999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58.448250000000002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57.891600000000004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57.334949999999999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56.778300000000002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56.221649999999997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55.664999999999999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55.108350000000002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54.551699999999997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53.995049999999999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53.438399999999994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52.881749999999997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52.325099999999999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51.768450000000001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51.211800000000004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50.655149999999999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50.098500000000001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8" priority="11">
      <formula>F27&gt;0</formula>
    </cfRule>
    <cfRule type="expression" dxfId="707" priority="12">
      <formula>F27&lt;0</formula>
    </cfRule>
  </conditionalFormatting>
  <conditionalFormatting sqref="H27:H29">
    <cfRule type="expression" dxfId="706" priority="9">
      <formula>H27&gt;0</formula>
    </cfRule>
    <cfRule type="expression" dxfId="705" priority="10">
      <formula>H27&lt;0</formula>
    </cfRule>
  </conditionalFormatting>
  <conditionalFormatting sqref="F23:F26">
    <cfRule type="expression" dxfId="704" priority="7">
      <formula>F23&gt;0</formula>
    </cfRule>
    <cfRule type="expression" dxfId="703" priority="8">
      <formula>F23&lt;0</formula>
    </cfRule>
  </conditionalFormatting>
  <conditionalFormatting sqref="H23:H26">
    <cfRule type="expression" dxfId="702" priority="5">
      <formula>H23&gt;0</formula>
    </cfRule>
    <cfRule type="expression" dxfId="701" priority="6">
      <formula>H23&lt;0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37.18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37.18</v>
      </c>
      <c r="R4" s="507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9" t="s">
        <v>78</v>
      </c>
      <c r="P40" s="7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40.898000000000003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40.526200000000003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40.154400000000003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39.782600000000002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39.410800000000002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39.039000000000001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38.667200000000001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38.295400000000001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37.9236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37.5518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37.18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36.808199999999999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36.436399999999999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36.064599999999999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35.692799999999998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35.320999999999998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34.949199999999998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34.577400000000004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34.205600000000004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33.833800000000004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33.462000000000003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6" priority="7">
      <formula>F21&gt;0</formula>
    </cfRule>
    <cfRule type="expression" dxfId="695" priority="8">
      <formula>F21&lt;0</formula>
    </cfRule>
  </conditionalFormatting>
  <conditionalFormatting sqref="F22">
    <cfRule type="expression" dxfId="694" priority="5">
      <formula>F22&gt;0</formula>
    </cfRule>
    <cfRule type="expression" dxfId="693" priority="6">
      <formula>F22&lt;0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46.1</v>
      </c>
      <c r="R4" s="490">
        <v>3.5999999999999997E-2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9" t="s">
        <v>78</v>
      </c>
      <c r="P44" s="7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50.710000000000008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50.249000000000002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49.788000000000004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49.327000000000005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48.866000000000007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48.405000000000001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47.944000000000003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47.483000000000004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47.022000000000006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46.561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46.1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45.639000000000003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45.177999999999997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44.716999999999999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44.256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43.795000000000002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43.333999999999996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42.873000000000005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42.412000000000006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41.951000000000001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41.49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8" priority="17">
      <formula>F38&gt;0</formula>
    </cfRule>
    <cfRule type="expression" dxfId="687" priority="18">
      <formula>F38&lt;0</formula>
    </cfRule>
  </conditionalFormatting>
  <conditionalFormatting sqref="H38:H72">
    <cfRule type="expression" dxfId="686" priority="9">
      <formula>H38&gt;0</formula>
    </cfRule>
    <cfRule type="expression" dxfId="685" priority="10">
      <formula>H38&lt;0</formula>
    </cfRule>
  </conditionalFormatting>
  <conditionalFormatting sqref="F21:F37">
    <cfRule type="expression" dxfId="684" priority="7">
      <formula>F21&gt;0</formula>
    </cfRule>
    <cfRule type="expression" dxfId="683" priority="8">
      <formula>F21&lt;0</formula>
    </cfRule>
  </conditionalFormatting>
  <conditionalFormatting sqref="H21:H37">
    <cfRule type="expression" dxfId="682" priority="5">
      <formula>H21&gt;0</formula>
    </cfRule>
    <cfRule type="expression" dxfId="681" priority="6">
      <formula>H21&lt;0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115.798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115.798</v>
      </c>
      <c r="R4" s="507">
        <v>3.967E-3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9" t="s">
        <v>78</v>
      </c>
      <c r="P46" s="74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127.37780000000001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126.21982000000001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125.06184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123.90386000000001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122.74588000000001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121.5879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120.42992000000001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119.27194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118.11396000000001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116.95598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115.798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114.64002000000001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113.48204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112.32406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111.16607999999999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110.0081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108.85011999999999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107.69214000000001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106.53416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105.37618000000001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104.21820000000001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6" priority="11">
      <formula>F24&gt;0</formula>
    </cfRule>
    <cfRule type="expression" dxfId="675" priority="12">
      <formula>F24&lt;0</formula>
    </cfRule>
  </conditionalFormatting>
  <conditionalFormatting sqref="H27:H30">
    <cfRule type="expression" dxfId="674" priority="9">
      <formula>H27&gt;0</formula>
    </cfRule>
    <cfRule type="expression" dxfId="673" priority="10">
      <formula>H27&lt;0</formula>
    </cfRule>
  </conditionalFormatting>
  <conditionalFormatting sqref="F25">
    <cfRule type="expression" dxfId="672" priority="7">
      <formula>F25&gt;0</formula>
    </cfRule>
    <cfRule type="expression" dxfId="671" priority="8">
      <formula>F25&lt;0</formula>
    </cfRule>
  </conditionalFormatting>
  <conditionalFormatting sqref="H24:H26">
    <cfRule type="expression" dxfId="670" priority="5">
      <formula>H24&gt;0</formula>
    </cfRule>
    <cfRule type="expression" dxfId="669" priority="6">
      <formula>H24&lt;0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53.594999999999999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53.594999999999999</v>
      </c>
      <c r="R4" s="508">
        <v>-7.8700000000000003E-3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58.954500000000003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58.418550000000003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57.882600000000004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57.346650000000004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56.810700000000004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56.274750000000004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55.738799999999998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55.202849999999998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54.666899999999998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54.130949999999999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53.594999999999999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53.059049999999999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52.523099999999999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51.98715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51.4512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50.915249999999993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50.379299999999994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49.843350000000001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49.307400000000001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48.771450000000002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48.235500000000002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4" priority="17">
      <formula>F28&gt;0</formula>
    </cfRule>
    <cfRule type="expression" dxfId="663" priority="18">
      <formula>F28&lt;0</formula>
    </cfRule>
  </conditionalFormatting>
  <conditionalFormatting sqref="F28 F33:F35">
    <cfRule type="expression" dxfId="662" priority="19">
      <formula>F28&gt;0</formula>
    </cfRule>
    <cfRule type="expression" dxfId="661" priority="20">
      <formula>F28&lt;0</formula>
    </cfRule>
  </conditionalFormatting>
  <conditionalFormatting sqref="H28 H33:H35">
    <cfRule type="expression" dxfId="660" priority="15">
      <formula>H28&gt;0</formula>
    </cfRule>
    <cfRule type="expression" dxfId="659" priority="16">
      <formula>H28&lt;0</formula>
    </cfRule>
  </conditionalFormatting>
  <conditionalFormatting sqref="F21:F27">
    <cfRule type="expression" dxfId="658" priority="13">
      <formula>F21&gt;0</formula>
    </cfRule>
    <cfRule type="expression" dxfId="657" priority="14">
      <formula>F21&lt;0</formula>
    </cfRule>
  </conditionalFormatting>
  <conditionalFormatting sqref="H21:H27">
    <cfRule type="expression" dxfId="656" priority="11">
      <formula>H21&gt;0</formula>
    </cfRule>
    <cfRule type="expression" dxfId="655" priority="12">
      <formula>H21&lt;0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F29:F32">
    <cfRule type="expression" dxfId="650" priority="5">
      <formula>F29&gt;0</formula>
    </cfRule>
    <cfRule type="expression" dxfId="649" priority="6">
      <formula>F29&lt;0</formula>
    </cfRule>
  </conditionalFormatting>
  <conditionalFormatting sqref="H29:H32">
    <cfRule type="expression" dxfId="648" priority="3">
      <formula>H29&gt;0</formula>
    </cfRule>
    <cfRule type="expression" dxfId="647" priority="4">
      <formula>H29&lt;0</formula>
    </cfRule>
  </conditionalFormatting>
  <conditionalFormatting sqref="M37">
    <cfRule type="expression" dxfId="646" priority="1">
      <formula>M37&gt;0</formula>
    </cfRule>
    <cfRule type="expression" dxfId="6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248.95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248.95</v>
      </c>
      <c r="R4" s="490">
        <v>-2E-3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273.84500000000003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271.35550000000001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268.86599999999999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266.37650000000002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263.887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261.39749999999998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258.90800000000002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256.41849999999999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253.929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251.43949999999998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248.95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246.4605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243.97099999999998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241.48149999999998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238.99199999999999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236.50249999999997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234.01299999999998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231.52350000000001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229.03399999999999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226.5445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224.05500000000001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4" priority="19">
      <formula>F25&gt;0</formula>
    </cfRule>
    <cfRule type="expression" dxfId="64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2" priority="11">
      <formula>F28&gt;0</formula>
    </cfRule>
    <cfRule type="expression" dxfId="641" priority="12">
      <formula>F28&lt;0</formula>
    </cfRule>
  </conditionalFormatting>
  <conditionalFormatting sqref="F28:F35">
    <cfRule type="expression" dxfId="640" priority="13">
      <formula>F28&gt;0</formula>
    </cfRule>
    <cfRule type="expression" dxfId="639" priority="14">
      <formula>F28&lt;0</formula>
    </cfRule>
  </conditionalFormatting>
  <conditionalFormatting sqref="H25:H35">
    <cfRule type="expression" dxfId="638" priority="9">
      <formula>H25&gt;0</formula>
    </cfRule>
    <cfRule type="expression" dxfId="637" priority="10">
      <formula>H25&lt;0</formula>
    </cfRule>
  </conditionalFormatting>
  <conditionalFormatting sqref="F21:F24">
    <cfRule type="expression" dxfId="636" priority="7">
      <formula>F21&gt;0</formula>
    </cfRule>
    <cfRule type="expression" dxfId="635" priority="8">
      <formula>F21&lt;0</formula>
    </cfRule>
  </conditionalFormatting>
  <conditionalFormatting sqref="H21:H24">
    <cfRule type="expression" dxfId="634" priority="5">
      <formula>H21&gt;0</formula>
    </cfRule>
    <cfRule type="expression" dxfId="633" priority="6">
      <formula>H21&lt;0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conditionalFormatting sqref="Q7">
    <cfRule type="expression" dxfId="630" priority="3">
      <formula>Q7&gt;0</formula>
    </cfRule>
    <cfRule type="expression" dxfId="62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99.58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99.58</v>
      </c>
      <c r="R4" s="490">
        <v>-3.4000000000000002E-2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109.53800000000001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108.54220000000001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107.54640000000001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106.5506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105.5548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104.559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103.56319999999999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102.56740000000001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101.5716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100.5758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99.58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98.584199999999996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97.588399999999993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96.59259999999999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95.596800000000002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94.600999999999999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93.605199999999996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92.609400000000008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91.613600000000005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90.617800000000003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89.622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8" priority="29">
      <formula>F40&gt;0</formula>
    </cfRule>
    <cfRule type="expression" dxfId="627" priority="30">
      <formula>F40&lt;0</formula>
    </cfRule>
  </conditionalFormatting>
  <conditionalFormatting sqref="F40:F45">
    <cfRule type="expression" dxfId="626" priority="31">
      <formula>F40&gt;0</formula>
    </cfRule>
    <cfRule type="expression" dxfId="625" priority="32">
      <formula>F40&lt;0</formula>
    </cfRule>
  </conditionalFormatting>
  <conditionalFormatting sqref="H40:H45">
    <cfRule type="expression" dxfId="624" priority="27">
      <formula>H40&gt;0</formula>
    </cfRule>
    <cfRule type="expression" dxfId="623" priority="28">
      <formula>H40&lt;0</formula>
    </cfRule>
  </conditionalFormatting>
  <conditionalFormatting sqref="F23:F39">
    <cfRule type="expression" dxfId="622" priority="13">
      <formula>F23&gt;0</formula>
    </cfRule>
    <cfRule type="expression" dxfId="621" priority="14">
      <formula>F23&lt;0</formula>
    </cfRule>
  </conditionalFormatting>
  <conditionalFormatting sqref="H23:H39">
    <cfRule type="expression" dxfId="620" priority="11">
      <formula>H23&gt;0</formula>
    </cfRule>
    <cfRule type="expression" dxfId="619" priority="12">
      <formula>H23&lt;0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Q10">
    <cfRule type="expression" dxfId="614" priority="1">
      <formula>Q10&gt;0</formula>
    </cfRule>
    <cfRule type="expression" dxfId="6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81.52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81.52</v>
      </c>
      <c r="R4" s="490">
        <v>-4.7999999999999996E-3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89.671999999999997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88.856800000000007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88.041600000000003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87.226399999999998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86.411199999999994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85.596000000000004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84.780799999999999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83.965599999999995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83.150399999999991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82.3352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81.52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80.704799999999992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79.889600000000002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79.074399999999997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78.259199999999993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77.443999999999988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76.628799999999998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75.813599999999994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74.998400000000004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74.183199999999999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73.367999999999995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2" priority="39">
      <formula>Q12&gt;0</formula>
    </cfRule>
    <cfRule type="expression" dxfId="6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0" priority="33">
      <formula>F25&gt;0</formula>
    </cfRule>
    <cfRule type="expression" dxfId="609" priority="34">
      <formula>F25&lt;0</formula>
    </cfRule>
  </conditionalFormatting>
  <conditionalFormatting sqref="F30">
    <cfRule type="expression" dxfId="608" priority="31">
      <formula>F30&gt;0</formula>
    </cfRule>
    <cfRule type="expression" dxfId="607" priority="32">
      <formula>F30&lt;0</formula>
    </cfRule>
  </conditionalFormatting>
  <conditionalFormatting sqref="F31">
    <cfRule type="expression" dxfId="606" priority="29">
      <formula>F31&gt;0</formula>
    </cfRule>
    <cfRule type="expression" dxfId="605" priority="30">
      <formula>F31&lt;0</formula>
    </cfRule>
  </conditionalFormatting>
  <conditionalFormatting sqref="F32:F34">
    <cfRule type="expression" dxfId="604" priority="27">
      <formula>F32&gt;0</formula>
    </cfRule>
    <cfRule type="expression" dxfId="603" priority="28">
      <formula>F32&lt;0</formula>
    </cfRule>
  </conditionalFormatting>
  <conditionalFormatting sqref="H25:H29">
    <cfRule type="expression" dxfId="602" priority="25">
      <formula>H25&gt;0</formula>
    </cfRule>
    <cfRule type="expression" dxfId="601" priority="26">
      <formula>H25&lt;0</formula>
    </cfRule>
  </conditionalFormatting>
  <conditionalFormatting sqref="H30">
    <cfRule type="expression" dxfId="600" priority="23">
      <formula>H30&gt;0</formula>
    </cfRule>
    <cfRule type="expression" dxfId="599" priority="24">
      <formula>H30&lt;0</formula>
    </cfRule>
  </conditionalFormatting>
  <conditionalFormatting sqref="H31">
    <cfRule type="expression" dxfId="598" priority="21">
      <formula>H31&gt;0</formula>
    </cfRule>
    <cfRule type="expression" dxfId="597" priority="22">
      <formula>H31&lt;0</formula>
    </cfRule>
  </conditionalFormatting>
  <conditionalFormatting sqref="H32:H34">
    <cfRule type="expression" dxfId="596" priority="19">
      <formula>H32&gt;0</formula>
    </cfRule>
    <cfRule type="expression" dxfId="595" priority="20">
      <formula>H32&lt;0</formula>
    </cfRule>
  </conditionalFormatting>
  <conditionalFormatting sqref="F35">
    <cfRule type="expression" dxfId="594" priority="17">
      <formula>F35&gt;0</formula>
    </cfRule>
    <cfRule type="expression" dxfId="593" priority="18">
      <formula>F35&lt;0</formula>
    </cfRule>
  </conditionalFormatting>
  <conditionalFormatting sqref="H35">
    <cfRule type="expression" dxfId="592" priority="15">
      <formula>H35&gt;0</formula>
    </cfRule>
    <cfRule type="expression" dxfId="591" priority="16">
      <formula>H35&lt;0</formula>
    </cfRule>
  </conditionalFormatting>
  <conditionalFormatting sqref="F36">
    <cfRule type="expression" dxfId="590" priority="13">
      <formula>F36&gt;0</formula>
    </cfRule>
    <cfRule type="expression" dxfId="589" priority="14">
      <formula>F36&lt;0</formula>
    </cfRule>
  </conditionalFormatting>
  <conditionalFormatting sqref="H36">
    <cfRule type="expression" dxfId="588" priority="11">
      <formula>H36&gt;0</formula>
    </cfRule>
    <cfRule type="expression" dxfId="587" priority="12">
      <formula>H36&lt;0</formula>
    </cfRule>
  </conditionalFormatting>
  <conditionalFormatting sqref="H23:H24">
    <cfRule type="expression" dxfId="586" priority="5">
      <formula>H23&gt;0</formula>
    </cfRule>
    <cfRule type="expression" dxfId="585" priority="6">
      <formula>H23&lt;0</formula>
    </cfRule>
  </conditionalFormatting>
  <conditionalFormatting sqref="F23:F24">
    <cfRule type="expression" dxfId="584" priority="7">
      <formula>F23&gt;0</formula>
    </cfRule>
    <cfRule type="expression" dxfId="583" priority="8">
      <formula>F23&lt;0</formula>
    </cfRule>
  </conditionalFormatting>
  <conditionalFormatting sqref="Q7">
    <cfRule type="expression" dxfId="582" priority="3">
      <formula>Q7&gt;0</formula>
    </cfRule>
    <cfRule type="expression" dxfId="581" priority="4">
      <formula>Q7&lt;0</formula>
    </cfRule>
  </conditionalFormatting>
  <conditionalFormatting sqref="Q8">
    <cfRule type="expression" dxfId="580" priority="1">
      <formula>Q8&gt;0</formula>
    </cfRule>
    <cfRule type="expression" dxfId="5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54.015000000000001</v>
      </c>
      <c r="R4" s="490">
        <v>-4.3299999999999996E-3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8642.4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1510.380000000001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305.5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3.6644316232652428E-2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9" t="s">
        <v>78</v>
      </c>
      <c r="Q39" s="74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59.416500000000006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58.876350000000002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58.336200000000005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57.796050000000001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57.255900000000004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56.71575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56.175600000000003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55.635449999999999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55.095300000000002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54.555149999999998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54.015000000000001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53.474850000000004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52.934699999999999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52.394550000000002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51.854399999999998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51.314250000000001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50.774099999999997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50.23395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49.693800000000003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49.153649999999999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48.613500000000002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78" priority="79">
      <formula>F61&gt;0</formula>
    </cfRule>
    <cfRule type="expression" dxfId="57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6" priority="71">
      <formula>F64&gt;0</formula>
    </cfRule>
    <cfRule type="expression" dxfId="575" priority="72">
      <formula>F64&lt;0</formula>
    </cfRule>
  </conditionalFormatting>
  <conditionalFormatting sqref="F64:F92 F99:F101 F108:F119">
    <cfRule type="expression" dxfId="574" priority="73">
      <formula>F64&gt;0</formula>
    </cfRule>
    <cfRule type="expression" dxfId="573" priority="74">
      <formula>F64&lt;0</formula>
    </cfRule>
  </conditionalFormatting>
  <conditionalFormatting sqref="H61:H92 H99:H101 H108:H119">
    <cfRule type="expression" dxfId="572" priority="69">
      <formula>H61&gt;0</formula>
    </cfRule>
    <cfRule type="expression" dxfId="571" priority="70">
      <formula>H61&lt;0</formula>
    </cfRule>
  </conditionalFormatting>
  <conditionalFormatting sqref="F57:F60">
    <cfRule type="expression" dxfId="570" priority="55">
      <formula>F57&gt;0</formula>
    </cfRule>
    <cfRule type="expression" dxfId="569" priority="56">
      <formula>F57&lt;0</formula>
    </cfRule>
  </conditionalFormatting>
  <conditionalFormatting sqref="H57:H60">
    <cfRule type="expression" dxfId="568" priority="53">
      <formula>H57&gt;0</formula>
    </cfRule>
    <cfRule type="expression" dxfId="567" priority="54">
      <formula>H57&lt;0</formula>
    </cfRule>
  </conditionalFormatting>
  <conditionalFormatting sqref="Q8">
    <cfRule type="expression" dxfId="566" priority="49">
      <formula>Q8&gt;0</formula>
    </cfRule>
    <cfRule type="expression" dxfId="565" priority="50">
      <formula>Q8&lt;0</formula>
    </cfRule>
  </conditionalFormatting>
  <conditionalFormatting sqref="Q7">
    <cfRule type="expression" dxfId="564" priority="51">
      <formula>Q7&gt;0</formula>
    </cfRule>
    <cfRule type="expression" dxfId="563" priority="52">
      <formula>Q7&lt;0</formula>
    </cfRule>
  </conditionalFormatting>
  <conditionalFormatting sqref="F93:F98">
    <cfRule type="expression" dxfId="562" priority="45">
      <formula>F93&gt;0</formula>
    </cfRule>
    <cfRule type="expression" dxfId="561" priority="46">
      <formula>F93&lt;0</formula>
    </cfRule>
  </conditionalFormatting>
  <conditionalFormatting sqref="F93:F98">
    <cfRule type="expression" dxfId="560" priority="47">
      <formula>F93&gt;0</formula>
    </cfRule>
    <cfRule type="expression" dxfId="559" priority="48">
      <formula>F93&lt;0</formula>
    </cfRule>
  </conditionalFormatting>
  <conditionalFormatting sqref="H93:H98">
    <cfRule type="expression" dxfId="558" priority="43">
      <formula>H93&gt;0</formula>
    </cfRule>
    <cfRule type="expression" dxfId="557" priority="44">
      <formula>H93&lt;0</formula>
    </cfRule>
  </conditionalFormatting>
  <conditionalFormatting sqref="M122">
    <cfRule type="expression" dxfId="556" priority="39">
      <formula>M122&gt;0</formula>
    </cfRule>
    <cfRule type="expression" dxfId="555" priority="40">
      <formula>M122&lt;0</formula>
    </cfRule>
  </conditionalFormatting>
  <conditionalFormatting sqref="M122">
    <cfRule type="expression" dxfId="554" priority="41">
      <formula>M122&gt;0</formula>
    </cfRule>
    <cfRule type="expression" dxfId="553" priority="42">
      <formula>M122&lt;0</formula>
    </cfRule>
  </conditionalFormatting>
  <conditionalFormatting sqref="F103:F107">
    <cfRule type="expression" dxfId="552" priority="37">
      <formula>F103&gt;0</formula>
    </cfRule>
    <cfRule type="expression" dxfId="551" priority="38">
      <formula>F103&lt;0</formula>
    </cfRule>
  </conditionalFormatting>
  <conditionalFormatting sqref="H103:H107">
    <cfRule type="expression" dxfId="550" priority="35">
      <formula>H103&gt;0</formula>
    </cfRule>
    <cfRule type="expression" dxfId="549" priority="36">
      <formula>H103&lt;0</formula>
    </cfRule>
  </conditionalFormatting>
  <conditionalFormatting sqref="F24:F51">
    <cfRule type="expression" dxfId="548" priority="27">
      <formula>F24&gt;0</formula>
    </cfRule>
    <cfRule type="expression" dxfId="547" priority="28">
      <formula>F24&lt;0</formula>
    </cfRule>
  </conditionalFormatting>
  <conditionalFormatting sqref="F24:F51">
    <cfRule type="expression" dxfId="546" priority="29">
      <formula>F24&gt;0</formula>
    </cfRule>
    <cfRule type="expression" dxfId="545" priority="30">
      <formula>F24&lt;0</formula>
    </cfRule>
  </conditionalFormatting>
  <conditionalFormatting sqref="H24:H51">
    <cfRule type="expression" dxfId="544" priority="25">
      <formula>H24&gt;0</formula>
    </cfRule>
    <cfRule type="expression" dxfId="543" priority="26">
      <formula>H24&lt;0</formula>
    </cfRule>
  </conditionalFormatting>
  <conditionalFormatting sqref="J34">
    <cfRule type="expression" dxfId="542" priority="23">
      <formula>J34&gt;0</formula>
    </cfRule>
    <cfRule type="expression" dxfId="541" priority="24">
      <formula>J34&lt;0</formula>
    </cfRule>
  </conditionalFormatting>
  <conditionalFormatting sqref="J35">
    <cfRule type="expression" dxfId="540" priority="21">
      <formula>J35&gt;0</formula>
    </cfRule>
    <cfRule type="expression" dxfId="539" priority="22">
      <formula>J35&lt;0</formula>
    </cfRule>
  </conditionalFormatting>
  <conditionalFormatting sqref="J36:J47">
    <cfRule type="expression" dxfId="538" priority="19">
      <formula>J36&gt;0</formula>
    </cfRule>
    <cfRule type="expression" dxfId="537" priority="20">
      <formula>J36&lt;0</formula>
    </cfRule>
  </conditionalFormatting>
  <conditionalFormatting sqref="K34">
    <cfRule type="expression" dxfId="536" priority="5">
      <formula>K34&gt;0</formula>
    </cfRule>
    <cfRule type="expression" dxfId="535" priority="6">
      <formula>K34&lt;0</formula>
    </cfRule>
  </conditionalFormatting>
  <conditionalFormatting sqref="K35">
    <cfRule type="expression" dxfId="534" priority="3">
      <formula>K35&gt;0</formula>
    </cfRule>
    <cfRule type="expression" dxfId="533" priority="4">
      <formula>K35&lt;0</formula>
    </cfRule>
  </conditionalFormatting>
  <conditionalFormatting sqref="K36:K47">
    <cfRule type="expression" dxfId="532" priority="1">
      <formula>K36&gt;0</formula>
    </cfRule>
    <cfRule type="expression" dxfId="53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45.27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45.27</v>
      </c>
      <c r="R4" s="490">
        <v>-2.3999999999999998E-3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49.797000000000004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49.344300000000004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48.891600000000004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48.438900000000004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47.986200000000004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47.533500000000004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47.080800000000004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46.628100000000003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46.175400000000003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45.722700000000003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45.27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44.817300000000003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44.364600000000003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43.911900000000003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43.459200000000003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43.006500000000003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42.553800000000003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42.101100000000002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41.648400000000002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41.195700000000002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40.743000000000002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0" priority="66">
      <formula>F22&gt;0</formula>
    </cfRule>
    <cfRule type="expression" dxfId="5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8" priority="53">
      <formula>F41&gt;0</formula>
    </cfRule>
    <cfRule type="expression" dxfId="527" priority="54">
      <formula>F41&lt;0</formula>
    </cfRule>
  </conditionalFormatting>
  <conditionalFormatting sqref="F41">
    <cfRule type="expression" dxfId="526" priority="57">
      <formula>F41&gt;0</formula>
    </cfRule>
    <cfRule type="expression" dxfId="525" priority="58">
      <formula>F41&lt;0</formula>
    </cfRule>
  </conditionalFormatting>
  <conditionalFormatting sqref="H41">
    <cfRule type="expression" dxfId="524" priority="35">
      <formula>H41&gt;0</formula>
    </cfRule>
    <cfRule type="expression" dxfId="523" priority="36">
      <formula>H41&lt;0</formula>
    </cfRule>
  </conditionalFormatting>
  <conditionalFormatting sqref="F89:F95">
    <cfRule type="expression" dxfId="522" priority="29">
      <formula>F89&gt;0</formula>
    </cfRule>
    <cfRule type="expression" dxfId="521" priority="30">
      <formula>F89&lt;0</formula>
    </cfRule>
  </conditionalFormatting>
  <conditionalFormatting sqref="F96:F110">
    <cfRule type="expression" dxfId="520" priority="25">
      <formula>F96&gt;0</formula>
    </cfRule>
    <cfRule type="expression" dxfId="519" priority="26">
      <formula>F96&lt;0</formula>
    </cfRule>
  </conditionalFormatting>
  <conditionalFormatting sqref="F96:F110">
    <cfRule type="expression" dxfId="518" priority="27">
      <formula>F96&gt;0</formula>
    </cfRule>
    <cfRule type="expression" dxfId="517" priority="28">
      <formula>F96&lt;0</formula>
    </cfRule>
  </conditionalFormatting>
  <conditionalFormatting sqref="H89:H100">
    <cfRule type="expression" dxfId="516" priority="23">
      <formula>H89&gt;0</formula>
    </cfRule>
    <cfRule type="expression" dxfId="515" priority="24">
      <formula>H89&lt;0</formula>
    </cfRule>
  </conditionalFormatting>
  <conditionalFormatting sqref="H101">
    <cfRule type="expression" dxfId="514" priority="21">
      <formula>H101&gt;0</formula>
    </cfRule>
    <cfRule type="expression" dxfId="513" priority="22">
      <formula>H101&lt;0</formula>
    </cfRule>
  </conditionalFormatting>
  <conditionalFormatting sqref="F111:F116">
    <cfRule type="expression" dxfId="512" priority="19">
      <formula>F111&gt;0</formula>
    </cfRule>
    <cfRule type="expression" dxfId="511" priority="20">
      <formula>F111&lt;0</formula>
    </cfRule>
  </conditionalFormatting>
  <conditionalFormatting sqref="H103:H116">
    <cfRule type="expression" dxfId="510" priority="17">
      <formula>H103&gt;0</formula>
    </cfRule>
    <cfRule type="expression" dxfId="509" priority="18">
      <formula>H103&lt;0</formula>
    </cfRule>
  </conditionalFormatting>
  <conditionalFormatting sqref="H102">
    <cfRule type="expression" dxfId="508" priority="15">
      <formula>H102&gt;0</formula>
    </cfRule>
    <cfRule type="expression" dxfId="507" priority="16">
      <formula>H102&lt;0</formula>
    </cfRule>
  </conditionalFormatting>
  <conditionalFormatting sqref="M42">
    <cfRule type="expression" dxfId="506" priority="13">
      <formula>M42&gt;0</formula>
    </cfRule>
    <cfRule type="expression" dxfId="505" priority="14">
      <formula>M42&lt;0</formula>
    </cfRule>
  </conditionalFormatting>
  <conditionalFormatting sqref="Q7">
    <cfRule type="expression" dxfId="504" priority="9">
      <formula>Q7&gt;0</formula>
    </cfRule>
    <cfRule type="expression" dxfId="503" priority="10">
      <formula>Q7&lt;0</formula>
    </cfRule>
  </conditionalFormatting>
  <conditionalFormatting sqref="Q8">
    <cfRule type="expression" dxfId="502" priority="7">
      <formula>Q8&gt;0</formula>
    </cfRule>
    <cfRule type="expression" dxfId="501" priority="8">
      <formula>Q8&lt;0</formula>
    </cfRule>
  </conditionalFormatting>
  <conditionalFormatting sqref="F117:F130 H117:H130">
    <cfRule type="expression" dxfId="500" priority="1">
      <formula>F117&gt;0</formula>
    </cfRule>
    <cfRule type="expression" dxfId="4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35.9</v>
      </c>
      <c r="R4" s="510">
        <v>1.9E-2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3590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4299.0400000000018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774.46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0.27506623951355691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39.49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39.131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38.771999999999998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38.413000000000004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38.054000000000002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37.695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37.335999999999999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36.976999999999997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36.618000000000002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36.259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35.9</v>
      </c>
      <c r="W39" s="134"/>
    </row>
    <row r="40" spans="1:23" x14ac:dyDescent="0.25">
      <c r="O40" s="81">
        <v>0.99</v>
      </c>
      <c r="P40" s="81">
        <f t="shared" si="9"/>
        <v>35.540999999999997</v>
      </c>
      <c r="W40" s="134"/>
    </row>
    <row r="41" spans="1:23" x14ac:dyDescent="0.25">
      <c r="O41" s="81">
        <v>0.98</v>
      </c>
      <c r="P41" s="81">
        <f t="shared" si="9"/>
        <v>35.181999999999995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34.823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9"/>
        <v>34.463999999999999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34.104999999999997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33.745999999999995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33.387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33.027999999999999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32.668999999999997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32.31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8" priority="76">
      <formula>Q7&gt;0</formula>
    </cfRule>
    <cfRule type="expression" dxfId="497" priority="77">
      <formula>Q7&lt;0</formula>
    </cfRule>
  </conditionalFormatting>
  <conditionalFormatting sqref="Q8">
    <cfRule type="expression" dxfId="496" priority="74">
      <formula>Q8&gt;0</formula>
    </cfRule>
    <cfRule type="expression" dxfId="495" priority="75">
      <formula>Q8&lt;0</formula>
    </cfRule>
  </conditionalFormatting>
  <conditionalFormatting sqref="F24:F26">
    <cfRule type="expression" dxfId="494" priority="56">
      <formula>F24&gt;0</formula>
    </cfRule>
    <cfRule type="expression" dxfId="493" priority="57">
      <formula>F24&lt;0</formula>
    </cfRule>
  </conditionalFormatting>
  <conditionalFormatting sqref="F27:F36">
    <cfRule type="expression" dxfId="492" priority="54">
      <formula>F27&gt;0</formula>
    </cfRule>
    <cfRule type="expression" dxfId="491" priority="55">
      <formula>F27&lt;0</formula>
    </cfRule>
  </conditionalFormatting>
  <conditionalFormatting sqref="H24:H36">
    <cfRule type="expression" dxfId="490" priority="52">
      <formula>H24&gt;0</formula>
    </cfRule>
    <cfRule type="expression" dxfId="489" priority="53">
      <formula>H24&lt;0</formula>
    </cfRule>
  </conditionalFormatting>
  <conditionalFormatting sqref="J32:J38">
    <cfRule type="expression" dxfId="488" priority="49">
      <formula>J32&gt;0</formula>
    </cfRule>
    <cfRule type="expression" dxfId="487" priority="50">
      <formula>J32&lt;0</formula>
    </cfRule>
  </conditionalFormatting>
  <conditionalFormatting sqref="M42">
    <cfRule type="expression" dxfId="486" priority="47">
      <formula>M42&gt;0</formula>
    </cfRule>
    <cfRule type="expression" dxfId="485" priority="48">
      <formula>M42&lt;0</formula>
    </cfRule>
  </conditionalFormatting>
  <conditionalFormatting sqref="F98:F134 H98:H134 H137:H142 F137:F142 F144:F153 H144:H153">
    <cfRule type="expression" dxfId="484" priority="45">
      <formula>F98&gt;0</formula>
    </cfRule>
    <cfRule type="expression" dxfId="483" priority="46">
      <formula>F98&lt;0</formula>
    </cfRule>
  </conditionalFormatting>
  <conditionalFormatting sqref="F90:F97">
    <cfRule type="expression" dxfId="482" priority="43">
      <formula>F90&gt;0</formula>
    </cfRule>
    <cfRule type="expression" dxfId="481" priority="44">
      <formula>F90&lt;0</formula>
    </cfRule>
  </conditionalFormatting>
  <conditionalFormatting sqref="H90:H97">
    <cfRule type="expression" dxfId="480" priority="41">
      <formula>H90&gt;0</formula>
    </cfRule>
    <cfRule type="expression" dxfId="479" priority="42">
      <formula>H90&lt;0</formula>
    </cfRule>
  </conditionalFormatting>
  <conditionalFormatting sqref="F135:F136 H135:H136">
    <cfRule type="expression" dxfId="478" priority="39">
      <formula>F135&gt;0</formula>
    </cfRule>
    <cfRule type="expression" dxfId="477" priority="40">
      <formula>F135&lt;0</formula>
    </cfRule>
  </conditionalFormatting>
  <conditionalFormatting sqref="H143 F143">
    <cfRule type="expression" dxfId="476" priority="37">
      <formula>F143&gt;0</formula>
    </cfRule>
    <cfRule type="expression" dxfId="475" priority="38">
      <formula>F143&lt;0</formula>
    </cfRule>
  </conditionalFormatting>
  <conditionalFormatting sqref="F154:F161">
    <cfRule type="expression" dxfId="474" priority="23">
      <formula>F154&gt;0</formula>
    </cfRule>
    <cfRule type="expression" dxfId="473" priority="24">
      <formula>F154&lt;0</formula>
    </cfRule>
  </conditionalFormatting>
  <conditionalFormatting sqref="H154:H161">
    <cfRule type="expression" dxfId="472" priority="21">
      <formula>H154&gt;0</formula>
    </cfRule>
    <cfRule type="expression" dxfId="471" priority="22">
      <formula>H154&lt;0</formula>
    </cfRule>
  </conditionalFormatting>
  <conditionalFormatting sqref="Q10">
    <cfRule type="expression" dxfId="470" priority="19">
      <formula>Q10&gt;0</formula>
    </cfRule>
    <cfRule type="expression" dxfId="469" priority="20">
      <formula>Q10&lt;0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37:H38">
    <cfRule type="expression" dxfId="466" priority="15">
      <formula>H37&gt;0</formula>
    </cfRule>
    <cfRule type="expression" dxfId="465" priority="16">
      <formula>H37&lt;0</formula>
    </cfRule>
  </conditionalFormatting>
  <conditionalFormatting sqref="F167">
    <cfRule type="expression" dxfId="464" priority="13">
      <formula>F167&gt;0</formula>
    </cfRule>
    <cfRule type="expression" dxfId="463" priority="14">
      <formula>F167&lt;0</formula>
    </cfRule>
  </conditionalFormatting>
  <conditionalFormatting sqref="F168:F179">
    <cfRule type="expression" dxfId="462" priority="11">
      <formula>F168&gt;0</formula>
    </cfRule>
    <cfRule type="expression" dxfId="461" priority="12">
      <formula>F168&lt;0</formula>
    </cfRule>
  </conditionalFormatting>
  <conditionalFormatting sqref="H167:H179">
    <cfRule type="expression" dxfId="460" priority="9">
      <formula>H167&gt;0</formula>
    </cfRule>
    <cfRule type="expression" dxfId="459" priority="10">
      <formula>H167&lt;0</formula>
    </cfRule>
  </conditionalFormatting>
  <conditionalFormatting sqref="J175:J203">
    <cfRule type="expression" dxfId="458" priority="7">
      <formula>J175&gt;0</formula>
    </cfRule>
    <cfRule type="expression" dxfId="457" priority="8">
      <formula>J175&lt;0</formula>
    </cfRule>
  </conditionalFormatting>
  <conditionalFormatting sqref="F180:F203">
    <cfRule type="expression" dxfId="456" priority="5">
      <formula>F180&gt;0</formula>
    </cfRule>
    <cfRule type="expression" dxfId="455" priority="6">
      <formula>F180&lt;0</formula>
    </cfRule>
  </conditionalFormatting>
  <conditionalFormatting sqref="H180:H203">
    <cfRule type="expression" dxfId="454" priority="3">
      <formula>H180&gt;0</formula>
    </cfRule>
    <cfRule type="expression" dxfId="453" priority="4">
      <formula>H180&lt;0</formula>
    </cfRule>
  </conditionalFormatting>
  <conditionalFormatting sqref="I32:J35 J24:J31">
    <cfRule type="expression" dxfId="452" priority="1">
      <formula>I24&gt;0</formula>
    </cfRule>
    <cfRule type="expression" dxfId="45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58.551499999999997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58.551499999999997</v>
      </c>
      <c r="R4" s="510">
        <v>-7.4339999999999996E-3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9" t="s">
        <v>78</v>
      </c>
      <c r="P40" s="74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64.406649999999999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63.821134999999998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63.235620000000004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62.650105000000003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62.064590000000003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61.479075000000002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60.893560000000001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60.308045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59.722529999999999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59.137014999999998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58.551499999999997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57.965984999999996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57.380469999999995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56.794954999999995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56.209439999999994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55.623924999999993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55.038409999999992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54.452894999999998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53.867379999999997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53.281864999999996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52.696349999999995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40.94</v>
      </c>
      <c r="R4" s="490">
        <v>-1.09E-2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4503.3999999999996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-239.18000000000075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-314.20000000000073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-6.5219196280305688E-2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45.033999999999999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44.624600000000001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44.215200000000003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43.805799999999998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43.3964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42.987000000000002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42.577599999999997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42.168199999999999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41.758800000000001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41.349399999999996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40.94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40.5306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40.121199999999995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39.711799999999997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39.302399999999999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38.892999999999994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38.483599999999996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38.074199999999998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37.6648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37.255400000000002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36.845999999999997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45.88</v>
      </c>
      <c r="R4" s="490">
        <v>-6.1000000000000004E-3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50.468000000000004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50.009200000000007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49.550400000000003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49.091600000000007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48.632800000000003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48.174000000000007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47.715200000000003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47.256400000000006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46.797600000000003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46.338800000000006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45.88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45.421199999999999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44.962400000000002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44.503599999999999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44.044800000000002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43.585999999999999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43.127200000000002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42.668400000000005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42.209600000000002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41.750800000000005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41.292000000000002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</v>
      </c>
      <c r="R4" s="490">
        <v>5.1999999999999998E-3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9" t="s">
        <v>78</v>
      </c>
      <c r="P35" s="7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100.10000000000001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99.190000000000012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98.28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97.37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96.460000000000008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95.55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94.64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93.73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92.820000000000007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91.91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90.09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89.179999999999993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88.27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87.36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86.45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85.539999999999992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84.63000000000001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83.72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82.81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81.900000000000006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130.31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130.31</v>
      </c>
      <c r="R4" s="490">
        <v>-5.1999999999999998E-3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143.34100000000001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142.03790000000001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140.73480000000001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139.43170000000001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138.12860000000001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136.82550000000001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135.5224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134.2193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132.9162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131.6131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130.31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129.0069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127.7038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126.4007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125.0976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123.7945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122.4914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121.18830000000001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119.88520000000001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118.58210000000001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117.27900000000001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235.59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235.59</v>
      </c>
      <c r="R4" s="490">
        <v>-1.5299999999999999E-2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9" t="s">
        <v>78</v>
      </c>
      <c r="P41" s="7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259.149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256.79310000000004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254.43720000000002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252.08130000000003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249.72540000000001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247.36950000000002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245.01360000000003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242.65770000000001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240.30180000000001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237.94589999999999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235.59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233.23410000000001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230.87819999999999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228.5223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226.16639999999998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223.81049999999999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221.4546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219.09870000000001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216.74280000000002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214.3869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212.03100000000001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59.44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59.44</v>
      </c>
      <c r="R4" s="490">
        <v>1.09E-2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9" t="s">
        <v>78</v>
      </c>
      <c r="P40" s="7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65.384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64.789600000000007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64.1952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63.6008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63.006399999999999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62.411999999999999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61.817599999999999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61.223199999999999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60.628799999999998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60.034399999999998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59.44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58.845599999999997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58.251199999999997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57.656799999999997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57.062399999999997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56.467999999999996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55.873599999999996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55.279200000000003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54.684800000000003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54.090400000000002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53.496000000000002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67.34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67.34</v>
      </c>
      <c r="R4" s="509">
        <v>1.0200000000000001E-2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74.074000000000012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73.400600000000011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72.727200000000011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72.05380000000001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71.380400000000009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70.707000000000008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70.033600000000007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69.360200000000006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68.686800000000005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68.013400000000004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67.34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66.666600000000003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65.993200000000002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65.319800000000001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64.6464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63.972999999999999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63.299599999999998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62.626200000000004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61.952800000000003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61.279400000000003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60.606000000000002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48.33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48.33</v>
      </c>
      <c r="R4" s="511">
        <v>-2.8999999999999998E-3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9" t="s">
        <v>78</v>
      </c>
      <c r="P42" s="74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53.163000000000004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52.679700000000004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52.196400000000004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51.713100000000004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51.229799999999997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50.746499999999997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50.263199999999998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49.779899999999998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49.296599999999998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48.813299999999998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48.33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47.846699999999998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47.363399999999999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46.880099999999999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46.396799999999999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45.913499999999999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45.430199999999999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44.946899999999999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44.4636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43.9803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43.497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17.164999999999999</v>
      </c>
      <c r="R4" s="490">
        <v>-1.4499999999999999E-3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3089.7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-894.44000000000142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-894.44000000000142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-0.22450014306726199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18.881499999999999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18.709849999999999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18.5382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18.36655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18.194900000000001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18.023250000000001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17.851600000000001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17.679949999999998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17.508299999999998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17.336649999999999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17.164999999999999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16.99335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16.8217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16.65005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16.478399999999997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16.306749999999997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16.135099999999998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15.96345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15.7918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15.620150000000001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15.448499999999999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99.6</v>
      </c>
      <c r="R4" s="490">
        <v>1.01E-2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9" t="s">
        <v>78</v>
      </c>
      <c r="P40" s="7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109.56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108.56400000000001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107.568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106.572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105.57599999999999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104.58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103.584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102.58799999999999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101.592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100.59599999999999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99.6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98.603999999999999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97.60799999999999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96.611999999999995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95.615999999999985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94.61999999999999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93.623999999999995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92.628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91.632000000000005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90.635999999999996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89.64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12.285</v>
      </c>
      <c r="R4" s="490">
        <v>4.0219999999999999E-2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3267.81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-6666.58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-7101.51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-0.68485783060027083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9" t="s">
        <v>78</v>
      </c>
      <c r="P40" s="749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13.513500000000001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13.390650000000001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13.267800000000001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13.144950000000001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13.0221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12.89925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12.776400000000001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12.653550000000001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12.5307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12.40785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12.285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12.16215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12.039300000000001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11.916449999999999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11.7936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11.67075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11.5479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11.425050000000001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11.302200000000001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11.179350000000001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11.0565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83.61</v>
      </c>
      <c r="R4" s="490">
        <v>4.1000000000000003E-3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8361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835.16999999999825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176.5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2.1565153644083328E-2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9" t="s">
        <v>78</v>
      </c>
      <c r="P42" s="749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91.971000000000004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91.134900000000002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90.2988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89.462699999999998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88.62660000000001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87.790500000000009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86.954400000000007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86.118300000000005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85.282200000000003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84.446100000000001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83.61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82.773899999999998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81.937799999999996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81.101699999999994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80.265599999999992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79.42949999999999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78.593399999999988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77.757300000000001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76.921199999999999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76.085099999999997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75.248999999999995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76.760000000000005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76.760000000000005</v>
      </c>
      <c r="R4" s="490">
        <v>1.0699999999999999E-2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9" t="s">
        <v>78</v>
      </c>
      <c r="P42" s="7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84.436000000000007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83.668400000000005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82.900800000000018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82.133200000000016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81.365600000000015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80.598000000000013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79.830400000000012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79.06280000000001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78.295200000000008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77.527600000000007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76.760000000000005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75.992400000000004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75.224800000000002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74.4572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73.689599999999999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72.921999999999997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72.154399999999995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71.386800000000008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70.619200000000006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69.851600000000005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69.084000000000003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52.27</v>
      </c>
      <c r="R4" s="490">
        <v>2.0299999999999999E-2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10454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-1080.5300000000016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-1130.4800000000014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-9.7585735397704626E-2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9" t="s">
        <v>78</v>
      </c>
      <c r="P41" s="74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57.497000000000007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56.974300000000007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56.451600000000006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55.928900000000006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55.406200000000005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54.883500000000005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54.360800000000005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53.838100000000004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53.315400000000004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52.792700000000004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52.27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51.747300000000003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51.224600000000002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50.701900000000002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50.179200000000002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49.656500000000001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49.133800000000001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48.611100000000008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48.088400000000007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47.565700000000007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47.043000000000006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40.305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40.305</v>
      </c>
      <c r="R4" s="490">
        <v>2.2450000000000001E-2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6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6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9" t="s">
        <v>78</v>
      </c>
      <c r="P41" s="7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44.335500000000003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43.932450000000003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43.529400000000003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43.126350000000002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42.723300000000002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42.320250000000001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41.917200000000001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41.514150000000001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41.1111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40.70805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40.305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39.901949999999999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39.498899999999999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39.095849999999999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38.289749999999998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37.886699999999998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37.483650000000004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37.080600000000004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36.677550000000004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36.274500000000003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187.33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187.33</v>
      </c>
      <c r="R4" s="490">
        <v>-5.1999999999999998E-3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9" t="s">
        <v>78</v>
      </c>
      <c r="P45" s="749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206.06300000000002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204.18970000000002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202.31640000000002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200.44310000000002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198.56980000000001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196.69650000000001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194.82320000000001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192.94990000000001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191.07660000000001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189.20330000000001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187.33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185.45670000000001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183.58340000000001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181.71010000000001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179.83680000000001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177.96350000000001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176.09020000000001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174.21690000000001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172.34360000000001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170.47030000000001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168.59700000000001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49.05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49.05</v>
      </c>
      <c r="R4" s="490">
        <v>-1E-3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53.954999999999998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53.464500000000001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52.974000000000004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52.483499999999999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51.993000000000002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51.502499999999998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51.012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50.521499999999996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50.030999999999999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49.540499999999994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49.05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48.5595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48.068999999999996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47.578499999999998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47.087999999999994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46.597499999999997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46.106999999999992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45.616500000000002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45.125999999999998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44.6355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44.144999999999996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114.25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114.25</v>
      </c>
      <c r="R4" s="490">
        <v>-6.6E-3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9" t="s">
        <v>78</v>
      </c>
      <c r="Q39" s="7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125.67500000000001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124.53250000000001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123.39000000000001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122.2475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121.105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119.96250000000001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118.82000000000001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117.67750000000001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116.535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115.3925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114.25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113.1075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111.965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110.82249999999999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109.67999999999999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108.53749999999999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107.395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106.25250000000001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105.11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103.9675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102.825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191.72499999999999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191.72499999999999</v>
      </c>
      <c r="R4" s="490">
        <v>-6.7600000000000004E-3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9" t="s">
        <v>78</v>
      </c>
      <c r="P41" s="7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210.89750000000001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208.98025000000001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207.06300000000002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205.14574999999999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203.2285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201.31125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199.39400000000001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197.47675000000001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195.55949999999999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193.64224999999999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191.72499999999999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189.80775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187.8905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185.97324999999998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184.05599999999998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182.13874999999999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180.22149999999999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178.30425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176.387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174.46975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172.55250000000001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2017-09-25T23:24:37Z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