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0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FL" sheetId="98" state="hidden" r:id="rId36"/>
    <sheet name="MLM" sheetId="97" state="hidden" r:id="rId37"/>
    <sheet name="KHC" sheetId="96" r:id="rId38"/>
    <sheet name="KBWY" sheetId="94" state="hidden" r:id="rId39"/>
    <sheet name="AYI" sheetId="92" state="hidden" r:id="rId40"/>
    <sheet name="DIA" sheetId="91" r:id="rId41"/>
    <sheet name="ICE" sheetId="95" state="hidden" r:id="rId42"/>
    <sheet name="NKE" sheetId="50" r:id="rId43"/>
    <sheet name="MOS" sheetId="58" state="hidden" r:id="rId44"/>
    <sheet name="VGK" sheetId="59" state="hidden" r:id="rId45"/>
    <sheet name="CMG" sheetId="87" state="hidden" r:id="rId46"/>
    <sheet name="HAS" sheetId="90" state="hidden" r:id="rId47"/>
    <sheet name="HSIC" sheetId="82" state="hidden" r:id="rId48"/>
    <sheet name="PDCO" sheetId="88" state="hidden" r:id="rId49"/>
    <sheet name="MU" sheetId="17" r:id="rId50"/>
    <sheet name="IP" sheetId="44" state="hidden" r:id="rId51"/>
    <sheet name="INTC" sheetId="13" state="hidden" r:id="rId52"/>
    <sheet name="HES" sheetId="10" state="hidden" r:id="rId53"/>
    <sheet name="UNP" sheetId="20" state="hidden" r:id="rId54"/>
    <sheet name="NCLH" sheetId="67" state="hidden" r:id="rId55"/>
    <sheet name="SPY" sheetId="47" state="hidden" r:id="rId56"/>
    <sheet name="SWKS" sheetId="41" state="hidden" r:id="rId57"/>
    <sheet name="CNI" sheetId="42" state="hidden" r:id="rId58"/>
    <sheet name="WFC" sheetId="45" state="hidden" r:id="rId59"/>
    <sheet name="AA" sheetId="3" r:id="rId60"/>
    <sheet name="CF" sheetId="61" state="hidden" r:id="rId61"/>
    <sheet name="TGT" sheetId="75" state="hidden" r:id="rId62"/>
    <sheet name="NWL" sheetId="46" state="hidden" r:id="rId63"/>
    <sheet name="KORS" sheetId="16" state="hidden" r:id="rId64"/>
    <sheet name="ALL" sheetId="22" state="hidden" r:id="rId65"/>
    <sheet name="NSC" sheetId="24" state="hidden" r:id="rId66"/>
    <sheet name="AVGO" sheetId="15" state="hidden" r:id="rId67"/>
    <sheet name="UAL" sheetId="52" r:id="rId68"/>
    <sheet name="CAH" sheetId="53" state="hidden" r:id="rId69"/>
    <sheet name="DAL" sheetId="49" state="hidden" r:id="rId70"/>
    <sheet name="TEVA" sheetId="74" state="hidden" r:id="rId71"/>
    <sheet name="DIS" sheetId="34" state="hidden" r:id="rId72"/>
    <sheet name="FTR" sheetId="40" state="hidden" r:id="rId73"/>
    <sheet name="GILD" sheetId="31" state="hidden" r:id="rId74"/>
    <sheet name="WWD" sheetId="28" state="hidden" r:id="rId75"/>
    <sheet name="GIS" sheetId="43" r:id="rId76"/>
    <sheet name="GM" sheetId="29" state="hidden" r:id="rId77"/>
    <sheet name="TMO" sheetId="48" state="hidden" r:id="rId78"/>
    <sheet name="TKR" sheetId="32" state="hidden" r:id="rId79"/>
    <sheet name="UTX" sheetId="30" state="hidden" r:id="rId80"/>
    <sheet name="UNH" sheetId="26" state="hidden" r:id="rId81"/>
  </sheets>
  <functionGroups builtInGroupCount="18"/>
  <definedNames>
    <definedName name="_xlnm._FilterDatabase" localSheetId="0" hidden="1">ACTIVE!$E$1:$M$26</definedName>
    <definedName name="hp?s_AA_Historical_Prices_1" localSheetId="59">AA!$W$1:$AC$68</definedName>
    <definedName name="hp?s_AAPL" localSheetId="6">AAPL!$W$1:$AC$69</definedName>
    <definedName name="hp?s_AKAM_Historical_Prices" localSheetId="14">BMY!$W$1:$AC$70</definedName>
    <definedName name="hp?s_ALL_Historical_Prices" localSheetId="64">ALL!$X$1:$AD$69</definedName>
    <definedName name="hp?s_AVGO" localSheetId="66">AVGO!$W$1:$AC$69</definedName>
    <definedName name="hp?s_AXP_Historical_Prices" localSheetId="7">AXP!$W$1:$AC$70</definedName>
    <definedName name="hp?s_BIIB" localSheetId="3">BIIB!#REF!</definedName>
    <definedName name="hp?s_CAH" localSheetId="68">CAH!$W$1:$AC$69</definedName>
    <definedName name="hp?s_cce" localSheetId="13">CCE!$W$1:$AC$68</definedName>
    <definedName name="hp?s_CNI" localSheetId="57">CNI!$W$1:$AC$69</definedName>
    <definedName name="hp?s_CPN_Historical_Prices" localSheetId="30">CPN!$W$1:$AC$68</definedName>
    <definedName name="hp?s_cvs" localSheetId="18">CVS!$W$1:$AC$69</definedName>
    <definedName name="hp?s_DAL" localSheetId="69">DAL!$W$1:$AC$69</definedName>
    <definedName name="hp?s_DIS" localSheetId="13">CCE!#REF!</definedName>
    <definedName name="hp?s_DIS" localSheetId="71">DIS!$W$1:$AC$68</definedName>
    <definedName name="hp?s_DIS" localSheetId="72">FTR!#REF!</definedName>
    <definedName name="hp?s_ew_Historical_Prices" localSheetId="31">EW!$W$1:$AC$68</definedName>
    <definedName name="hp?s_foxa" localSheetId="10">FOXA!$W$1:$AC$69</definedName>
    <definedName name="hp?s_GILD" localSheetId="73">GILD!#REF!</definedName>
    <definedName name="hp?s_GIS" localSheetId="75">GIS!$X$1:$AD$69</definedName>
    <definedName name="hp?s_GM" localSheetId="76">GM!$W$1:$AC$69</definedName>
    <definedName name="hp?s_HES" localSheetId="52">HES!$W$1:$AC$69</definedName>
    <definedName name="hp?s_INTC_Historical_Prices" localSheetId="51">INTC!$W$1:$AC$69</definedName>
    <definedName name="hp?s_IP" localSheetId="50">IP!$W$1:$AC$69</definedName>
    <definedName name="hp?s_jnj" localSheetId="24">JNJ!$W$1:$AC$69</definedName>
    <definedName name="hp?s_KORS" localSheetId="63">KORS!$W$1:$AC$68</definedName>
    <definedName name="hp?s_LUV" localSheetId="12">LUV!$W$1:$AC$69</definedName>
    <definedName name="hp?s_MYL" localSheetId="4">MYL!$W$1:$AC$68</definedName>
    <definedName name="hp?s_nclh" localSheetId="54">NCLH!$W$1:$AC$68</definedName>
    <definedName name="hp?s_nke" localSheetId="42">NKE!$W$1:$AC$69</definedName>
    <definedName name="hp?s_NSC" localSheetId="65">NSC!$W$1:$AC$69</definedName>
    <definedName name="hp?s_NWL" localSheetId="62">NWL!#REF!</definedName>
    <definedName name="hp?s_pinc" localSheetId="9">PINC!$W$1:$AC$68</definedName>
    <definedName name="hp?s_SWKS" localSheetId="56">SWKS!$W$1:$AC$69</definedName>
    <definedName name="hp?s_TKR" localSheetId="78">TKR!$W$1:$AC$69</definedName>
    <definedName name="hp?s_tmo" localSheetId="77">TMO!$W$1:$AC$69</definedName>
    <definedName name="hp?s_ual" localSheetId="67">UAL!$W$1:$AC$68</definedName>
    <definedName name="hp?s_UNH" localSheetId="80">UNH!$W$1:$AC$69</definedName>
    <definedName name="hp?s_UNP" localSheetId="53">UNP!$W$1:$AC$69</definedName>
    <definedName name="hp?s_UTX" localSheetId="79">UTX!$W$1:$AC$69</definedName>
    <definedName name="hp?s_vgk" localSheetId="44">VGK!$W$1:$AC$69</definedName>
    <definedName name="hp?s_WFC" localSheetId="58">WFC!$W$1:$AC$69</definedName>
    <definedName name="hp?s_WWD" localSheetId="74">WWD!$W$1:$AC$69</definedName>
    <definedName name="PL" localSheetId="59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9">#REF!</definedName>
    <definedName name="PL" localSheetId="34">#REF!</definedName>
    <definedName name="PL" localSheetId="14">#REF!</definedName>
    <definedName name="PL" localSheetId="68">#REF!</definedName>
    <definedName name="PL" localSheetId="60">#REF!</definedName>
    <definedName name="PL" localSheetId="45">#REF!</definedName>
    <definedName name="PL" localSheetId="29">#REF!</definedName>
    <definedName name="PL" localSheetId="18">#REF!</definedName>
    <definedName name="PL" localSheetId="8">#REF!</definedName>
    <definedName name="PL" localSheetId="40">#REF!</definedName>
    <definedName name="PL" localSheetId="31">#REF!</definedName>
    <definedName name="PL" localSheetId="23">#REF!</definedName>
    <definedName name="PL" localSheetId="35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6">#REF!</definedName>
    <definedName name="PL" localSheetId="47">#REF!</definedName>
    <definedName name="PL" localSheetId="41">#REF!</definedName>
    <definedName name="PL" localSheetId="24">#REF!</definedName>
    <definedName name="PL" localSheetId="38">#REF!</definedName>
    <definedName name="PL" localSheetId="37">#REF!</definedName>
    <definedName name="PL" localSheetId="22">#REF!</definedName>
    <definedName name="PL" localSheetId="12">#REF!</definedName>
    <definedName name="PL" localSheetId="36">#REF!</definedName>
    <definedName name="PL" localSheetId="43">#REF!</definedName>
    <definedName name="PL" localSheetId="4">#REF!</definedName>
    <definedName name="PL" localSheetId="54">NCLH!$Q$7</definedName>
    <definedName name="PL" localSheetId="42">#REF!</definedName>
    <definedName name="PL" localSheetId="48">#REF!</definedName>
    <definedName name="PL" localSheetId="9">PINC!$Q$7</definedName>
    <definedName name="PL" localSheetId="55">SPY!$Q$7</definedName>
    <definedName name="PL" localSheetId="56">SWKS!$Q$7</definedName>
    <definedName name="PL" localSheetId="28">#REF!</definedName>
    <definedName name="PL" localSheetId="61">#REF!</definedName>
    <definedName name="PL" localSheetId="32">#REF!</definedName>
    <definedName name="PL" localSheetId="67">#REF!</definedName>
    <definedName name="PL" localSheetId="25">#REF!</definedName>
    <definedName name="PL" localSheetId="44">#REF!</definedName>
    <definedName name="PL" localSheetId="33">#REF!</definedName>
    <definedName name="PL" localSheetId="58">WFC!$Q$7</definedName>
    <definedName name="q?s_aa_ql_1" localSheetId="59">AA!$T$40:$U$55</definedName>
    <definedName name="q?s_AAPL" localSheetId="6">AAPL!$T$40:$U$55</definedName>
    <definedName name="q?s_AKAM" localSheetId="16">AKAM!$T$43:$U$58</definedName>
    <definedName name="q?s_ALL" localSheetId="64">ALL!$T$40:$U$55</definedName>
    <definedName name="q?s_AVGO" localSheetId="66">AVGO!$T$42:$U$57</definedName>
    <definedName name="q?s_AXP" localSheetId="7">AXP!$T$43:$U$58</definedName>
    <definedName name="q?s_BMY_1" localSheetId="14">BMY!$T$43:$U$58</definedName>
    <definedName name="q?s_CAH" localSheetId="68">CAH!$T$43:$U$58</definedName>
    <definedName name="q?s_cce" localSheetId="13">CCE!$T$43:$U$58</definedName>
    <definedName name="q?s_CF" localSheetId="60">CF!$T$56:$U$71</definedName>
    <definedName name="q?s_CNI" localSheetId="57">CNI!$T$43:$U$58</definedName>
    <definedName name="q?s_CPN" localSheetId="30">CPN!$T$43:$U$58</definedName>
    <definedName name="q?s_cvs" localSheetId="18">CVS!$T$43:$U$58</definedName>
    <definedName name="q?s_DAL" localSheetId="69">DAL!$T$43:$U$58</definedName>
    <definedName name="q?s_dg" localSheetId="8">DG!$T$43:$U$58</definedName>
    <definedName name="q?s_DIS" localSheetId="71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2">FTR!$T$43:$U$58</definedName>
    <definedName name="q?s_GILD" localSheetId="73">GILD!$T$43:$U$58</definedName>
    <definedName name="q?s_GIS_1" localSheetId="75">GIS!$T$43:$U$58</definedName>
    <definedName name="q?s_GM" localSheetId="76">GM!$T$43:$U$58</definedName>
    <definedName name="q?s_HES" localSheetId="52">HES!$T$43:$U$58</definedName>
    <definedName name="q?s_INTC" localSheetId="51">INTC!$T$43:$U$58</definedName>
    <definedName name="q?s_IP" localSheetId="50">IP!$T$43:$U$58</definedName>
    <definedName name="q?s_JNJ" localSheetId="24">JNJ!$T$43:$U$58</definedName>
    <definedName name="q?s_KORS" localSheetId="63">KORS!$T$43:$U$58</definedName>
    <definedName name="q?s_luv_ql_1" localSheetId="12">LUV!$T$43:$U$58</definedName>
    <definedName name="q?s_MU" localSheetId="49">MU!#REF!</definedName>
    <definedName name="q?s_MYL" localSheetId="4">MYL!$T$43:$U$58</definedName>
    <definedName name="q?s_nclh" localSheetId="54">NCLH!$T$40:$U$55</definedName>
    <definedName name="q?s_NKE" localSheetId="42">NKE!$T$43:$U$58</definedName>
    <definedName name="q?s_nsc" localSheetId="65">NSC!$T$43:$U$58</definedName>
    <definedName name="q?s_NSC" localSheetId="53">UNP!$T$43:$U$58</definedName>
    <definedName name="q?s_NWL" localSheetId="62">NWL!$T$43:$U$58</definedName>
    <definedName name="q?s_pinc" localSheetId="9">PINC!$T$40:$U$55</definedName>
    <definedName name="q?s_SIG" localSheetId="5">SIG!#REF!</definedName>
    <definedName name="q?s_SWKS" localSheetId="56">SWKS!$T$40:$U$55</definedName>
    <definedName name="q?s_tgt" localSheetId="61">TGT!$T$43:$U$58</definedName>
    <definedName name="q?s_TKR" localSheetId="78">TKR!$T$43:$U$58</definedName>
    <definedName name="q?s_tmo" localSheetId="77">TMO!$T$43:$U$58</definedName>
    <definedName name="q?s_UAL" localSheetId="67">UAL!$T$43:$U$58</definedName>
    <definedName name="q?s_UNH" localSheetId="80">UNH!$T$43:$U$58</definedName>
    <definedName name="q?s_UTX" localSheetId="79">UTX!$T$43:$U$58</definedName>
    <definedName name="q?s_vgk" localSheetId="44">VGK!$T$43:$U$56</definedName>
    <definedName name="q?s_WFC" localSheetId="58">WFC!$T$43:$U$58</definedName>
    <definedName name="q?s_WWD" localSheetId="7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81" l="1"/>
  <c r="C18" i="81"/>
  <c r="F48" i="81"/>
  <c r="H48" i="81"/>
  <c r="G48" i="81"/>
  <c r="K7" i="81"/>
  <c r="K18" i="81"/>
  <c r="H18" i="81"/>
  <c r="A606" i="38"/>
  <c r="D606" i="38"/>
  <c r="E606" i="38"/>
  <c r="G606" i="38"/>
  <c r="H606" i="38"/>
  <c r="K606" i="38"/>
  <c r="L606" i="38"/>
  <c r="M606" i="38"/>
  <c r="N606" i="38" s="1"/>
  <c r="S606" i="38"/>
  <c r="V606" i="38"/>
  <c r="W606" i="38"/>
  <c r="P606" i="38" l="1"/>
  <c r="Q606" i="38" s="1"/>
  <c r="O606" i="38"/>
  <c r="Y606" i="38" s="1"/>
  <c r="X606" i="38"/>
  <c r="Z606" i="38"/>
  <c r="A605" i="38"/>
  <c r="D605" i="38"/>
  <c r="E605" i="38"/>
  <c r="G605" i="38"/>
  <c r="H605" i="38"/>
  <c r="K605" i="38"/>
  <c r="L605" i="38" s="1"/>
  <c r="M605" i="38"/>
  <c r="N605" i="38"/>
  <c r="Z605" i="38" s="1"/>
  <c r="S605" i="38"/>
  <c r="V605" i="38"/>
  <c r="X605" i="38" l="1"/>
  <c r="O605" i="38"/>
  <c r="P605" i="38"/>
  <c r="Q605" i="38" s="1"/>
  <c r="W605" i="38"/>
  <c r="Y605" i="38" s="1"/>
  <c r="F55" i="57"/>
  <c r="H55" i="57"/>
  <c r="G55" i="57"/>
  <c r="F13" i="57"/>
  <c r="A604" i="38"/>
  <c r="D604" i="38"/>
  <c r="E604" i="38"/>
  <c r="G604" i="38"/>
  <c r="H604" i="38"/>
  <c r="K604" i="38"/>
  <c r="L604" i="38" s="1"/>
  <c r="W604" i="38" s="1"/>
  <c r="M604" i="38"/>
  <c r="N604" i="38" s="1"/>
  <c r="S604" i="38"/>
  <c r="V604" i="38"/>
  <c r="P604" i="38" l="1"/>
  <c r="Q604" i="38" s="1"/>
  <c r="X604" i="38"/>
  <c r="O604" i="38"/>
  <c r="Y604" i="38" s="1"/>
  <c r="Z604" i="38"/>
  <c r="U604" i="38"/>
  <c r="F26" i="97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Z603" i="38" s="1"/>
  <c r="S603" i="38"/>
  <c r="F54" i="77"/>
  <c r="H54" i="77"/>
  <c r="G54" i="77"/>
  <c r="K9" i="77"/>
  <c r="F15" i="81"/>
  <c r="F27" i="90"/>
  <c r="G27" i="90"/>
  <c r="H27" i="90"/>
  <c r="F3" i="90"/>
  <c r="F2" i="89"/>
  <c r="F49" i="84"/>
  <c r="H49" i="84"/>
  <c r="G49" i="84"/>
  <c r="F176" i="25"/>
  <c r="H176" i="25"/>
  <c r="G176" i="25"/>
  <c r="G29" i="91"/>
  <c r="F46" i="81"/>
  <c r="H46" i="81"/>
  <c r="G46" i="81"/>
  <c r="K6" i="81"/>
  <c r="O603" i="38" l="1"/>
  <c r="P603" i="38"/>
  <c r="A602" i="38"/>
  <c r="D602" i="38"/>
  <c r="E602" i="38"/>
  <c r="G602" i="38"/>
  <c r="H602" i="38"/>
  <c r="K602" i="38"/>
  <c r="L602" i="38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P600" i="38" s="1"/>
  <c r="M600" i="38"/>
  <c r="N600" i="38" s="1"/>
  <c r="S600" i="38"/>
  <c r="O600" i="38" l="1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M85" i="98"/>
  <c r="F19" i="97"/>
  <c r="F19" i="98"/>
  <c r="M19" i="98"/>
  <c r="F85" i="98"/>
  <c r="K19" i="97"/>
  <c r="K19" i="98"/>
  <c r="C85" i="97"/>
  <c r="C85" i="98"/>
  <c r="H19" i="97"/>
  <c r="C19" i="97"/>
  <c r="H85" i="97"/>
  <c r="H85" i="98"/>
  <c r="H19" i="98"/>
  <c r="K85" i="97"/>
  <c r="M19" i="97"/>
  <c r="M85" i="97"/>
  <c r="C19" i="98"/>
  <c r="F85" i="97"/>
  <c r="K85" i="98"/>
  <c r="Q2" i="97" l="1"/>
  <c r="Q8" i="97" s="1"/>
  <c r="M66" i="97"/>
  <c r="Q10" i="97" s="1"/>
  <c r="M66" i="98"/>
  <c r="Q10" i="98" s="1"/>
  <c r="Q8" i="98"/>
  <c r="Q3" i="98"/>
  <c r="Q6" i="98" s="1"/>
  <c r="Q5" i="98"/>
  <c r="Q3" i="97"/>
  <c r="Q6" i="97" s="1"/>
  <c r="C18" i="70"/>
  <c r="Q7" i="98" l="1"/>
  <c r="Q5" i="97"/>
  <c r="Q9" i="98"/>
  <c r="Q9" i="97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K85" i="96"/>
  <c r="C85" i="96"/>
  <c r="M19" i="96"/>
  <c r="C19" i="96"/>
  <c r="H19" i="96"/>
  <c r="F85" i="96"/>
  <c r="K19" i="96"/>
  <c r="H85" i="96"/>
  <c r="F19" i="96"/>
  <c r="M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F85" i="95"/>
  <c r="M19" i="95"/>
  <c r="F19" i="95"/>
  <c r="K85" i="95"/>
  <c r="C19" i="95"/>
  <c r="H19" i="95"/>
  <c r="H85" i="95"/>
  <c r="C85" i="95"/>
  <c r="M85" i="95"/>
  <c r="K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19" i="94"/>
  <c r="M19" i="94"/>
  <c r="K85" i="94"/>
  <c r="C19" i="94"/>
  <c r="H85" i="94"/>
  <c r="H19" i="94"/>
  <c r="C85" i="94"/>
  <c r="F19" i="94"/>
  <c r="M85" i="94"/>
  <c r="F85" i="94"/>
  <c r="Q2" i="94" l="1"/>
  <c r="Z579" i="38"/>
  <c r="M66" i="94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C85" i="93"/>
  <c r="M19" i="93"/>
  <c r="C19" i="93"/>
  <c r="M85" i="93"/>
  <c r="H19" i="93"/>
  <c r="F19" i="93"/>
  <c r="H85" i="93"/>
  <c r="F85" i="93"/>
  <c r="K85" i="93"/>
  <c r="Z578" i="38" l="1"/>
  <c r="Q9" i="94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M85" i="91"/>
  <c r="F19" i="91"/>
  <c r="C19" i="92"/>
  <c r="H19" i="92"/>
  <c r="H19" i="91"/>
  <c r="F85" i="91"/>
  <c r="F19" i="92"/>
  <c r="M85" i="92"/>
  <c r="K85" i="91"/>
  <c r="C19" i="91"/>
  <c r="K19" i="92"/>
  <c r="C85" i="92"/>
  <c r="H85" i="92"/>
  <c r="M19" i="92"/>
  <c r="C85" i="91"/>
  <c r="K19" i="91"/>
  <c r="F85" i="92"/>
  <c r="K85" i="92"/>
  <c r="H85" i="91"/>
  <c r="M19" i="91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1" l="1"/>
  <c r="Q5" i="91"/>
  <c r="Q9" i="93"/>
  <c r="Z575" i="38"/>
  <c r="O575" i="38"/>
  <c r="Q9" i="92"/>
  <c r="Q7" i="92"/>
  <c r="Q9" i="91"/>
  <c r="Q7" i="91"/>
  <c r="P575" i="38"/>
  <c r="U575" i="38"/>
  <c r="A574" i="38"/>
  <c r="D574" i="38"/>
  <c r="E574" i="38"/>
  <c r="Z574" i="38" s="1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Z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19" i="90"/>
  <c r="C85" i="90"/>
  <c r="H19" i="90"/>
  <c r="F85" i="90"/>
  <c r="M85" i="90"/>
  <c r="K85" i="90"/>
  <c r="M19" i="90"/>
  <c r="H85" i="90"/>
  <c r="F19" i="90"/>
  <c r="C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Z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M85" i="89"/>
  <c r="K85" i="89"/>
  <c r="F85" i="89"/>
  <c r="H19" i="89"/>
  <c r="H85" i="89"/>
  <c r="K19" i="89"/>
  <c r="M19" i="89"/>
  <c r="H42" i="51"/>
  <c r="C85" i="89"/>
  <c r="F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85" i="88"/>
  <c r="C19" i="88"/>
  <c r="C85" i="88"/>
  <c r="H19" i="88"/>
  <c r="C85" i="87"/>
  <c r="F19" i="87"/>
  <c r="K85" i="87"/>
  <c r="H85" i="88"/>
  <c r="C19" i="87"/>
  <c r="F85" i="87"/>
  <c r="M85" i="88"/>
  <c r="K19" i="88"/>
  <c r="M85" i="87"/>
  <c r="F19" i="88"/>
  <c r="H19" i="87"/>
  <c r="K19" i="87"/>
  <c r="H85" i="87"/>
  <c r="M19" i="87"/>
  <c r="F85" i="88"/>
  <c r="M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Z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K85" i="86"/>
  <c r="F19" i="86"/>
  <c r="M85" i="86"/>
  <c r="H19" i="86"/>
  <c r="K19" i="86"/>
  <c r="F85" i="86"/>
  <c r="H85" i="86"/>
  <c r="M19" i="86"/>
  <c r="C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K19" i="46"/>
  <c r="C19" i="46"/>
  <c r="H19" i="46"/>
  <c r="M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Z487" i="38" s="1"/>
  <c r="G487" i="38"/>
  <c r="H487" i="38"/>
  <c r="K487" i="38"/>
  <c r="L487" i="38" s="1"/>
  <c r="M487" i="38"/>
  <c r="N487" i="38" s="1"/>
  <c r="S487" i="38"/>
  <c r="O487" i="38" l="1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H85" i="85"/>
  <c r="M19" i="85"/>
  <c r="K19" i="85"/>
  <c r="F19" i="85"/>
  <c r="C19" i="85"/>
  <c r="C85" i="85"/>
  <c r="F85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19" i="83"/>
  <c r="C85" i="83"/>
  <c r="C19" i="84"/>
  <c r="M85" i="84"/>
  <c r="K85" i="84"/>
  <c r="F85" i="83"/>
  <c r="H19" i="83"/>
  <c r="F19" i="84"/>
  <c r="M85" i="83"/>
  <c r="C85" i="84"/>
  <c r="K85" i="83"/>
  <c r="C19" i="83"/>
  <c r="F19" i="83"/>
  <c r="H85" i="84"/>
  <c r="F85" i="84"/>
  <c r="K19" i="83"/>
  <c r="H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H85" i="82"/>
  <c r="M19" i="82"/>
  <c r="M18" i="74"/>
  <c r="C18" i="74"/>
  <c r="F85" i="82"/>
  <c r="K85" i="82"/>
  <c r="M85" i="82"/>
  <c r="F19" i="82"/>
  <c r="H19" i="82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K78" i="75"/>
  <c r="F78" i="75"/>
  <c r="H78" i="75"/>
  <c r="C96" i="31"/>
  <c r="M78" i="75"/>
  <c r="M96" i="31"/>
  <c r="F96" i="31"/>
  <c r="K96" i="31"/>
  <c r="C78" i="75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H85" i="81"/>
  <c r="M85" i="81"/>
  <c r="K85" i="81"/>
  <c r="C85" i="81"/>
  <c r="F85" i="81"/>
  <c r="M19" i="81"/>
  <c r="F19" i="81"/>
  <c r="H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F19" i="80"/>
  <c r="H85" i="80"/>
  <c r="C19" i="80"/>
  <c r="M19" i="80"/>
  <c r="F85" i="80"/>
  <c r="C85" i="80"/>
  <c r="H19" i="80"/>
  <c r="K19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19" i="79"/>
  <c r="M65" i="79"/>
  <c r="K65" i="79"/>
  <c r="C65" i="79"/>
  <c r="H65" i="79"/>
  <c r="F65" i="79"/>
  <c r="M19" i="79"/>
  <c r="F19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K19" i="78"/>
  <c r="F85" i="78"/>
  <c r="H85" i="78"/>
  <c r="M85" i="78"/>
  <c r="F19" i="78"/>
  <c r="K85" i="78"/>
  <c r="C19" i="78"/>
  <c r="H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K85" i="77"/>
  <c r="M85" i="77"/>
  <c r="C85" i="77"/>
  <c r="F85" i="77"/>
  <c r="F19" i="77"/>
  <c r="H85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H93" i="68"/>
  <c r="C93" i="68"/>
  <c r="M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05" i="25"/>
  <c r="K705" i="25"/>
  <c r="M705" i="25"/>
  <c r="C705" i="25"/>
  <c r="F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19" i="7"/>
  <c r="K19" i="73"/>
  <c r="C19" i="73"/>
  <c r="K86" i="53"/>
  <c r="F30" i="40"/>
  <c r="K19" i="72"/>
  <c r="F100" i="34"/>
  <c r="M19" i="50"/>
  <c r="K19" i="52"/>
  <c r="K23" i="17"/>
  <c r="M55" i="50"/>
  <c r="C213" i="57"/>
  <c r="K19" i="68"/>
  <c r="F19" i="61"/>
  <c r="F19" i="43"/>
  <c r="H25" i="31"/>
  <c r="K30" i="49"/>
  <c r="M94" i="52"/>
  <c r="F19" i="45"/>
  <c r="F92" i="45"/>
  <c r="F65" i="63"/>
  <c r="H19" i="75"/>
  <c r="C30" i="49"/>
  <c r="M23" i="17"/>
  <c r="C19" i="68"/>
  <c r="M92" i="45"/>
  <c r="M51" i="54"/>
  <c r="M65" i="71"/>
  <c r="M19" i="54"/>
  <c r="C156" i="49"/>
  <c r="K77" i="70"/>
  <c r="H72" i="59"/>
  <c r="K94" i="52"/>
  <c r="F19" i="34"/>
  <c r="K19" i="60"/>
  <c r="M19" i="45"/>
  <c r="H19" i="34"/>
  <c r="K75" i="41"/>
  <c r="C19" i="54"/>
  <c r="H19" i="3"/>
  <c r="M19" i="63"/>
  <c r="K19" i="69"/>
  <c r="C19" i="53"/>
  <c r="C51" i="54"/>
  <c r="M19" i="75"/>
  <c r="C19" i="69"/>
  <c r="K90" i="72"/>
  <c r="H119" i="7"/>
  <c r="H90" i="72"/>
  <c r="M77" i="70"/>
  <c r="H19" i="73"/>
  <c r="K19" i="3"/>
  <c r="M19" i="70"/>
  <c r="C451" i="17"/>
  <c r="F85" i="64"/>
  <c r="M19" i="34"/>
  <c r="K19" i="45"/>
  <c r="H19" i="55"/>
  <c r="F90" i="72"/>
  <c r="H19" i="61"/>
  <c r="M119" i="7"/>
  <c r="C146" i="58"/>
  <c r="M63" i="66"/>
  <c r="H100" i="34"/>
  <c r="M90" i="72"/>
  <c r="F19" i="71"/>
  <c r="M42" i="51"/>
  <c r="M213" i="57"/>
  <c r="K119" i="7"/>
  <c r="K19" i="53"/>
  <c r="C63" i="66"/>
  <c r="K55" i="50"/>
  <c r="F86" i="53"/>
  <c r="K19" i="54"/>
  <c r="H63" i="66"/>
  <c r="H67" i="60"/>
  <c r="H19" i="68"/>
  <c r="F42" i="51"/>
  <c r="H19" i="71"/>
  <c r="F19" i="75"/>
  <c r="F19" i="63"/>
  <c r="K81" i="61"/>
  <c r="C19" i="50"/>
  <c r="F65" i="71"/>
  <c r="M19" i="53"/>
  <c r="C19" i="45"/>
  <c r="C77" i="70"/>
  <c r="F19" i="41"/>
  <c r="M19" i="68"/>
  <c r="M23" i="57"/>
  <c r="F19" i="55"/>
  <c r="H30" i="40"/>
  <c r="F19" i="72"/>
  <c r="C19" i="59"/>
  <c r="M19" i="61"/>
  <c r="F19" i="50"/>
  <c r="K19" i="61"/>
  <c r="K19" i="71"/>
  <c r="M19" i="52"/>
  <c r="H65" i="71"/>
  <c r="C65" i="71"/>
  <c r="F81" i="61"/>
  <c r="M100" i="34"/>
  <c r="C81" i="61"/>
  <c r="M25" i="31"/>
  <c r="H19" i="54"/>
  <c r="K156" i="49"/>
  <c r="F72" i="59"/>
  <c r="C92" i="45"/>
  <c r="H19" i="53"/>
  <c r="F67" i="60"/>
  <c r="H19" i="41"/>
  <c r="M19" i="62"/>
  <c r="C19" i="3"/>
  <c r="F19" i="73"/>
  <c r="M81" i="61"/>
  <c r="F30" i="49"/>
  <c r="K65" i="71"/>
  <c r="C25" i="31"/>
  <c r="C19" i="62"/>
  <c r="H65" i="63"/>
  <c r="F94" i="52"/>
  <c r="C67" i="60"/>
  <c r="C19" i="60"/>
  <c r="K19" i="75"/>
  <c r="F18" i="74"/>
  <c r="F25" i="31"/>
  <c r="K19" i="59"/>
  <c r="F213" i="57"/>
  <c r="M19" i="3"/>
  <c r="H146" i="58"/>
  <c r="H213" i="57"/>
  <c r="C85" i="64"/>
  <c r="M19" i="59"/>
  <c r="H23" i="58"/>
  <c r="K19" i="55"/>
  <c r="K19" i="62"/>
  <c r="C72" i="59"/>
  <c r="F19" i="60"/>
  <c r="K67" i="60"/>
  <c r="K51" i="54"/>
  <c r="C19" i="75"/>
  <c r="F19" i="54"/>
  <c r="C90" i="72"/>
  <c r="M19" i="71"/>
  <c r="H23" i="17"/>
  <c r="K25" i="31"/>
  <c r="M65" i="63"/>
  <c r="F146" i="58"/>
  <c r="H94" i="52"/>
  <c r="K19" i="63"/>
  <c r="K146" i="58"/>
  <c r="K72" i="59"/>
  <c r="M86" i="53"/>
  <c r="F19" i="64"/>
  <c r="K19" i="50"/>
  <c r="C75" i="41"/>
  <c r="M75" i="41"/>
  <c r="F119" i="7"/>
  <c r="C19" i="63"/>
  <c r="K65" i="63"/>
  <c r="M67" i="60"/>
  <c r="C19" i="41"/>
  <c r="C94" i="52"/>
  <c r="K19" i="41"/>
  <c r="H19" i="52"/>
  <c r="H51" i="54"/>
  <c r="F51" i="54"/>
  <c r="M19" i="69"/>
  <c r="C19" i="52"/>
  <c r="H19" i="45"/>
  <c r="H19" i="66"/>
  <c r="H19" i="59"/>
  <c r="F19" i="52"/>
  <c r="F19" i="3"/>
  <c r="C19" i="66"/>
  <c r="C19" i="34"/>
  <c r="F77" i="70"/>
  <c r="F19" i="59"/>
  <c r="K92" i="45"/>
  <c r="H19" i="60"/>
  <c r="F156" i="49"/>
  <c r="K19" i="70"/>
  <c r="K213" i="57"/>
  <c r="K30" i="40"/>
  <c r="H30" i="49"/>
  <c r="C19" i="61"/>
  <c r="M19" i="55"/>
  <c r="F19" i="68"/>
  <c r="M156" i="49"/>
  <c r="H75" i="41"/>
  <c r="K451" i="17"/>
  <c r="M19" i="60"/>
  <c r="C19" i="72"/>
  <c r="H19" i="72"/>
  <c r="C100" i="34"/>
  <c r="H55" i="50"/>
  <c r="K23" i="58"/>
  <c r="M30" i="40"/>
  <c r="F19" i="70"/>
  <c r="F63" i="66"/>
  <c r="H451" i="17"/>
  <c r="M19" i="73"/>
  <c r="C30" i="40"/>
  <c r="M19" i="66"/>
  <c r="H19" i="62"/>
  <c r="K42" i="51"/>
  <c r="H81" i="61"/>
  <c r="F55" i="50"/>
  <c r="C19" i="64"/>
  <c r="M72" i="59"/>
  <c r="F19" i="66"/>
  <c r="C19" i="71"/>
  <c r="K63" i="66"/>
  <c r="C86" i="53"/>
  <c r="C19" i="55"/>
  <c r="H19" i="50"/>
  <c r="F23" i="17"/>
  <c r="C23" i="17"/>
  <c r="F19" i="62"/>
  <c r="K18" i="74"/>
  <c r="F19" i="53"/>
  <c r="H19" i="70"/>
  <c r="M146" i="58"/>
  <c r="C65" i="63"/>
  <c r="K19" i="34"/>
  <c r="H92" i="45"/>
  <c r="F19" i="69"/>
  <c r="M19" i="72"/>
  <c r="H19" i="63"/>
  <c r="F75" i="41"/>
  <c r="M451" i="17"/>
  <c r="K100" i="34"/>
  <c r="H86" i="53"/>
  <c r="C55" i="50"/>
  <c r="M19" i="41"/>
  <c r="C19" i="70"/>
  <c r="K19" i="66"/>
  <c r="H77" i="70"/>
  <c r="F451" i="17"/>
  <c r="H156" i="49"/>
  <c r="H19" i="69"/>
  <c r="F72" i="25"/>
  <c r="C72" i="25"/>
  <c r="K23" i="57"/>
  <c r="F23" i="57"/>
  <c r="C23" i="57"/>
  <c r="F23" i="58"/>
  <c r="C23" i="58"/>
  <c r="H72" i="25"/>
  <c r="M30" i="49"/>
  <c r="M23" i="58"/>
  <c r="V603" i="38" l="1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X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X61" i="38"/>
  <c r="O65" i="38"/>
  <c r="X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X186" i="38"/>
  <c r="O194" i="38"/>
  <c r="O202" i="38"/>
  <c r="O218" i="38"/>
  <c r="O226" i="38"/>
  <c r="O264" i="38"/>
  <c r="O272" i="38"/>
  <c r="X272" i="38"/>
  <c r="O328" i="38"/>
  <c r="O336" i="38"/>
  <c r="O153" i="38"/>
  <c r="O161" i="38"/>
  <c r="O169" i="38"/>
  <c r="O177" i="38"/>
  <c r="O185" i="38"/>
  <c r="O193" i="38"/>
  <c r="O201" i="38"/>
  <c r="X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W69" i="38"/>
  <c r="Y69" i="38" s="1"/>
  <c r="P151" i="38"/>
  <c r="V174" i="38"/>
  <c r="X174" i="38" s="1"/>
  <c r="V206" i="38"/>
  <c r="V222" i="38"/>
  <c r="V324" i="38"/>
  <c r="V329" i="38"/>
  <c r="W52" i="38"/>
  <c r="Y52" i="38" s="1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V81" i="38"/>
  <c r="X81" i="38" s="1"/>
  <c r="V57" i="38"/>
  <c r="X57" i="38" s="1"/>
  <c r="W76" i="38"/>
  <c r="Y76" i="38" s="1"/>
  <c r="V109" i="38"/>
  <c r="X109" i="38" s="1"/>
  <c r="V115" i="38"/>
  <c r="X115" i="38" s="1"/>
  <c r="V146" i="38"/>
  <c r="X146" i="38" s="1"/>
  <c r="V147" i="38"/>
  <c r="X147" i="38" s="1"/>
  <c r="V201" i="38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Y39" i="38" s="1"/>
  <c r="W31" i="38"/>
  <c r="W82" i="38"/>
  <c r="Y82" i="38" s="1"/>
  <c r="W74" i="38"/>
  <c r="Y74" i="38" s="1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Y59" i="38" s="1"/>
  <c r="W51" i="38"/>
  <c r="W43" i="38"/>
  <c r="Y43" i="38" s="1"/>
  <c r="W35" i="38"/>
  <c r="Y35" i="38" s="1"/>
  <c r="W27" i="38"/>
  <c r="Y27" i="38" s="1"/>
  <c r="W78" i="38"/>
  <c r="W60" i="38"/>
  <c r="W48" i="38"/>
  <c r="Y48" i="38" s="1"/>
  <c r="W33" i="38"/>
  <c r="Y33" i="38" s="1"/>
  <c r="W29" i="38"/>
  <c r="W19" i="38"/>
  <c r="W13" i="38"/>
  <c r="W53" i="38"/>
  <c r="Y53" i="38" s="1"/>
  <c r="W38" i="38"/>
  <c r="Y38" i="38" s="1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Y46" i="38" s="1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Y73" i="38" s="1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Y77" i="38" s="1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W601" i="38" l="1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0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Y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Y217" i="38" s="1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Y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Y338" i="38" s="1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Y274" i="38" s="1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Y330" i="38" s="1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Y199" i="38" s="1"/>
  <c r="W326" i="38"/>
  <c r="W225" i="38"/>
  <c r="Y225" i="38" s="1"/>
  <c r="W248" i="38"/>
  <c r="Y248" i="38" s="1"/>
  <c r="W276" i="38"/>
  <c r="Y276" i="38" s="1"/>
  <c r="W311" i="38"/>
  <c r="Y311" i="38" s="1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Y219" i="38" s="1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Y207" i="38" s="1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Y340" i="38" s="1"/>
  <c r="W362" i="38"/>
  <c r="Y362" i="38" s="1"/>
  <c r="Q42" i="38"/>
  <c r="Q3" i="63"/>
  <c r="Q6" i="63" s="1"/>
  <c r="Q5" i="63"/>
  <c r="Q8" i="63"/>
  <c r="M51" i="46"/>
  <c r="Q10" i="46" s="1"/>
  <c r="W243" i="38"/>
  <c r="Y243" i="38" s="1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Y354" i="38" s="1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Y210" i="38" s="1"/>
  <c r="W106" i="38"/>
  <c r="Y106" i="38" s="1"/>
  <c r="W166" i="38"/>
  <c r="Y166" i="38" s="1"/>
  <c r="W122" i="38"/>
  <c r="Y122" i="38" s="1"/>
  <c r="W300" i="38"/>
  <c r="Y300" i="38" s="1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Y206" i="38" s="1"/>
  <c r="W174" i="38"/>
  <c r="Y174" i="38" s="1"/>
  <c r="W213" i="38"/>
  <c r="W138" i="38"/>
  <c r="Y138" i="38" s="1"/>
  <c r="W228" i="38"/>
  <c r="Y228" i="38" s="1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Y331" i="38" s="1"/>
  <c r="W363" i="38"/>
  <c r="Y363" i="38" s="1"/>
  <c r="W305" i="38"/>
  <c r="Y305" i="38" s="1"/>
  <c r="W232" i="38"/>
  <c r="W264" i="38"/>
  <c r="Y264" i="38" s="1"/>
  <c r="W344" i="38"/>
  <c r="W236" i="38"/>
  <c r="W259" i="38"/>
  <c r="Y259" i="38" s="1"/>
  <c r="W334" i="38"/>
  <c r="W296" i="38"/>
  <c r="Y296" i="38" s="1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Y234" i="38" s="1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Y237" i="38" s="1"/>
  <c r="W261" i="38"/>
  <c r="Y261" i="38" s="1"/>
  <c r="W346" i="38"/>
  <c r="Y346" i="38" s="1"/>
  <c r="W241" i="38"/>
  <c r="W324" i="38"/>
  <c r="Y324" i="38" s="1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Y251" i="38" s="1"/>
  <c r="W302" i="38"/>
  <c r="Y302" i="38" s="1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Y244" i="38" s="1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Y283" i="38" s="1"/>
  <c r="W229" i="38"/>
  <c r="W255" i="38"/>
  <c r="W336" i="38"/>
  <c r="Y336" i="38" s="1"/>
  <c r="W282" i="38"/>
  <c r="Y282" i="38" s="1"/>
  <c r="W275" i="38"/>
  <c r="Y275" i="38" s="1"/>
  <c r="W269" i="38"/>
  <c r="W352" i="38"/>
  <c r="Y352" i="38" s="1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Y279" i="38" s="1"/>
  <c r="W265" i="38"/>
  <c r="Y265" i="38" s="1"/>
  <c r="W301" i="38"/>
  <c r="Y301" i="38" s="1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Y295" i="38" s="1"/>
  <c r="W358" i="38"/>
  <c r="Y358" i="38" s="1"/>
  <c r="Q66" i="38"/>
  <c r="Q40" i="38"/>
  <c r="Q71" i="38"/>
  <c r="Q83" i="38"/>
  <c r="W271" i="38"/>
  <c r="Y271" i="38" s="1"/>
  <c r="W238" i="38"/>
  <c r="Y238" i="38" s="1"/>
  <c r="W318" i="38"/>
  <c r="W349" i="38"/>
  <c r="W327" i="38"/>
  <c r="W287" i="38"/>
  <c r="W291" i="38"/>
  <c r="W250" i="38"/>
  <c r="Y250" i="38" s="1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Y230" i="38" s="1"/>
  <c r="W322" i="38"/>
  <c r="Y322" i="38" s="1"/>
  <c r="W294" i="38"/>
  <c r="W285" i="38"/>
  <c r="Y285" i="38" s="1"/>
  <c r="W239" i="38"/>
  <c r="Y239" i="38" s="1"/>
  <c r="W290" i="38"/>
  <c r="Y290" i="38" s="1"/>
  <c r="W278" i="38"/>
  <c r="Y278" i="38" s="1"/>
  <c r="W297" i="38"/>
  <c r="Y297" i="38" s="1"/>
  <c r="W268" i="38"/>
  <c r="Y268" i="38" s="1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27" i="38" l="1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<sst xmlns="http://schemas.openxmlformats.org/spreadsheetml/2006/main" count="7133" uniqueCount="1006">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</sst>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17"/>
      <tableStyleElement type="headerRow" dxfId="2416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49000"/>
        <c:axId val="206049392"/>
      </c:scatterChart>
      <c:valAx>
        <c:axId val="206049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49392"/>
        <c:crosses val="autoZero"/>
        <c:crossBetween val="midCat"/>
      </c:valAx>
      <c:valAx>
        <c:axId val="2060493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49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50176"/>
        <c:axId val="206050568"/>
      </c:scatterChart>
      <c:valAx>
        <c:axId val="20605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0568"/>
        <c:crosses val="autoZero"/>
        <c:crossBetween val="midCat"/>
      </c:valAx>
      <c:valAx>
        <c:axId val="20605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01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51352"/>
        <c:axId val="206051744"/>
      </c:scatterChart>
      <c:valAx>
        <c:axId val="20605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1744"/>
        <c:crosses val="autoZero"/>
        <c:crossBetween val="midCat"/>
      </c:valAx>
      <c:valAx>
        <c:axId val="2060517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52528"/>
        <c:axId val="206052920"/>
      </c:scatterChart>
      <c:valAx>
        <c:axId val="20605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2920"/>
        <c:crosses val="autoZero"/>
        <c:crossBetween val="midCat"/>
      </c:valAx>
      <c:valAx>
        <c:axId val="206052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5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333584"/>
        <c:axId val="308333976"/>
      </c:scatterChart>
      <c:valAx>
        <c:axId val="308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3976"/>
        <c:crosses val="autoZero"/>
        <c:crossBetween val="midCat"/>
      </c:valAx>
      <c:valAx>
        <c:axId val="308333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334760"/>
        <c:axId val="308335152"/>
      </c:scatterChart>
      <c:valAx>
        <c:axId val="308334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5152"/>
        <c:crosses val="autoZero"/>
        <c:crossBetween val="midCat"/>
      </c:valAx>
      <c:valAx>
        <c:axId val="3083351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4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33056"/>
        <c:axId val="318133448"/>
      </c:scatterChart>
      <c:valAx>
        <c:axId val="31813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33448"/>
        <c:crosses val="autoZero"/>
        <c:crossBetween val="midCat"/>
      </c:valAx>
      <c:valAx>
        <c:axId val="318133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330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333192"/>
        <c:axId val="308332800"/>
      </c:scatterChart>
      <c:valAx>
        <c:axId val="30833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2800"/>
        <c:crosses val="autoZero"/>
        <c:crossBetween val="midCat"/>
      </c:valAx>
      <c:valAx>
        <c:axId val="30833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33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36192"/>
        <c:axId val="318136584"/>
      </c:lineChart>
      <c:dateAx>
        <c:axId val="31813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36584"/>
        <c:crosses val="autoZero"/>
        <c:auto val="1"/>
        <c:lblOffset val="100"/>
        <c:baseTimeUnit val="days"/>
      </c:dateAx>
      <c:valAx>
        <c:axId val="3181365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607504"/>
        <c:axId val="318607896"/>
      </c:lineChart>
      <c:dateAx>
        <c:axId val="31860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607896"/>
        <c:crosses val="autoZero"/>
        <c:auto val="1"/>
        <c:lblOffset val="100"/>
        <c:baseTimeUnit val="days"/>
      </c:dateAx>
      <c:valAx>
        <c:axId val="31860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6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493376"/>
        <c:axId val="319493768"/>
      </c:lineChart>
      <c:dateAx>
        <c:axId val="31949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93768"/>
        <c:crosses val="autoZero"/>
        <c:auto val="1"/>
        <c:lblOffset val="100"/>
        <c:baseTimeUnit val="days"/>
      </c:dateAx>
      <c:valAx>
        <c:axId val="319493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9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06872"/>
        <c:axId val="320807264"/>
      </c:lineChart>
      <c:dateAx>
        <c:axId val="32080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7264"/>
        <c:crosses val="autoZero"/>
        <c:auto val="1"/>
        <c:lblOffset val="100"/>
        <c:baseTimeUnit val="days"/>
      </c:dateAx>
      <c:valAx>
        <c:axId val="3208072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09224"/>
        <c:axId val="320809616"/>
      </c:lineChart>
      <c:dateAx>
        <c:axId val="320809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9616"/>
        <c:crosses val="autoZero"/>
        <c:auto val="1"/>
        <c:lblOffset val="100"/>
        <c:baseTimeUnit val="days"/>
      </c:dateAx>
      <c:valAx>
        <c:axId val="3208096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80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30032"/>
        <c:axId val="320930424"/>
      </c:lineChart>
      <c:dateAx>
        <c:axId val="32093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30424"/>
        <c:crosses val="autoZero"/>
        <c:auto val="1"/>
        <c:lblOffset val="100"/>
        <c:baseTimeUnit val="days"/>
      </c:dateAx>
      <c:valAx>
        <c:axId val="320930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3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32776"/>
        <c:axId val="321241192"/>
      </c:lineChart>
      <c:catAx>
        <c:axId val="32093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41192"/>
        <c:crosses val="autoZero"/>
        <c:auto val="1"/>
        <c:lblAlgn val="ctr"/>
        <c:lblOffset val="100"/>
        <c:noMultiLvlLbl val="0"/>
      </c:catAx>
      <c:valAx>
        <c:axId val="321241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3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09632"/>
        <c:axId val="322011144"/>
      </c:lineChart>
      <c:dateAx>
        <c:axId val="32160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11144"/>
        <c:crosses val="autoZero"/>
        <c:auto val="1"/>
        <c:lblOffset val="100"/>
        <c:baseTimeUnit val="days"/>
      </c:dateAx>
      <c:valAx>
        <c:axId val="322011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60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013496"/>
        <c:axId val="322013888"/>
      </c:lineChart>
      <c:dateAx>
        <c:axId val="32201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13888"/>
        <c:crosses val="autoZero"/>
        <c:auto val="1"/>
        <c:lblOffset val="100"/>
        <c:baseTimeUnit val="days"/>
      </c:dateAx>
      <c:valAx>
        <c:axId val="3220138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01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271280"/>
        <c:axId val="355271672"/>
      </c:lineChart>
      <c:catAx>
        <c:axId val="355271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71672"/>
        <c:crosses val="autoZero"/>
        <c:auto val="1"/>
        <c:lblAlgn val="ctr"/>
        <c:lblOffset val="100"/>
        <c:noMultiLvlLbl val="0"/>
      </c:catAx>
      <c:valAx>
        <c:axId val="355271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27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77504"/>
        <c:axId val="354577896"/>
      </c:lineChart>
      <c:catAx>
        <c:axId val="354577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77896"/>
        <c:crosses val="autoZero"/>
        <c:auto val="1"/>
        <c:lblAlgn val="ctr"/>
        <c:lblOffset val="100"/>
        <c:noMultiLvlLbl val="0"/>
      </c:catAx>
      <c:valAx>
        <c:axId val="354577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579856"/>
        <c:axId val="354580248"/>
      </c:lineChart>
      <c:dateAx>
        <c:axId val="35457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80248"/>
        <c:crosses val="autoZero"/>
        <c:auto val="1"/>
        <c:lblOffset val="100"/>
        <c:baseTimeUnit val="days"/>
      </c:dateAx>
      <c:valAx>
        <c:axId val="3545802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5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80904"/>
        <c:axId val="397281296"/>
      </c:lineChart>
      <c:catAx>
        <c:axId val="397280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81296"/>
        <c:crosses val="autoZero"/>
        <c:auto val="1"/>
        <c:lblAlgn val="ctr"/>
        <c:lblOffset val="100"/>
        <c:noMultiLvlLbl val="0"/>
      </c:catAx>
      <c:valAx>
        <c:axId val="397281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8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91648"/>
        <c:axId val="355192040"/>
      </c:lineChart>
      <c:dateAx>
        <c:axId val="35519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92040"/>
        <c:crosses val="autoZero"/>
        <c:auto val="1"/>
        <c:lblOffset val="100"/>
        <c:baseTimeUnit val="days"/>
      </c:dateAx>
      <c:valAx>
        <c:axId val="3551920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194000"/>
        <c:axId val="355194392"/>
      </c:lineChart>
      <c:dateAx>
        <c:axId val="35519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94392"/>
        <c:crosses val="autoZero"/>
        <c:auto val="1"/>
        <c:lblOffset val="100"/>
        <c:baseTimeUnit val="days"/>
      </c:dateAx>
      <c:valAx>
        <c:axId val="355194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19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469608"/>
        <c:axId val="355470000"/>
      </c:lineChart>
      <c:dateAx>
        <c:axId val="355469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70000"/>
        <c:crosses val="autoZero"/>
        <c:auto val="0"/>
        <c:lblOffset val="100"/>
        <c:baseTimeUnit val="days"/>
      </c:dateAx>
      <c:valAx>
        <c:axId val="3554700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6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18640"/>
        <c:axId val="356019032"/>
      </c:lineChart>
      <c:dateAx>
        <c:axId val="356018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19032"/>
        <c:crosses val="autoZero"/>
        <c:auto val="1"/>
        <c:lblOffset val="100"/>
        <c:baseTimeUnit val="days"/>
      </c:dateAx>
      <c:valAx>
        <c:axId val="356019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1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20992"/>
        <c:axId val="356021384"/>
      </c:lineChart>
      <c:catAx>
        <c:axId val="35602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21384"/>
        <c:crosses val="autoZero"/>
        <c:auto val="1"/>
        <c:lblAlgn val="ctr"/>
        <c:lblOffset val="100"/>
        <c:noMultiLvlLbl val="0"/>
      </c:catAx>
      <c:valAx>
        <c:axId val="356021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023344"/>
        <c:axId val="407972640"/>
      </c:lineChart>
      <c:catAx>
        <c:axId val="356023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72640"/>
        <c:crosses val="autoZero"/>
        <c:auto val="1"/>
        <c:lblAlgn val="ctr"/>
        <c:lblOffset val="100"/>
        <c:noMultiLvlLbl val="0"/>
      </c:catAx>
      <c:valAx>
        <c:axId val="4079726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02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974600"/>
        <c:axId val="407974992"/>
      </c:lineChart>
      <c:catAx>
        <c:axId val="407974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74992"/>
        <c:crosses val="autoZero"/>
        <c:auto val="1"/>
        <c:lblAlgn val="ctr"/>
        <c:lblOffset val="100"/>
        <c:noMultiLvlLbl val="0"/>
      </c:catAx>
      <c:valAx>
        <c:axId val="4079749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7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082720"/>
        <c:axId val="397083112"/>
      </c:lineChart>
      <c:dateAx>
        <c:axId val="39708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3112"/>
        <c:crosses val="autoZero"/>
        <c:auto val="1"/>
        <c:lblOffset val="100"/>
        <c:baseTimeUnit val="days"/>
      </c:dateAx>
      <c:valAx>
        <c:axId val="3970831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085856"/>
        <c:axId val="397086248"/>
      </c:lineChart>
      <c:dateAx>
        <c:axId val="39708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6248"/>
        <c:crosses val="autoZero"/>
        <c:auto val="1"/>
        <c:lblOffset val="100"/>
        <c:baseTimeUnit val="days"/>
      </c:dateAx>
      <c:valAx>
        <c:axId val="3970862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089384"/>
        <c:axId val="397089776"/>
      </c:lineChart>
      <c:catAx>
        <c:axId val="39708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9776"/>
        <c:crosses val="autoZero"/>
        <c:auto val="1"/>
        <c:lblAlgn val="ctr"/>
        <c:lblOffset val="100"/>
        <c:noMultiLvlLbl val="0"/>
      </c:catAx>
      <c:valAx>
        <c:axId val="397089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08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762304"/>
        <c:axId val="411762696"/>
      </c:lineChart>
      <c:dateAx>
        <c:axId val="411762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62696"/>
        <c:crosses val="autoZero"/>
        <c:auto val="1"/>
        <c:lblOffset val="100"/>
        <c:baseTimeUnit val="days"/>
      </c:dateAx>
      <c:valAx>
        <c:axId val="4117626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6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665" dataDxfId="1664">
  <autoFilter ref="O14:W25"/>
  <tableColumns count="9">
    <tableColumn id="1" name="Date" dataDxfId="1663"/>
    <tableColumn id="2" name="Quarter" dataDxfId="1662"/>
    <tableColumn id="3" name="Time" dataDxfId="1661"/>
    <tableColumn id="4" name="EPS estimate" dataDxfId="1660"/>
    <tableColumn id="5" name="EPS Actual" dataDxfId="1659"/>
    <tableColumn id="6" name="Sales Estiamte (B)" dataDxfId="1658"/>
    <tableColumn id="7" name="Sales Actual (B)" dataDxfId="1657"/>
    <tableColumn id="8" name="Guidance" dataDxfId="1656"/>
    <tableColumn id="9" name="Reaction" dataDxfId="165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394" dataDxfId="1393">
  <autoFilter ref="O16:W27"/>
  <tableColumns count="9">
    <tableColumn id="1" name="Date" dataDxfId="1392"/>
    <tableColumn id="2" name="Quarter" dataDxfId="1391"/>
    <tableColumn id="3" name="Time" dataDxfId="1390"/>
    <tableColumn id="4" name="EPS estimate" dataDxfId="1389"/>
    <tableColumn id="5" name="EPS Actual" dataDxfId="1388"/>
    <tableColumn id="6" name="Sales Estiamte (B)" dataDxfId="1387"/>
    <tableColumn id="7" name="Sales Actual (B)" dataDxfId="1386"/>
    <tableColumn id="8" name="Guidance" dataDxfId="1385"/>
    <tableColumn id="9" name="Reaction" dataDxfId="13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3" dataDxfId="922">
  <autoFilter ref="T80:AB91"/>
  <tableColumns count="9">
    <tableColumn id="1" name="Date" dataDxfId="921"/>
    <tableColumn id="2" name="Quarter" dataDxfId="920"/>
    <tableColumn id="3" name="Time" dataDxfId="919"/>
    <tableColumn id="4" name="EPS estimate" dataDxfId="918"/>
    <tableColumn id="5" name="EPS Actual" dataDxfId="917"/>
    <tableColumn id="6" name="Sales Estiamte (B)" dataDxfId="916"/>
    <tableColumn id="7" name="Sales Actual (B)" dataDxfId="915"/>
    <tableColumn id="8" name="Guidance" dataDxfId="914"/>
    <tableColumn id="9" name="Reaction" dataDxfId="9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48" dataDxfId="447">
  <autoFilter ref="O15:W26"/>
  <tableColumns count="9">
    <tableColumn id="1" name="Date" dataDxfId="446"/>
    <tableColumn id="2" name="Quarter" dataDxfId="445"/>
    <tableColumn id="3" name="Time" dataDxfId="444"/>
    <tableColumn id="4" name="EPS estimate" dataDxfId="443"/>
    <tableColumn id="5" name="EPS Actual" dataDxfId="442"/>
    <tableColumn id="6" name="Sales Estiamte (B)" dataDxfId="441"/>
    <tableColumn id="7" name="Sales Actual (B)" dataDxfId="440"/>
    <tableColumn id="8" name="Guidance" dataDxfId="439"/>
    <tableColumn id="9" name="Reaction" dataDxfId="4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2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://www.nasdaq.com/markets/corn.aspx?timeframe=2y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trendforce.com/price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3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3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1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4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5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5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6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80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8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0" ht="21.95" customHeight="1" x14ac:dyDescent="0.25">
      <c r="A2" s="50"/>
      <c r="B2" s="50"/>
      <c r="C2" s="51"/>
      <c r="E2" s="22" t="s">
        <v>50</v>
      </c>
      <c r="F2" s="2">
        <v>15.12</v>
      </c>
      <c r="G2" s="2">
        <v>15.538942187499988</v>
      </c>
      <c r="H2" s="329">
        <v>6400</v>
      </c>
      <c r="I2" s="48">
        <v>99449.229999999923</v>
      </c>
      <c r="J2" s="365">
        <v>-2681.2299999999232</v>
      </c>
      <c r="K2" s="353">
        <v>-2.696079195384346E-2</v>
      </c>
      <c r="L2" s="365">
        <v>11934.341000001703</v>
      </c>
      <c r="M2">
        <v>5000</v>
      </c>
      <c r="N2" s="813"/>
      <c r="O2" s="787">
        <v>1.3227513227513229E-2</v>
      </c>
      <c r="P2" s="134">
        <v>-1.7899999999999999E-2</v>
      </c>
      <c r="R2" s="48"/>
      <c r="S2" s="48"/>
      <c r="T2" s="48"/>
    </row>
    <row r="3" spans="1:20" ht="21.95" customHeight="1" x14ac:dyDescent="0.25">
      <c r="A3" s="50"/>
      <c r="B3" s="50"/>
      <c r="C3" s="51"/>
      <c r="E3" s="22" t="s">
        <v>196</v>
      </c>
      <c r="F3" s="2">
        <v>23.69</v>
      </c>
      <c r="G3" s="2">
        <v>27.429923333333324</v>
      </c>
      <c r="H3" s="49">
        <v>3000</v>
      </c>
      <c r="I3" s="48">
        <v>82289.769999999975</v>
      </c>
      <c r="J3" s="365">
        <v>-11219.769999999975</v>
      </c>
      <c r="K3" s="353">
        <v>-0.13634465134609045</v>
      </c>
      <c r="L3" s="48">
        <v>-9471.7999999999811</v>
      </c>
      <c r="M3">
        <v>1800</v>
      </c>
      <c r="N3" s="813"/>
      <c r="O3" s="787">
        <v>2.1105951878429716E-2</v>
      </c>
      <c r="P3" s="134">
        <v>8.0000000000000004E-4</v>
      </c>
      <c r="Q3" s="436"/>
      <c r="S3" s="48"/>
    </row>
    <row r="4" spans="1:20" ht="21.95" customHeight="1" x14ac:dyDescent="0.25">
      <c r="A4" s="50"/>
      <c r="B4" s="50"/>
      <c r="C4" s="50"/>
      <c r="E4" s="22" t="s">
        <v>215</v>
      </c>
      <c r="F4" s="2">
        <v>38.68</v>
      </c>
      <c r="G4" s="2">
        <v>49.023999999999994</v>
      </c>
      <c r="H4" s="329">
        <v>350</v>
      </c>
      <c r="I4" s="48">
        <v>17158.399999999998</v>
      </c>
      <c r="J4" s="365">
        <v>-3620.3999999999978</v>
      </c>
      <c r="K4" s="353">
        <v>-0.21099869451697117</v>
      </c>
      <c r="L4" s="365">
        <v>-2462.5300000000025</v>
      </c>
      <c r="M4">
        <v>100</v>
      </c>
      <c r="N4" s="813"/>
      <c r="O4" s="787">
        <v>3.2057911065149949E-2</v>
      </c>
      <c r="P4" s="134">
        <v>-1.5E-3</v>
      </c>
    </row>
    <row r="5" spans="1:20" ht="21.95" customHeight="1" x14ac:dyDescent="0.25">
      <c r="A5" s="50"/>
      <c r="B5" s="51"/>
      <c r="C5" s="51"/>
      <c r="E5" s="22" t="s">
        <v>770</v>
      </c>
      <c r="F5" s="2">
        <v>68.05</v>
      </c>
      <c r="G5" s="2">
        <v>71.381699999999995</v>
      </c>
      <c r="H5" s="49">
        <v>200</v>
      </c>
      <c r="I5" s="48">
        <v>14276.339999999998</v>
      </c>
      <c r="J5" s="365">
        <v>-666.34000000000015</v>
      </c>
      <c r="K5" s="353">
        <v>-4.6674427759495755E-2</v>
      </c>
      <c r="L5" s="365">
        <v>-666.34000000000015</v>
      </c>
      <c r="M5">
        <v>100</v>
      </c>
      <c r="N5" s="813"/>
      <c r="O5" s="787">
        <v>0</v>
      </c>
      <c r="P5" s="134">
        <v>2.8E-3</v>
      </c>
      <c r="Q5" s="48"/>
      <c r="R5" s="48"/>
      <c r="S5" s="48"/>
      <c r="T5" s="48"/>
    </row>
    <row r="6" spans="1:20" ht="21.95" customHeight="1" x14ac:dyDescent="0.25">
      <c r="A6" s="50"/>
      <c r="B6" s="50"/>
      <c r="C6" s="51"/>
      <c r="E6" s="22" t="s">
        <v>772</v>
      </c>
      <c r="F6" s="2">
        <v>67.569999999999993</v>
      </c>
      <c r="G6" s="2">
        <v>69.008250000000004</v>
      </c>
      <c r="H6" s="49">
        <v>200</v>
      </c>
      <c r="I6" s="48">
        <v>13801.650000000001</v>
      </c>
      <c r="J6" s="365">
        <v>-287.65000000000327</v>
      </c>
      <c r="K6" s="353">
        <v>-2.0841710954849754E-2</v>
      </c>
      <c r="L6" s="365">
        <v>-287.65000000000327</v>
      </c>
      <c r="M6">
        <v>50</v>
      </c>
      <c r="N6" s="813"/>
      <c r="O6" s="787">
        <v>2.367914755068818E-2</v>
      </c>
      <c r="P6" s="134">
        <v>-4.1000000000000003E-3</v>
      </c>
      <c r="R6" s="48"/>
      <c r="S6" s="48"/>
      <c r="T6" s="48"/>
    </row>
    <row r="7" spans="1:20" ht="21.95" customHeight="1" x14ac:dyDescent="0.25">
      <c r="A7" s="50"/>
      <c r="B7" s="50"/>
      <c r="C7" s="51"/>
      <c r="E7" s="22" t="s">
        <v>865</v>
      </c>
      <c r="F7" s="2">
        <v>23.91</v>
      </c>
      <c r="G7" s="2">
        <v>33.212799999999994</v>
      </c>
      <c r="H7" s="49">
        <v>400</v>
      </c>
      <c r="I7" s="48">
        <v>13285.119999999997</v>
      </c>
      <c r="J7" s="365">
        <v>-3721.119999999999</v>
      </c>
      <c r="K7" s="353">
        <v>-0.28009683013777809</v>
      </c>
      <c r="L7" s="365">
        <v>-3721.119999999999</v>
      </c>
      <c r="M7">
        <v>100</v>
      </c>
      <c r="N7" s="813"/>
      <c r="O7" s="787">
        <v>4.3496445002091176E-2</v>
      </c>
      <c r="P7" s="134">
        <v>-1.2800000000000001E-2</v>
      </c>
      <c r="R7" s="48"/>
      <c r="S7" s="48"/>
      <c r="T7" s="48"/>
    </row>
    <row r="8" spans="1:20" ht="21.95" customHeight="1" x14ac:dyDescent="0.25">
      <c r="A8" s="50"/>
      <c r="B8" s="50"/>
      <c r="C8" s="51"/>
      <c r="E8" s="22" t="s">
        <v>175</v>
      </c>
      <c r="F8" s="2">
        <v>274.2</v>
      </c>
      <c r="G8" s="2">
        <v>265.11799999999999</v>
      </c>
      <c r="H8" s="49">
        <v>50</v>
      </c>
      <c r="I8" s="48">
        <v>13255.9</v>
      </c>
      <c r="J8" s="365">
        <v>454.10000000000036</v>
      </c>
      <c r="K8" s="353">
        <v>3.4256444300273817E-2</v>
      </c>
      <c r="L8" s="365">
        <v>614.93000000000029</v>
      </c>
      <c r="M8">
        <v>50</v>
      </c>
      <c r="N8" s="813"/>
      <c r="O8" s="787">
        <v>1.84E-2</v>
      </c>
      <c r="P8" s="134">
        <v>-6.4999999999999997E-3</v>
      </c>
      <c r="Q8" s="148"/>
      <c r="R8" s="48"/>
      <c r="S8" s="48"/>
      <c r="T8" s="48"/>
    </row>
    <row r="9" spans="1:20" ht="21.95" customHeight="1" x14ac:dyDescent="0.25">
      <c r="A9" s="50"/>
      <c r="B9" s="50"/>
      <c r="C9" s="51"/>
      <c r="E9" s="22" t="s">
        <v>962</v>
      </c>
      <c r="F9" s="2">
        <v>249.1</v>
      </c>
      <c r="G9" s="2">
        <v>240.44711111111113</v>
      </c>
      <c r="H9" s="49">
        <v>45</v>
      </c>
      <c r="I9" s="48">
        <v>10820.12</v>
      </c>
      <c r="J9" s="365">
        <v>389.38000000000102</v>
      </c>
      <c r="K9" s="353">
        <v>3.5986661885450348E-2</v>
      </c>
      <c r="L9" s="365">
        <v>389.38000000000102</v>
      </c>
      <c r="M9">
        <v>45</v>
      </c>
      <c r="N9" s="813"/>
      <c r="O9" s="787">
        <v>1.9900000000000001E-2</v>
      </c>
      <c r="P9" s="134">
        <v>-6.8999999999999999E-3</v>
      </c>
      <c r="Q9" s="436"/>
      <c r="R9" s="48"/>
      <c r="S9" s="48"/>
    </row>
    <row r="10" spans="1:20" ht="21.95" customHeight="1" x14ac:dyDescent="0.25">
      <c r="A10" s="50"/>
      <c r="B10" s="50"/>
      <c r="C10" s="51"/>
      <c r="E10" s="22" t="s">
        <v>174</v>
      </c>
      <c r="F10" s="2">
        <v>28.66</v>
      </c>
      <c r="G10" s="2">
        <v>37.535464285714269</v>
      </c>
      <c r="H10" s="49">
        <v>280</v>
      </c>
      <c r="I10" s="48">
        <v>10509.929999999995</v>
      </c>
      <c r="J10" s="365">
        <v>-2485.1299999999928</v>
      </c>
      <c r="K10" s="353">
        <v>-0.23645542834252906</v>
      </c>
      <c r="L10" s="365">
        <v>-2410.1099999999929</v>
      </c>
      <c r="M10">
        <v>280</v>
      </c>
      <c r="N10" s="813"/>
      <c r="O10" s="787">
        <v>3.2100488485694349E-2</v>
      </c>
      <c r="P10" s="134">
        <v>-1.35E-2</v>
      </c>
      <c r="Q10" s="48"/>
    </row>
    <row r="11" spans="1:20" ht="21.95" customHeight="1" x14ac:dyDescent="0.25">
      <c r="A11" s="50"/>
      <c r="B11" s="50"/>
      <c r="C11" s="51"/>
      <c r="E11" s="22" t="s">
        <v>729</v>
      </c>
      <c r="F11" s="2">
        <v>221.88</v>
      </c>
      <c r="G11" s="2">
        <v>178.00345454545445</v>
      </c>
      <c r="H11" s="49">
        <v>55</v>
      </c>
      <c r="I11" s="48">
        <v>9790.1899999999951</v>
      </c>
      <c r="J11" s="365">
        <v>2413.2100000000046</v>
      </c>
      <c r="K11" s="353">
        <v>0.24649266255302568</v>
      </c>
      <c r="L11" s="365">
        <v>2637.980000000005</v>
      </c>
      <c r="M11" s="29">
        <v>43188</v>
      </c>
      <c r="N11" s="813"/>
      <c r="O11" s="787">
        <v>0</v>
      </c>
      <c r="P11" s="134">
        <v>3.8E-3</v>
      </c>
      <c r="Q11" s="148"/>
      <c r="R11" s="48"/>
      <c r="S11" s="48"/>
      <c r="T11" s="48"/>
    </row>
    <row r="12" spans="1:20" ht="21.95" customHeight="1" x14ac:dyDescent="0.25">
      <c r="A12" s="51"/>
      <c r="B12" s="51"/>
      <c r="C12" s="51"/>
      <c r="E12" s="22" t="s">
        <v>966</v>
      </c>
      <c r="F12" s="2">
        <v>31.42</v>
      </c>
      <c r="G12" s="2">
        <v>30.71823333333333</v>
      </c>
      <c r="H12" s="49">
        <v>300</v>
      </c>
      <c r="I12" s="48">
        <v>9215.4699999999993</v>
      </c>
      <c r="J12" s="365">
        <v>210.53000000000065</v>
      </c>
      <c r="K12" s="353">
        <v>2.2845280815845682E-2</v>
      </c>
      <c r="L12" s="365">
        <v>210.53000000000065</v>
      </c>
      <c r="M12">
        <v>200</v>
      </c>
      <c r="N12" s="813"/>
      <c r="O12" s="787">
        <v>8.4022915340547427E-2</v>
      </c>
      <c r="P12" s="134">
        <v>-1.2999999999999999E-3</v>
      </c>
      <c r="Q12" s="148"/>
      <c r="R12" s="48"/>
      <c r="S12" s="48"/>
    </row>
    <row r="13" spans="1:20" ht="21.95" customHeight="1" x14ac:dyDescent="0.25">
      <c r="A13" s="50"/>
      <c r="B13" s="51"/>
      <c r="C13" s="51"/>
      <c r="E13" s="22" t="s">
        <v>891</v>
      </c>
      <c r="F13" s="2">
        <v>87.74</v>
      </c>
      <c r="G13" s="2">
        <v>89.732000000000014</v>
      </c>
      <c r="H13" s="329">
        <v>100</v>
      </c>
      <c r="I13" s="48">
        <v>8973.2000000000007</v>
      </c>
      <c r="J13" s="365">
        <v>-199.20000000000073</v>
      </c>
      <c r="K13" s="353">
        <v>-2.2199438327464207E-2</v>
      </c>
      <c r="L13" s="365">
        <v>-199.20000000000073</v>
      </c>
      <c r="M13">
        <v>40</v>
      </c>
      <c r="N13" s="813"/>
      <c r="O13" s="787">
        <v>2.5985867335308867E-2</v>
      </c>
      <c r="P13" s="134">
        <v>-8.0000000000000002E-3</v>
      </c>
      <c r="Q13" s="148"/>
      <c r="R13" s="48"/>
      <c r="S13" s="48"/>
    </row>
    <row r="14" spans="1:20" ht="21.95" customHeight="1" x14ac:dyDescent="0.25">
      <c r="A14" s="51"/>
      <c r="B14" s="51"/>
      <c r="C14" s="51"/>
      <c r="E14" s="22" t="s">
        <v>227</v>
      </c>
      <c r="F14" s="2">
        <v>26.1</v>
      </c>
      <c r="G14" s="2">
        <v>21.784049999999969</v>
      </c>
      <c r="H14" s="329">
        <v>400</v>
      </c>
      <c r="I14" s="48">
        <v>8713.6199999999881</v>
      </c>
      <c r="J14" s="365">
        <v>1726.3800000000119</v>
      </c>
      <c r="K14" s="353">
        <v>0.19812431572641631</v>
      </c>
      <c r="L14" s="365">
        <v>3178.6400000000103</v>
      </c>
      <c r="M14">
        <v>400</v>
      </c>
      <c r="N14" s="813"/>
      <c r="O14" s="787">
        <v>3.8314176245210726E-3</v>
      </c>
      <c r="P14" s="134">
        <v>-4.0000000000000002E-4</v>
      </c>
      <c r="R14" s="48"/>
      <c r="S14" s="48"/>
      <c r="T14" s="48"/>
    </row>
    <row r="15" spans="1:20" ht="21.95" customHeight="1" x14ac:dyDescent="0.25">
      <c r="A15" s="51"/>
      <c r="B15" s="50"/>
      <c r="C15" s="51"/>
      <c r="E15" s="22" t="s">
        <v>991</v>
      </c>
      <c r="F15" s="2">
        <v>44.11</v>
      </c>
      <c r="G15" s="2">
        <v>38.78</v>
      </c>
      <c r="H15" s="329">
        <v>200</v>
      </c>
      <c r="I15" s="48">
        <v>7756</v>
      </c>
      <c r="J15" s="365">
        <v>1066</v>
      </c>
      <c r="K15" s="353">
        <v>0.13744198040226915</v>
      </c>
      <c r="L15" s="365">
        <v>1066</v>
      </c>
      <c r="M15" s="29">
        <v>43192</v>
      </c>
      <c r="N15" s="813"/>
      <c r="O15" s="787">
        <v>0</v>
      </c>
      <c r="P15" s="134">
        <v>1.2500000000000001E-2</v>
      </c>
      <c r="Q15" s="436"/>
      <c r="R15" s="48"/>
      <c r="S15" s="48"/>
    </row>
    <row r="16" spans="1:20" ht="21.95" customHeight="1" x14ac:dyDescent="0.25">
      <c r="A16" s="155"/>
      <c r="B16" s="50"/>
      <c r="C16" s="51"/>
      <c r="E16" s="22" t="s">
        <v>173</v>
      </c>
      <c r="F16" s="2">
        <v>55.9</v>
      </c>
      <c r="G16" s="2">
        <v>52.790416666666673</v>
      </c>
      <c r="H16" s="49">
        <v>120</v>
      </c>
      <c r="I16" s="48">
        <v>6334.85</v>
      </c>
      <c r="J16" s="365">
        <v>373.14999999999964</v>
      </c>
      <c r="K16" s="353">
        <v>5.8904315019297868E-2</v>
      </c>
      <c r="L16" s="365">
        <v>1977.7300000000014</v>
      </c>
      <c r="M16">
        <v>120</v>
      </c>
      <c r="N16" s="813"/>
      <c r="O16" s="787">
        <v>2.790697674418605E-2</v>
      </c>
      <c r="P16" s="134">
        <v>-7.9000000000000008E-3</v>
      </c>
      <c r="Q16" s="1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336</v>
      </c>
      <c r="F17" s="2">
        <v>18.37</v>
      </c>
      <c r="G17" s="2">
        <v>19.853333333333332</v>
      </c>
      <c r="H17" s="329">
        <v>300</v>
      </c>
      <c r="I17" s="48">
        <v>5955.9999999999991</v>
      </c>
      <c r="J17" s="365">
        <v>-445</v>
      </c>
      <c r="K17" s="353">
        <v>-7.4714573539287982E-2</v>
      </c>
      <c r="L17" s="365">
        <v>-160.0299999999952</v>
      </c>
      <c r="M17">
        <v>200</v>
      </c>
      <c r="N17" s="813"/>
      <c r="O17" s="787">
        <v>1.5677735438214477E-2</v>
      </c>
      <c r="P17" s="134">
        <v>-9.1999999999999998E-3</v>
      </c>
      <c r="Q17" s="148"/>
      <c r="R17" s="48"/>
      <c r="S17" s="48"/>
    </row>
    <row r="18" spans="1:21" ht="21.95" customHeight="1" x14ac:dyDescent="0.25">
      <c r="A18" s="50"/>
      <c r="B18" s="51"/>
      <c r="C18" s="51"/>
      <c r="E18" s="22" t="s">
        <v>171</v>
      </c>
      <c r="F18" s="2">
        <v>50.49</v>
      </c>
      <c r="G18" s="2">
        <v>54.189600000000013</v>
      </c>
      <c r="H18" s="49">
        <v>100</v>
      </c>
      <c r="I18" s="48">
        <v>5418.9600000000009</v>
      </c>
      <c r="J18" s="365">
        <v>-369.95999999999913</v>
      </c>
      <c r="K18" s="353">
        <v>-6.8271402630763284E-2</v>
      </c>
      <c r="L18" s="365">
        <v>-320.00999999999931</v>
      </c>
      <c r="M18">
        <v>100</v>
      </c>
      <c r="N18" s="813"/>
      <c r="O18" s="787">
        <v>3.8819568231332938E-2</v>
      </c>
      <c r="P18" s="134">
        <v>4.0000000000000002E-4</v>
      </c>
      <c r="Q18" s="148"/>
    </row>
    <row r="19" spans="1:21" ht="21.95" customHeight="1" x14ac:dyDescent="0.25">
      <c r="A19" s="50"/>
      <c r="B19" s="50"/>
      <c r="C19" s="51"/>
      <c r="E19" s="22" t="s">
        <v>332</v>
      </c>
      <c r="F19" s="2">
        <v>10.47</v>
      </c>
      <c r="G19" s="2">
        <v>16.699633333333331</v>
      </c>
      <c r="H19" s="329">
        <v>300</v>
      </c>
      <c r="I19" s="48">
        <v>5009.8899999999994</v>
      </c>
      <c r="J19" s="365">
        <v>-1868.8899999999994</v>
      </c>
      <c r="K19" s="353">
        <v>-0.37304012662952668</v>
      </c>
      <c r="L19" s="365">
        <v>-585.4700000000048</v>
      </c>
      <c r="M19">
        <v>300</v>
      </c>
      <c r="N19" s="813"/>
      <c r="O19" s="787">
        <v>0</v>
      </c>
      <c r="P19" s="134">
        <v>-3.8E-3</v>
      </c>
      <c r="Q19" s="148"/>
      <c r="R19" s="48"/>
      <c r="S19" s="48"/>
      <c r="T19" s="48"/>
    </row>
    <row r="20" spans="1:21" ht="21.95" customHeight="1" x14ac:dyDescent="0.25">
      <c r="A20" s="50"/>
      <c r="B20" s="51"/>
      <c r="C20" s="51"/>
      <c r="E20" s="22" t="s">
        <v>32</v>
      </c>
      <c r="F20" s="2">
        <v>56.69</v>
      </c>
      <c r="G20" s="2">
        <v>49.274999999999999</v>
      </c>
      <c r="H20" s="49">
        <v>100</v>
      </c>
      <c r="I20" s="48">
        <v>4927.5</v>
      </c>
      <c r="J20" s="365">
        <v>741.5</v>
      </c>
      <c r="K20" s="353">
        <v>0.1504819888381532</v>
      </c>
      <c r="L20" s="365">
        <v>1939.9699999999971</v>
      </c>
      <c r="M20">
        <v>100</v>
      </c>
      <c r="N20" s="813"/>
      <c r="O20" s="787">
        <v>1.7600000000000001E-2</v>
      </c>
      <c r="P20" s="134">
        <v>7.7000000000000002E-3</v>
      </c>
      <c r="R20" s="48"/>
      <c r="S20" s="48"/>
    </row>
    <row r="21" spans="1:21" ht="21.95" customHeight="1" x14ac:dyDescent="0.25">
      <c r="A21" s="50"/>
      <c r="B21" s="51"/>
      <c r="C21" s="51"/>
      <c r="E21" s="22" t="s">
        <v>990</v>
      </c>
      <c r="F21" s="2">
        <v>207.2</v>
      </c>
      <c r="G21" s="2">
        <v>198</v>
      </c>
      <c r="H21" s="329">
        <v>20</v>
      </c>
      <c r="I21" s="48">
        <v>3960</v>
      </c>
      <c r="J21" s="365">
        <v>184</v>
      </c>
      <c r="K21" s="353">
        <v>4.646464646464641E-2</v>
      </c>
      <c r="L21" s="365">
        <v>184</v>
      </c>
      <c r="M21" s="29">
        <v>43192</v>
      </c>
      <c r="N21" s="813"/>
      <c r="O21" s="787">
        <v>0</v>
      </c>
      <c r="P21" s="134">
        <v>2.8999999999999998E-3</v>
      </c>
      <c r="S21" s="48"/>
    </row>
    <row r="22" spans="1:21" ht="21.95" customHeight="1" x14ac:dyDescent="0.25">
      <c r="A22" s="50"/>
      <c r="B22" s="51"/>
      <c r="C22" s="51"/>
      <c r="E22" s="22" t="s">
        <v>712</v>
      </c>
      <c r="F22" s="2">
        <v>116.63</v>
      </c>
      <c r="G22" s="2">
        <v>76.325800000000015</v>
      </c>
      <c r="H22" s="329">
        <v>50</v>
      </c>
      <c r="I22" s="48">
        <v>3816.2900000000009</v>
      </c>
      <c r="J22" s="365">
        <v>2015.2099999999991</v>
      </c>
      <c r="K22" s="353">
        <v>0.52805473378595402</v>
      </c>
      <c r="L22" s="365">
        <v>2015.2099999999991</v>
      </c>
      <c r="M22">
        <v>35</v>
      </c>
      <c r="N22" s="813"/>
      <c r="O22" s="787">
        <v>2.8E-3</v>
      </c>
      <c r="P22" s="134">
        <v>5.0000000000000001E-3</v>
      </c>
      <c r="Q22" s="148"/>
      <c r="R22" s="48"/>
      <c r="S22" s="48"/>
      <c r="T22" s="48"/>
    </row>
    <row r="23" spans="1:21" ht="21.95" customHeight="1" x14ac:dyDescent="0.25">
      <c r="A23" s="50"/>
      <c r="B23" s="51"/>
      <c r="C23" s="51"/>
      <c r="E23" s="22" t="s">
        <v>965</v>
      </c>
      <c r="F23" s="2">
        <v>37</v>
      </c>
      <c r="G23" s="2">
        <v>36.58</v>
      </c>
      <c r="H23" s="49">
        <v>100</v>
      </c>
      <c r="I23" s="48">
        <v>3658</v>
      </c>
      <c r="J23" s="365">
        <v>42</v>
      </c>
      <c r="K23" s="353">
        <v>1.148168398031716E-2</v>
      </c>
      <c r="L23" s="365">
        <v>42</v>
      </c>
      <c r="M23">
        <v>100</v>
      </c>
      <c r="N23" s="813"/>
      <c r="O23" s="787">
        <v>0</v>
      </c>
      <c r="P23" s="134">
        <v>8.0000000000000004E-4</v>
      </c>
      <c r="R23" s="48"/>
      <c r="S23" s="48"/>
      <c r="T23" s="48"/>
      <c r="U23" s="48"/>
    </row>
    <row r="24" spans="1:21" ht="21.95" customHeight="1" x14ac:dyDescent="0.25">
      <c r="A24" s="155"/>
      <c r="B24" s="50"/>
      <c r="C24" s="51"/>
      <c r="E24" s="22" t="s">
        <v>55</v>
      </c>
      <c r="F24" s="2">
        <v>79.739999999999995</v>
      </c>
      <c r="G24" s="2">
        <v>71.650000000000006</v>
      </c>
      <c r="H24" s="49">
        <v>50</v>
      </c>
      <c r="I24" s="48">
        <v>3582.5000000000005</v>
      </c>
      <c r="J24" s="365">
        <v>404.49999999999909</v>
      </c>
      <c r="K24" s="353">
        <v>0.11290997906489865</v>
      </c>
      <c r="L24" s="48">
        <v>1214.6299999999892</v>
      </c>
      <c r="M24">
        <v>50</v>
      </c>
      <c r="O24" s="787">
        <v>2.6084775520441437E-2</v>
      </c>
      <c r="P24" s="134">
        <v>8.0999999999999996E-3</v>
      </c>
      <c r="Q24" s="148"/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349</v>
      </c>
      <c r="F25" s="2">
        <v>70.989999999999995</v>
      </c>
      <c r="G25" s="2">
        <v>70.28</v>
      </c>
      <c r="H25" s="329">
        <v>50</v>
      </c>
      <c r="I25" s="48">
        <v>3514</v>
      </c>
      <c r="J25" s="365">
        <v>35.499999999999545</v>
      </c>
      <c r="K25" s="353">
        <v>1.010244735344328E-2</v>
      </c>
      <c r="L25" s="365">
        <v>2095.9299999999998</v>
      </c>
      <c r="M25" s="29">
        <v>43196</v>
      </c>
      <c r="N25" s="813"/>
      <c r="O25" s="787">
        <v>4.3499999999999997E-2</v>
      </c>
      <c r="P25" s="134">
        <v>7.1000000000000004E-3</v>
      </c>
      <c r="Q25" s="48"/>
      <c r="R25" s="48"/>
      <c r="S25" s="48"/>
      <c r="U25" s="48"/>
    </row>
    <row r="26" spans="1:21" ht="21.95" customHeight="1" x14ac:dyDescent="0.25">
      <c r="A26" s="50"/>
      <c r="B26" s="50"/>
      <c r="C26" s="51"/>
      <c r="E26" s="22" t="s">
        <v>821</v>
      </c>
      <c r="F26" s="2">
        <v>14.31</v>
      </c>
      <c r="G26" s="2">
        <v>17.45</v>
      </c>
      <c r="H26" s="329">
        <v>200</v>
      </c>
      <c r="I26" s="48">
        <v>3490</v>
      </c>
      <c r="J26" s="365">
        <v>-628</v>
      </c>
      <c r="K26" s="353">
        <v>-0.17994269340974206</v>
      </c>
      <c r="L26" s="365">
        <v>-628</v>
      </c>
      <c r="M26">
        <v>200</v>
      </c>
      <c r="N26" s="813"/>
      <c r="O26" s="787">
        <v>3.3542976939203349E-2</v>
      </c>
      <c r="P26" s="134">
        <v>-4.4400000000000002E-2</v>
      </c>
      <c r="Q26" s="148"/>
      <c r="U26" s="48"/>
    </row>
    <row r="27" spans="1:21" ht="21.95" customHeight="1" x14ac:dyDescent="0.25">
      <c r="A27" s="50"/>
      <c r="B27" s="51"/>
      <c r="C27" s="51"/>
      <c r="E27" s="22" t="s">
        <v>987</v>
      </c>
      <c r="F27" s="2">
        <v>65.36</v>
      </c>
      <c r="G27" s="2">
        <v>68.22</v>
      </c>
      <c r="H27" s="329">
        <v>50</v>
      </c>
      <c r="I27" s="48">
        <v>3411</v>
      </c>
      <c r="J27" s="365">
        <v>-143</v>
      </c>
      <c r="K27" s="353">
        <v>-4.1923189680445609E-2</v>
      </c>
      <c r="L27" s="365">
        <v>-143</v>
      </c>
      <c r="M27" s="29">
        <v>43182</v>
      </c>
      <c r="N27" s="813"/>
      <c r="O27" s="787">
        <v>0</v>
      </c>
      <c r="P27" s="134">
        <v>-4.8999999999999998E-3</v>
      </c>
      <c r="T27" s="48"/>
    </row>
    <row r="28" spans="1:21" ht="21.95" customHeight="1" x14ac:dyDescent="0.25">
      <c r="A28" s="51"/>
      <c r="B28" s="51"/>
      <c r="C28" s="51"/>
      <c r="E28" s="22" t="s">
        <v>714</v>
      </c>
      <c r="F28" s="2">
        <v>185.87</v>
      </c>
      <c r="G28" s="2">
        <v>148.55549999999999</v>
      </c>
      <c r="H28" s="329">
        <v>20</v>
      </c>
      <c r="I28" s="48">
        <v>2971.1099999999997</v>
      </c>
      <c r="J28" s="365">
        <v>746.29000000000042</v>
      </c>
      <c r="K28" s="353">
        <v>0.25118221809357455</v>
      </c>
      <c r="L28" s="365">
        <v>889.32000000000062</v>
      </c>
      <c r="M28">
        <v>20</v>
      </c>
      <c r="N28" s="813"/>
      <c r="O28" s="787">
        <v>2.6900521870124282E-3</v>
      </c>
      <c r="P28" s="134">
        <v>-1.01E-2</v>
      </c>
      <c r="S28" s="48"/>
      <c r="T28" s="48"/>
    </row>
    <row r="29" spans="1:21" ht="21.95" customHeight="1" x14ac:dyDescent="0.25">
      <c r="A29" s="50"/>
      <c r="B29" s="50"/>
      <c r="C29" s="51"/>
      <c r="E29" s="22" t="s">
        <v>869</v>
      </c>
      <c r="F29" s="2">
        <v>96.64</v>
      </c>
      <c r="G29" s="2">
        <v>96.8</v>
      </c>
      <c r="H29" s="329">
        <v>30</v>
      </c>
      <c r="I29" s="48">
        <v>2904</v>
      </c>
      <c r="J29" s="365">
        <v>-4.8000000000001819</v>
      </c>
      <c r="K29" s="353">
        <v>-1.6528925619834359E-3</v>
      </c>
      <c r="L29" s="365">
        <v>522.77000000000044</v>
      </c>
      <c r="M29" s="29">
        <v>43203</v>
      </c>
      <c r="O29" s="787">
        <v>7.036423841059603E-3</v>
      </c>
      <c r="P29" s="134">
        <v>-1.23E-2</v>
      </c>
      <c r="Q29" s="48"/>
      <c r="R29" s="48"/>
      <c r="S29" s="48"/>
      <c r="T29" s="48"/>
    </row>
    <row r="30" spans="1:21" ht="21.95" customHeight="1" x14ac:dyDescent="0.25">
      <c r="A30" s="51"/>
      <c r="B30" s="155"/>
      <c r="C30" s="330"/>
      <c r="E30" s="22" t="s">
        <v>963</v>
      </c>
      <c r="F30" s="2">
        <v>150.13</v>
      </c>
      <c r="G30" s="2">
        <v>144.72350000000003</v>
      </c>
      <c r="H30" s="329">
        <v>20</v>
      </c>
      <c r="I30" s="48">
        <v>2894.4700000000007</v>
      </c>
      <c r="J30" s="365">
        <v>108.1299999999992</v>
      </c>
      <c r="K30" s="353">
        <v>3.7357443677080535E-2</v>
      </c>
      <c r="L30" s="365">
        <v>108.1299999999992</v>
      </c>
      <c r="M30" s="29">
        <v>43199</v>
      </c>
      <c r="N30" s="813">
        <v>43193</v>
      </c>
      <c r="O30" s="787">
        <v>0</v>
      </c>
      <c r="P30" s="134">
        <v>1.9E-3</v>
      </c>
      <c r="R30" s="48"/>
      <c r="S30" s="48"/>
      <c r="T30" s="48"/>
    </row>
    <row r="31" spans="1:21" ht="21.95" customHeight="1" x14ac:dyDescent="0.25">
      <c r="A31" s="51"/>
      <c r="B31" s="155"/>
      <c r="C31" s="330"/>
      <c r="E31" s="22" t="s">
        <v>967</v>
      </c>
      <c r="F31" s="2">
        <v>74.53</v>
      </c>
      <c r="G31" s="2">
        <v>67.58</v>
      </c>
      <c r="H31" s="329">
        <v>40</v>
      </c>
      <c r="I31" s="48">
        <v>2703.2</v>
      </c>
      <c r="J31" s="365">
        <v>278</v>
      </c>
      <c r="K31" s="353">
        <v>0.10284107724178755</v>
      </c>
      <c r="L31" s="365">
        <v>278</v>
      </c>
      <c r="M31">
        <v>40</v>
      </c>
      <c r="O31" s="787">
        <v>0</v>
      </c>
      <c r="P31" s="134">
        <v>-8.0999999999999996E-3</v>
      </c>
      <c r="Q31" s="148"/>
      <c r="R31" s="48"/>
    </row>
    <row r="32" spans="1:21" ht="21.95" customHeight="1" x14ac:dyDescent="0.25">
      <c r="A32" s="50"/>
      <c r="B32" s="50"/>
      <c r="C32" s="51"/>
      <c r="E32" s="22" t="s">
        <v>864</v>
      </c>
      <c r="F32" s="2">
        <v>320.2</v>
      </c>
      <c r="G32" s="2">
        <v>251.2</v>
      </c>
      <c r="H32" s="49">
        <v>10</v>
      </c>
      <c r="I32" s="48">
        <v>2512</v>
      </c>
      <c r="J32" s="365">
        <v>690</v>
      </c>
      <c r="K32" s="353">
        <v>0.2746815286624204</v>
      </c>
      <c r="L32" s="48">
        <v>1146.94</v>
      </c>
      <c r="M32">
        <v>10</v>
      </c>
      <c r="N32" s="813"/>
      <c r="O32" s="787">
        <v>0</v>
      </c>
      <c r="P32" s="134">
        <v>9.4000000000000004E-3</v>
      </c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62</v>
      </c>
      <c r="F33" s="2">
        <v>0</v>
      </c>
      <c r="G33" s="2">
        <v>0</v>
      </c>
      <c r="H33" s="49">
        <v>0</v>
      </c>
      <c r="I33" s="48">
        <v>0</v>
      </c>
      <c r="J33" s="365">
        <v>0</v>
      </c>
      <c r="K33" s="353"/>
      <c r="L33" s="365">
        <v>1659.3600000000079</v>
      </c>
      <c r="M33">
        <v>0</v>
      </c>
      <c r="N33" s="813"/>
      <c r="O33" s="787">
        <v>0</v>
      </c>
      <c r="P33" s="134">
        <v>-5.0000000000000001E-3</v>
      </c>
      <c r="Q33" s="148"/>
      <c r="R33" s="48"/>
      <c r="S33" s="48"/>
      <c r="T33" s="48"/>
      <c r="U33" s="48"/>
    </row>
    <row r="34" spans="1:22" ht="21.95" customHeight="1" x14ac:dyDescent="0.25">
      <c r="A34" s="50"/>
      <c r="B34" s="50"/>
      <c r="C34" s="51"/>
      <c r="E34" s="22" t="s">
        <v>204</v>
      </c>
      <c r="F34" s="2">
        <v>42.49</v>
      </c>
      <c r="G34" s="2">
        <v>42.49</v>
      </c>
      <c r="H34" s="329">
        <v>0</v>
      </c>
      <c r="I34" s="48">
        <v>0</v>
      </c>
      <c r="J34" s="365">
        <v>0</v>
      </c>
      <c r="K34" s="353">
        <v>0</v>
      </c>
      <c r="L34" s="365">
        <v>555.54</v>
      </c>
      <c r="M34">
        <v>0</v>
      </c>
      <c r="N34" s="813"/>
      <c r="O34" s="787">
        <v>0</v>
      </c>
      <c r="P34" s="134">
        <v>-1.7100000000000001E-2</v>
      </c>
      <c r="Q34" s="436"/>
      <c r="S34" s="48"/>
      <c r="T34" s="48"/>
    </row>
    <row r="35" spans="1:22" ht="21.95" customHeight="1" x14ac:dyDescent="0.25">
      <c r="A35" s="50"/>
      <c r="B35" s="50"/>
      <c r="C35" s="50"/>
      <c r="E35" s="22" t="s">
        <v>203</v>
      </c>
      <c r="F35" s="2">
        <v>175.03</v>
      </c>
      <c r="G35" s="2">
        <v>175.03</v>
      </c>
      <c r="H35" s="329">
        <v>0</v>
      </c>
      <c r="I35" s="48">
        <v>0</v>
      </c>
      <c r="J35" s="365">
        <v>0</v>
      </c>
      <c r="K35" s="353">
        <v>0</v>
      </c>
      <c r="L35" s="365">
        <v>363.09999999999945</v>
      </c>
      <c r="M35">
        <v>0</v>
      </c>
      <c r="N35" s="813"/>
      <c r="O35" s="787">
        <v>1.5900000000000001E-2</v>
      </c>
      <c r="P35" s="134">
        <v>-9.2999999999999992E-3</v>
      </c>
      <c r="Q35" s="48"/>
      <c r="S35" s="48"/>
    </row>
    <row r="36" spans="1:22" ht="21.95" customHeight="1" x14ac:dyDescent="0.25">
      <c r="A36" s="51"/>
      <c r="B36" s="51"/>
      <c r="C36" s="51"/>
      <c r="E36" s="22" t="s">
        <v>226</v>
      </c>
      <c r="F36" s="2">
        <v>95.64</v>
      </c>
      <c r="G36" s="2">
        <v>95.64</v>
      </c>
      <c r="H36" s="329">
        <v>0</v>
      </c>
      <c r="I36" s="48">
        <v>0</v>
      </c>
      <c r="J36" s="365">
        <v>0</v>
      </c>
      <c r="K36" s="353">
        <v>0</v>
      </c>
      <c r="L36" s="365">
        <v>231.53999999999996</v>
      </c>
      <c r="M36">
        <v>0</v>
      </c>
      <c r="O36" s="787">
        <v>1.6199999999999999E-2</v>
      </c>
      <c r="P36" s="134">
        <v>-4.4999999999999997E-3</v>
      </c>
      <c r="R36" s="48"/>
      <c r="S36" s="48"/>
    </row>
    <row r="37" spans="1:22" ht="21.95" customHeight="1" x14ac:dyDescent="0.25">
      <c r="A37" s="50"/>
      <c r="B37" s="50"/>
      <c r="C37" s="51"/>
      <c r="E37" s="22" t="s">
        <v>268</v>
      </c>
      <c r="F37" s="2">
        <v>89.39</v>
      </c>
      <c r="G37" s="2">
        <v>89.39</v>
      </c>
      <c r="H37" s="329">
        <v>0</v>
      </c>
      <c r="I37" s="48">
        <v>0</v>
      </c>
      <c r="J37" s="365">
        <v>0</v>
      </c>
      <c r="K37" s="353">
        <v>0</v>
      </c>
      <c r="L37" s="365">
        <v>1857.7799999999988</v>
      </c>
      <c r="M37">
        <v>0</v>
      </c>
      <c r="N37" s="813"/>
      <c r="O37" s="787">
        <v>1.49E-2</v>
      </c>
      <c r="P37" s="134">
        <v>-4.3499999999999997E-2</v>
      </c>
      <c r="Q37" s="148"/>
      <c r="R37" s="48"/>
      <c r="S37" s="48"/>
      <c r="T37" s="48"/>
    </row>
    <row r="38" spans="1:22" ht="21.95" customHeight="1" x14ac:dyDescent="0.25">
      <c r="A38" s="51"/>
      <c r="B38" s="50"/>
      <c r="C38" s="51"/>
      <c r="E38" s="22" t="s">
        <v>23</v>
      </c>
      <c r="F38" s="2">
        <v>34.15</v>
      </c>
      <c r="G38" s="2">
        <v>34.15</v>
      </c>
      <c r="H38" s="329">
        <v>0</v>
      </c>
      <c r="I38" s="48">
        <v>0</v>
      </c>
      <c r="J38" s="365">
        <v>0</v>
      </c>
      <c r="K38" s="353">
        <v>0</v>
      </c>
      <c r="L38" s="365">
        <v>171.89999999999964</v>
      </c>
      <c r="M38">
        <v>0</v>
      </c>
      <c r="O38" s="787">
        <v>0</v>
      </c>
      <c r="P38" s="134">
        <v>-8.3999999999999995E-3</v>
      </c>
      <c r="R38" s="48"/>
      <c r="S38" s="48"/>
      <c r="T38" s="48"/>
    </row>
    <row r="39" spans="1:22" ht="21.95" customHeight="1" x14ac:dyDescent="0.25">
      <c r="A39" s="51"/>
      <c r="B39" s="51"/>
      <c r="C39" s="51"/>
      <c r="E39" s="22" t="s">
        <v>269</v>
      </c>
      <c r="F39" s="2">
        <v>37.020000000000003</v>
      </c>
      <c r="G39" s="2">
        <v>37.020000000000003</v>
      </c>
      <c r="H39" s="49">
        <v>0</v>
      </c>
      <c r="I39" s="48">
        <v>0</v>
      </c>
      <c r="J39" s="365">
        <v>0</v>
      </c>
      <c r="K39" s="353">
        <v>0</v>
      </c>
      <c r="L39" s="48">
        <v>98.449999999999818</v>
      </c>
      <c r="M39">
        <v>0</v>
      </c>
      <c r="N39" s="813"/>
      <c r="O39" s="787">
        <v>1.11E-2</v>
      </c>
      <c r="P39" s="134">
        <v>-1.3899999999999999E-2</v>
      </c>
      <c r="Q39" s="48"/>
      <c r="R39" s="48"/>
      <c r="S39" s="48"/>
      <c r="T39" s="48"/>
    </row>
    <row r="40" spans="1:22" ht="21.95" customHeight="1" x14ac:dyDescent="0.25">
      <c r="A40" s="50"/>
      <c r="B40" s="50"/>
      <c r="C40" s="51"/>
      <c r="E40" s="22" t="s">
        <v>36</v>
      </c>
      <c r="F40" s="2">
        <v>57.57</v>
      </c>
      <c r="G40" s="2">
        <v>57.57</v>
      </c>
      <c r="H40" s="49">
        <v>0</v>
      </c>
      <c r="I40" s="48">
        <v>0</v>
      </c>
      <c r="J40" s="365">
        <v>0</v>
      </c>
      <c r="K40" s="353">
        <v>0</v>
      </c>
      <c r="L40" s="365">
        <v>117.73999999999978</v>
      </c>
      <c r="M40">
        <v>0</v>
      </c>
      <c r="N40" s="813"/>
      <c r="O40" s="787">
        <v>7.4000000000000003E-3</v>
      </c>
      <c r="P40" s="134">
        <v>-1.15E-2</v>
      </c>
      <c r="T40" s="48"/>
    </row>
    <row r="41" spans="1:22" ht="21.95" customHeight="1" x14ac:dyDescent="0.25">
      <c r="A41" s="50"/>
      <c r="B41" s="50"/>
      <c r="C41" s="51"/>
      <c r="E41" s="22" t="s">
        <v>319</v>
      </c>
      <c r="F41" s="2">
        <v>40.340000000000003</v>
      </c>
      <c r="G41" s="2">
        <v>40.340000000000003</v>
      </c>
      <c r="H41" s="329">
        <v>0</v>
      </c>
      <c r="I41" s="48">
        <v>0</v>
      </c>
      <c r="J41" s="365">
        <v>0</v>
      </c>
      <c r="K41" s="353">
        <v>0</v>
      </c>
      <c r="L41" s="365">
        <v>264.92000000000007</v>
      </c>
      <c r="M41">
        <v>0</v>
      </c>
      <c r="N41" s="813"/>
      <c r="O41" s="787">
        <v>3.4200000000000001E-2</v>
      </c>
      <c r="P41" s="134">
        <v>7.0000000000000001E-3</v>
      </c>
      <c r="R41" s="48"/>
      <c r="S41" s="48"/>
    </row>
    <row r="42" spans="1:22" ht="21.95" customHeight="1" x14ac:dyDescent="0.25">
      <c r="A42" s="50"/>
      <c r="B42" s="50"/>
      <c r="C42" s="51"/>
      <c r="E42" s="22" t="s">
        <v>302</v>
      </c>
      <c r="F42" s="2">
        <v>66.099999999999994</v>
      </c>
      <c r="G42" s="2">
        <v>66.099999999999994</v>
      </c>
      <c r="H42" s="329">
        <v>0</v>
      </c>
      <c r="I42" s="48">
        <v>0</v>
      </c>
      <c r="J42" s="365">
        <v>0</v>
      </c>
      <c r="K42" s="353">
        <v>0</v>
      </c>
      <c r="L42" s="365">
        <v>910.79999999999927</v>
      </c>
      <c r="M42">
        <v>0</v>
      </c>
      <c r="N42" s="813"/>
      <c r="O42" s="787">
        <v>2.87E-2</v>
      </c>
      <c r="P42" s="134">
        <v>9.7999999999999997E-3</v>
      </c>
      <c r="S42" s="48"/>
    </row>
    <row r="43" spans="1:22" ht="21.95" customHeight="1" x14ac:dyDescent="0.25">
      <c r="A43" s="50"/>
      <c r="B43" s="50"/>
      <c r="C43" s="51"/>
      <c r="E43" s="22" t="s">
        <v>728</v>
      </c>
      <c r="F43" s="2">
        <v>33.28</v>
      </c>
      <c r="G43" s="2">
        <v>33.28</v>
      </c>
      <c r="H43" s="329">
        <v>0</v>
      </c>
      <c r="I43" s="48">
        <v>0</v>
      </c>
      <c r="J43" s="365">
        <v>0</v>
      </c>
      <c r="K43" s="353">
        <v>0</v>
      </c>
      <c r="L43" s="365">
        <v>557.94000000000005</v>
      </c>
      <c r="M43">
        <v>0</v>
      </c>
      <c r="N43" s="813"/>
      <c r="O43" s="787">
        <v>4.0599999999999997E-2</v>
      </c>
      <c r="P43" s="134">
        <v>-3.73E-2</v>
      </c>
      <c r="R43" s="48"/>
      <c r="S43" s="48"/>
      <c r="T43" s="48"/>
    </row>
    <row r="44" spans="1:22" ht="21.95" customHeight="1" x14ac:dyDescent="0.25">
      <c r="A44" s="51"/>
      <c r="B44" s="51"/>
      <c r="C44" s="51"/>
      <c r="E44" s="22" t="s">
        <v>250</v>
      </c>
      <c r="F44" s="2">
        <v>69.989999999999995</v>
      </c>
      <c r="G44" s="2">
        <v>69.989999999999995</v>
      </c>
      <c r="H44" s="49">
        <v>0</v>
      </c>
      <c r="I44" s="48">
        <v>0</v>
      </c>
      <c r="J44" s="365">
        <v>0</v>
      </c>
      <c r="K44" s="353">
        <v>0</v>
      </c>
      <c r="L44" s="48">
        <v>329.74000000000069</v>
      </c>
      <c r="M44">
        <v>0</v>
      </c>
      <c r="N44" s="813"/>
      <c r="O44" s="787">
        <v>0</v>
      </c>
      <c r="P44" s="134">
        <v>6.9999999999999999E-4</v>
      </c>
      <c r="S44" s="48"/>
      <c r="T44" s="48"/>
    </row>
    <row r="45" spans="1:22" ht="21.95" customHeight="1" x14ac:dyDescent="0.25">
      <c r="A45" s="51"/>
      <c r="B45" s="51"/>
      <c r="C45" s="51"/>
      <c r="E45" s="22" t="s">
        <v>705</v>
      </c>
      <c r="F45" s="2">
        <v>24.62</v>
      </c>
      <c r="G45" s="2">
        <v>24.62</v>
      </c>
      <c r="H45" s="49">
        <v>0</v>
      </c>
      <c r="I45" s="48">
        <v>0</v>
      </c>
      <c r="J45" s="365">
        <v>0</v>
      </c>
      <c r="K45" s="353">
        <v>0</v>
      </c>
      <c r="L45" s="48">
        <v>309.26000000000022</v>
      </c>
      <c r="M45">
        <v>0</v>
      </c>
      <c r="N45" s="813"/>
      <c r="O45" s="787">
        <v>8.8000000000000005E-3</v>
      </c>
      <c r="P45" s="134">
        <v>4.1000000000000003E-3</v>
      </c>
      <c r="Q45" s="148"/>
      <c r="R45" s="48"/>
      <c r="S45" s="48"/>
      <c r="T45" s="48"/>
      <c r="V45" s="48"/>
    </row>
    <row r="46" spans="1:22" ht="21.95" customHeight="1" x14ac:dyDescent="0.25">
      <c r="A46" s="50"/>
      <c r="B46" s="50"/>
      <c r="C46" s="51"/>
      <c r="E46" s="22" t="s">
        <v>278</v>
      </c>
      <c r="F46" s="2">
        <v>67.510000000000005</v>
      </c>
      <c r="G46" s="2">
        <v>67.510000000000005</v>
      </c>
      <c r="H46" s="329">
        <v>0</v>
      </c>
      <c r="I46" s="48">
        <v>0</v>
      </c>
      <c r="J46" s="365">
        <v>0</v>
      </c>
      <c r="K46" s="353">
        <v>0</v>
      </c>
      <c r="L46" s="365">
        <v>197.20999999999549</v>
      </c>
      <c r="M46">
        <v>0</v>
      </c>
      <c r="N46" s="813"/>
      <c r="O46" s="787">
        <v>2.5499999999999998E-2</v>
      </c>
      <c r="P46" s="134">
        <v>-2.2000000000000001E-3</v>
      </c>
      <c r="R46" s="48"/>
    </row>
    <row r="47" spans="1:22" ht="21.95" customHeight="1" x14ac:dyDescent="0.25">
      <c r="A47" s="60"/>
      <c r="B47" s="61"/>
      <c r="C47" s="60"/>
      <c r="E47" s="22" t="s">
        <v>773</v>
      </c>
      <c r="F47" s="2">
        <v>216.86</v>
      </c>
      <c r="G47" s="2">
        <v>216.86</v>
      </c>
      <c r="H47" s="329">
        <v>0</v>
      </c>
      <c r="I47" s="48">
        <v>0</v>
      </c>
      <c r="J47" s="365">
        <v>0</v>
      </c>
      <c r="K47" s="353">
        <v>0</v>
      </c>
      <c r="L47" s="365">
        <v>843.18000000000029</v>
      </c>
      <c r="M47">
        <v>0</v>
      </c>
      <c r="N47" s="813"/>
      <c r="O47" s="787">
        <v>2.8E-3</v>
      </c>
      <c r="P47" s="134">
        <v>2.29E-2</v>
      </c>
      <c r="R47" s="48"/>
      <c r="S47" s="48"/>
    </row>
    <row r="48" spans="1:22" ht="21.95" customHeight="1" x14ac:dyDescent="0.25">
      <c r="A48" s="50"/>
      <c r="B48" s="50"/>
      <c r="C48" s="51"/>
      <c r="E48" s="22" t="s">
        <v>197</v>
      </c>
      <c r="F48" s="2">
        <v>10.63</v>
      </c>
      <c r="G48" s="2">
        <v>10.63</v>
      </c>
      <c r="H48" s="49">
        <v>0</v>
      </c>
      <c r="I48" s="48">
        <v>0</v>
      </c>
      <c r="J48" s="365">
        <v>0</v>
      </c>
      <c r="K48" s="353">
        <v>0</v>
      </c>
      <c r="L48" s="48">
        <v>495.20999999999913</v>
      </c>
      <c r="M48">
        <v>0</v>
      </c>
      <c r="N48" s="813"/>
      <c r="O48" s="787">
        <v>5.1499999999999997E-2</v>
      </c>
      <c r="P48" s="134">
        <v>-5.0000000000000001E-4</v>
      </c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272</v>
      </c>
      <c r="F49" s="2">
        <v>129.04</v>
      </c>
      <c r="G49" s="2">
        <v>129.04</v>
      </c>
      <c r="H49" s="329">
        <v>0</v>
      </c>
      <c r="I49" s="48">
        <v>0</v>
      </c>
      <c r="J49" s="365">
        <v>0</v>
      </c>
      <c r="K49" s="353">
        <v>0</v>
      </c>
      <c r="L49" s="365">
        <v>154.77999999999975</v>
      </c>
      <c r="M49">
        <v>0</v>
      </c>
      <c r="N49" s="813"/>
      <c r="O49" s="787">
        <v>2.5700000000000001E-2</v>
      </c>
      <c r="P49" s="134">
        <v>6.3E-3</v>
      </c>
      <c r="Q49" s="48"/>
      <c r="R49" s="48"/>
      <c r="S49" s="48"/>
      <c r="T49" s="48"/>
    </row>
    <row r="50" spans="1:21" ht="21.95" customHeight="1" x14ac:dyDescent="0.25">
      <c r="A50" s="50"/>
      <c r="B50" s="50"/>
      <c r="C50" s="51"/>
      <c r="E50" s="22" t="s">
        <v>17</v>
      </c>
      <c r="F50" s="2">
        <v>15.24</v>
      </c>
      <c r="G50" s="2">
        <v>15.24</v>
      </c>
      <c r="H50" s="329">
        <v>0</v>
      </c>
      <c r="I50" s="48">
        <v>0</v>
      </c>
      <c r="J50" s="365">
        <v>-20818.210000000079</v>
      </c>
      <c r="K50" s="353">
        <v>0</v>
      </c>
      <c r="L50" s="365">
        <v>-20818.210000000079</v>
      </c>
      <c r="M50">
        <v>0</v>
      </c>
      <c r="N50" s="813"/>
      <c r="O50" s="787">
        <v>0</v>
      </c>
      <c r="P50" s="134">
        <v>0</v>
      </c>
      <c r="Q50" s="148"/>
      <c r="R50" s="48"/>
      <c r="S50" s="48"/>
    </row>
    <row r="51" spans="1:21" ht="21.95" customHeight="1" x14ac:dyDescent="0.25">
      <c r="A51" s="50"/>
      <c r="B51" s="50"/>
      <c r="C51" s="51"/>
      <c r="E51" s="22" t="s">
        <v>311</v>
      </c>
      <c r="F51" s="2">
        <v>137.77000000000001</v>
      </c>
      <c r="G51" s="2">
        <v>137.77000000000001</v>
      </c>
      <c r="H51" s="49">
        <v>0</v>
      </c>
      <c r="I51" s="48">
        <v>0</v>
      </c>
      <c r="J51" s="365">
        <v>0</v>
      </c>
      <c r="K51" s="353">
        <v>0</v>
      </c>
      <c r="L51" s="365">
        <v>720.56000000000131</v>
      </c>
      <c r="M51">
        <v>0</v>
      </c>
      <c r="N51" s="813"/>
      <c r="O51" s="787">
        <v>0</v>
      </c>
      <c r="P51" s="134">
        <v>-1.1000000000000001E-3</v>
      </c>
      <c r="Q51" s="148"/>
      <c r="R51" s="48"/>
      <c r="S51" s="48"/>
    </row>
    <row r="52" spans="1:21" ht="21.95" customHeight="1" x14ac:dyDescent="0.25">
      <c r="A52" s="50"/>
      <c r="B52" s="50"/>
      <c r="C52" s="51"/>
      <c r="E52" s="22" t="s">
        <v>726</v>
      </c>
      <c r="F52" s="2">
        <v>82.63</v>
      </c>
      <c r="G52" s="2">
        <v>82.63</v>
      </c>
      <c r="H52" s="49">
        <v>0</v>
      </c>
      <c r="I52" s="48">
        <v>0</v>
      </c>
      <c r="J52" s="365">
        <v>0</v>
      </c>
      <c r="K52" s="353">
        <v>0</v>
      </c>
      <c r="L52" s="365">
        <v>329.55999999999949</v>
      </c>
      <c r="M52">
        <v>0</v>
      </c>
      <c r="O52" s="787">
        <v>1.78E-2</v>
      </c>
      <c r="P52" s="134">
        <v>-2.0899999999999998E-2</v>
      </c>
    </row>
    <row r="53" spans="1:21" ht="21.95" customHeight="1" x14ac:dyDescent="0.25">
      <c r="A53" s="50"/>
      <c r="B53" s="50"/>
      <c r="C53" s="51"/>
      <c r="E53" s="22" t="s">
        <v>771</v>
      </c>
      <c r="F53" s="2">
        <v>656.77</v>
      </c>
      <c r="G53" s="2">
        <v>656.77</v>
      </c>
      <c r="H53" s="329">
        <v>0</v>
      </c>
      <c r="I53" s="48">
        <v>0</v>
      </c>
      <c r="J53" s="365">
        <v>0</v>
      </c>
      <c r="K53" s="353">
        <v>0</v>
      </c>
      <c r="L53" s="365">
        <v>559.89000000000033</v>
      </c>
      <c r="M53">
        <v>0</v>
      </c>
      <c r="N53" s="813"/>
      <c r="O53" s="787">
        <v>0</v>
      </c>
      <c r="P53" s="134">
        <v>-1.14E-2</v>
      </c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195</v>
      </c>
      <c r="F54" s="2">
        <v>64.17</v>
      </c>
      <c r="G54" s="2">
        <v>64.17</v>
      </c>
      <c r="H54" s="49">
        <v>0</v>
      </c>
      <c r="I54" s="48">
        <v>0</v>
      </c>
      <c r="J54" s="365">
        <v>0</v>
      </c>
      <c r="K54" s="353">
        <v>0</v>
      </c>
      <c r="L54" s="48">
        <v>785.90999999999985</v>
      </c>
      <c r="M54">
        <v>0</v>
      </c>
      <c r="N54" s="813"/>
      <c r="O54" s="787">
        <v>1.29E-2</v>
      </c>
      <c r="P54" s="134">
        <v>-1.6400000000000001E-2</v>
      </c>
      <c r="R54" s="48"/>
      <c r="T54" s="48"/>
    </row>
    <row r="55" spans="1:21" ht="21.95" customHeight="1" x14ac:dyDescent="0.25">
      <c r="A55" s="50"/>
      <c r="B55" s="50"/>
      <c r="C55" s="51"/>
      <c r="E55" s="22" t="s">
        <v>225</v>
      </c>
      <c r="F55" s="2">
        <v>59.06</v>
      </c>
      <c r="G55" s="2">
        <v>59.06</v>
      </c>
      <c r="H55" s="329">
        <v>0</v>
      </c>
      <c r="I55" s="48">
        <v>0</v>
      </c>
      <c r="J55" s="365">
        <v>0</v>
      </c>
      <c r="K55" s="353">
        <v>0</v>
      </c>
      <c r="L55" s="365">
        <v>257.64999999999964</v>
      </c>
      <c r="M55">
        <v>0</v>
      </c>
      <c r="N55" s="813"/>
      <c r="O55" s="787">
        <v>0</v>
      </c>
      <c r="P55" s="134">
        <v>2.5000000000000001E-3</v>
      </c>
      <c r="R55" s="48"/>
      <c r="S55" s="48"/>
    </row>
    <row r="56" spans="1:21" ht="21.95" customHeight="1" x14ac:dyDescent="0.25">
      <c r="A56" s="50"/>
      <c r="B56" s="51"/>
      <c r="C56" s="51"/>
      <c r="E56" s="22" t="s">
        <v>34</v>
      </c>
      <c r="F56" s="2">
        <v>53.97</v>
      </c>
      <c r="G56" s="2">
        <v>53.97</v>
      </c>
      <c r="H56" s="329">
        <v>0</v>
      </c>
      <c r="I56" s="48">
        <v>0</v>
      </c>
      <c r="J56" s="365">
        <v>0</v>
      </c>
      <c r="K56" s="353">
        <v>0</v>
      </c>
      <c r="L56" s="365">
        <v>21137.586999999941</v>
      </c>
      <c r="M56">
        <v>0</v>
      </c>
      <c r="N56" s="813"/>
      <c r="O56" s="787">
        <v>0</v>
      </c>
      <c r="P56" s="134">
        <v>4.3E-3</v>
      </c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172</v>
      </c>
      <c r="F57" s="2">
        <v>55</v>
      </c>
      <c r="G57" s="2">
        <v>55</v>
      </c>
      <c r="H57" s="49">
        <v>0</v>
      </c>
      <c r="I57" s="48">
        <v>0</v>
      </c>
      <c r="J57" s="365">
        <v>0</v>
      </c>
      <c r="K57" s="353">
        <v>0</v>
      </c>
      <c r="L57" s="48">
        <v>119.92000000000053</v>
      </c>
      <c r="M57">
        <v>0</v>
      </c>
      <c r="N57" s="813"/>
      <c r="O57" s="787">
        <v>3.6400000000000002E-2</v>
      </c>
      <c r="P57" s="134">
        <v>-4.6699999999999998E-2</v>
      </c>
      <c r="R57" s="48"/>
      <c r="S57" s="48"/>
      <c r="T57" s="48"/>
      <c r="U57" s="48"/>
    </row>
    <row r="58" spans="1:21" ht="21.95" customHeight="1" x14ac:dyDescent="0.25">
      <c r="A58" s="50"/>
      <c r="B58" s="50"/>
      <c r="C58" s="51"/>
      <c r="E58" s="22" t="s">
        <v>27</v>
      </c>
      <c r="F58" s="2">
        <v>51.32</v>
      </c>
      <c r="G58" s="2">
        <v>51.32</v>
      </c>
      <c r="H58" s="329">
        <v>0</v>
      </c>
      <c r="I58" s="48">
        <v>0</v>
      </c>
      <c r="J58" s="365">
        <v>0</v>
      </c>
      <c r="K58" s="353">
        <v>0</v>
      </c>
      <c r="L58" s="365">
        <v>1407.5400000000009</v>
      </c>
      <c r="M58">
        <v>0</v>
      </c>
      <c r="N58" s="813"/>
      <c r="O58" s="787">
        <v>3.0200000000000001E-2</v>
      </c>
      <c r="P58" s="134">
        <v>1.2E-2</v>
      </c>
      <c r="S58" s="48"/>
      <c r="U58" s="48"/>
    </row>
    <row r="59" spans="1:21" ht="21.95" customHeight="1" x14ac:dyDescent="0.25">
      <c r="A59" s="50"/>
      <c r="B59" s="51"/>
      <c r="C59" s="51"/>
      <c r="E59" s="22" t="s">
        <v>22</v>
      </c>
      <c r="F59" s="2">
        <v>46.48</v>
      </c>
      <c r="G59" s="2">
        <v>46.48</v>
      </c>
      <c r="H59" s="329">
        <v>0</v>
      </c>
      <c r="I59" s="48">
        <v>0</v>
      </c>
      <c r="J59" s="365">
        <v>0</v>
      </c>
      <c r="K59" s="353">
        <v>0</v>
      </c>
      <c r="L59" s="365">
        <v>3178.8000000000466</v>
      </c>
      <c r="M59">
        <v>0</v>
      </c>
      <c r="N59" s="813"/>
      <c r="O59" s="787">
        <v>2.07E-2</v>
      </c>
      <c r="P59" s="134">
        <v>-4.1300000000000003E-2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42</v>
      </c>
      <c r="F60" s="2">
        <v>131.11000000000001</v>
      </c>
      <c r="G60" s="2">
        <v>131.11000000000001</v>
      </c>
      <c r="H60" s="49">
        <v>0</v>
      </c>
      <c r="I60" s="48">
        <v>0</v>
      </c>
      <c r="J60" s="365">
        <v>0</v>
      </c>
      <c r="K60" s="353">
        <v>0</v>
      </c>
      <c r="L60" s="48">
        <v>128.08999999999833</v>
      </c>
      <c r="M60">
        <v>0</v>
      </c>
      <c r="N60" s="813"/>
      <c r="O60" s="787">
        <v>2.18E-2</v>
      </c>
      <c r="P60" s="134">
        <v>-1.4E-3</v>
      </c>
      <c r="R60" s="48"/>
    </row>
    <row r="61" spans="1:21" ht="21.95" customHeight="1" x14ac:dyDescent="0.25">
      <c r="A61" s="50"/>
      <c r="B61" s="50"/>
      <c r="C61" s="50"/>
      <c r="E61" s="22" t="s">
        <v>270</v>
      </c>
      <c r="F61" s="2">
        <v>55.5</v>
      </c>
      <c r="G61" s="2">
        <v>55.5</v>
      </c>
      <c r="H61" s="329">
        <v>0</v>
      </c>
      <c r="I61" s="48">
        <v>0</v>
      </c>
      <c r="J61" s="365">
        <v>0</v>
      </c>
      <c r="K61" s="353">
        <v>0</v>
      </c>
      <c r="L61" s="365">
        <v>427.92000000000007</v>
      </c>
      <c r="M61">
        <v>0</v>
      </c>
      <c r="N61" s="813"/>
      <c r="O61" s="787">
        <v>0</v>
      </c>
      <c r="P61" s="134">
        <v>-8.8999999999999999E-3</v>
      </c>
      <c r="S61" s="48"/>
    </row>
    <row r="62" spans="1:21" ht="21.95" customHeight="1" x14ac:dyDescent="0.25">
      <c r="A62" s="50"/>
      <c r="B62" s="50"/>
      <c r="C62" s="51"/>
      <c r="E62" s="22" t="s">
        <v>170</v>
      </c>
      <c r="F62" s="2">
        <v>111.54</v>
      </c>
      <c r="G62" s="2">
        <v>111.54</v>
      </c>
      <c r="H62" s="329">
        <v>0</v>
      </c>
      <c r="I62" s="48">
        <v>0</v>
      </c>
      <c r="J62" s="365">
        <v>0</v>
      </c>
      <c r="K62" s="353">
        <v>0</v>
      </c>
      <c r="L62" s="365">
        <v>1368.9000000000015</v>
      </c>
      <c r="M62">
        <v>0</v>
      </c>
      <c r="N62" s="813"/>
      <c r="O62" s="787">
        <v>1.14E-2</v>
      </c>
      <c r="P62" s="134">
        <v>-2.8E-3</v>
      </c>
      <c r="Q62" s="436"/>
      <c r="R62" s="48"/>
      <c r="S62" s="48"/>
    </row>
    <row r="63" spans="1:21" ht="21.95" customHeight="1" x14ac:dyDescent="0.25">
      <c r="A63" s="51"/>
      <c r="B63" s="51"/>
      <c r="C63" s="51"/>
      <c r="E63" s="22" t="s">
        <v>8</v>
      </c>
      <c r="F63" s="2">
        <v>72.989999999999995</v>
      </c>
      <c r="G63" s="2">
        <v>72.989999999999995</v>
      </c>
      <c r="H63" s="49">
        <v>0</v>
      </c>
      <c r="I63" s="48">
        <v>0</v>
      </c>
      <c r="J63" s="365">
        <v>0</v>
      </c>
      <c r="K63" s="353">
        <v>0</v>
      </c>
      <c r="L63" s="365">
        <v>121.94999999999982</v>
      </c>
      <c r="M63">
        <v>0</v>
      </c>
      <c r="N63" s="813"/>
      <c r="O63" s="787">
        <v>1.67E-2</v>
      </c>
      <c r="P63" s="134">
        <v>-1.26E-2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10</v>
      </c>
      <c r="F64" s="48">
        <v>47.88</v>
      </c>
      <c r="G64" s="2">
        <v>47.88</v>
      </c>
      <c r="H64" s="329">
        <v>0</v>
      </c>
      <c r="I64" s="428">
        <v>0</v>
      </c>
      <c r="J64" s="365">
        <v>0</v>
      </c>
      <c r="K64" s="353">
        <v>0</v>
      </c>
      <c r="L64" s="365">
        <v>1128.3800000000047</v>
      </c>
      <c r="M64">
        <v>0</v>
      </c>
      <c r="N64" s="813"/>
      <c r="O64" s="787">
        <v>1.2500000000000001E-2</v>
      </c>
      <c r="P64" s="134">
        <v>1.8700000000000001E-2</v>
      </c>
      <c r="R64" s="48"/>
      <c r="S64" s="48"/>
      <c r="T64" s="48"/>
    </row>
    <row r="65" spans="1:22" ht="21.95" customHeight="1" x14ac:dyDescent="0.25">
      <c r="A65" s="50"/>
      <c r="B65" s="50"/>
      <c r="C65" s="51"/>
      <c r="E65" s="22" t="s">
        <v>224</v>
      </c>
      <c r="F65" s="2">
        <v>41.91</v>
      </c>
      <c r="G65" s="2">
        <v>41.91</v>
      </c>
      <c r="H65" s="329">
        <v>0</v>
      </c>
      <c r="I65" s="48">
        <v>0</v>
      </c>
      <c r="J65" s="365">
        <v>0</v>
      </c>
      <c r="K65" s="353">
        <v>0</v>
      </c>
      <c r="L65" s="365">
        <v>4376.9599999999991</v>
      </c>
      <c r="M65">
        <v>0</v>
      </c>
      <c r="N65" s="813"/>
      <c r="O65" s="787">
        <v>4.0899999999999999E-2</v>
      </c>
      <c r="P65" s="134">
        <v>-2.9600000000000001E-2</v>
      </c>
      <c r="R65" s="48"/>
    </row>
    <row r="66" spans="1:22" ht="21.95" customHeight="1" x14ac:dyDescent="0.25">
      <c r="A66" s="50"/>
      <c r="B66" s="50"/>
      <c r="C66" s="50"/>
      <c r="E66" s="22" t="s">
        <v>24</v>
      </c>
      <c r="F66" s="2">
        <v>61.67</v>
      </c>
      <c r="G66" s="2">
        <v>61.67</v>
      </c>
      <c r="H66" s="329">
        <v>0</v>
      </c>
      <c r="I66" s="48">
        <v>0</v>
      </c>
      <c r="J66" s="365">
        <v>0</v>
      </c>
      <c r="K66" s="353">
        <v>0</v>
      </c>
      <c r="L66" s="365">
        <v>937.36999999999534</v>
      </c>
      <c r="M66">
        <v>0</v>
      </c>
      <c r="N66" s="813"/>
      <c r="O66" s="787">
        <v>0</v>
      </c>
      <c r="P66" s="134">
        <v>-6.3E-3</v>
      </c>
    </row>
    <row r="67" spans="1:22" ht="21.95" customHeight="1" x14ac:dyDescent="0.25">
      <c r="A67" s="51"/>
      <c r="B67" s="51"/>
      <c r="C67" s="51"/>
      <c r="E67" s="22" t="s">
        <v>45</v>
      </c>
      <c r="F67" s="2">
        <v>93.39</v>
      </c>
      <c r="G67" s="2">
        <v>93.39</v>
      </c>
      <c r="H67" s="49">
        <v>0</v>
      </c>
      <c r="I67" s="48">
        <v>0</v>
      </c>
      <c r="J67" s="365">
        <v>0</v>
      </c>
      <c r="K67" s="353">
        <v>0</v>
      </c>
      <c r="L67" s="48">
        <v>523.61999999999898</v>
      </c>
      <c r="M67">
        <v>0</v>
      </c>
      <c r="N67" s="813"/>
      <c r="O67" s="787">
        <v>1.67E-2</v>
      </c>
      <c r="P67" s="134">
        <v>-1E-4</v>
      </c>
      <c r="Q67" s="148"/>
      <c r="S67" s="48"/>
    </row>
    <row r="68" spans="1:22" ht="21.95" customHeight="1" x14ac:dyDescent="0.25">
      <c r="A68" s="50"/>
      <c r="B68" s="50"/>
      <c r="C68" s="51"/>
      <c r="E68" s="22" t="s">
        <v>47</v>
      </c>
      <c r="F68" s="2">
        <v>140.72</v>
      </c>
      <c r="G68" s="2">
        <v>140.72</v>
      </c>
      <c r="H68" s="49">
        <v>0</v>
      </c>
      <c r="I68" s="48">
        <v>0</v>
      </c>
      <c r="J68" s="365">
        <v>0</v>
      </c>
      <c r="K68" s="353">
        <v>0</v>
      </c>
      <c r="L68" s="48">
        <v>-168.6200000000008</v>
      </c>
      <c r="M68">
        <v>0</v>
      </c>
      <c r="N68" s="813"/>
      <c r="O68" s="787">
        <v>2.18E-2</v>
      </c>
      <c r="P68" s="134">
        <v>-2.8E-3</v>
      </c>
      <c r="R68" s="48"/>
      <c r="S68" s="48"/>
      <c r="U68" s="48"/>
    </row>
    <row r="69" spans="1:22" ht="21.95" customHeight="1" x14ac:dyDescent="0.25">
      <c r="A69" s="50"/>
      <c r="B69" s="50"/>
      <c r="C69" s="51"/>
      <c r="E69" s="22" t="s">
        <v>33</v>
      </c>
      <c r="F69" s="2">
        <v>247.05</v>
      </c>
      <c r="G69" s="2">
        <v>247.05</v>
      </c>
      <c r="H69" s="329">
        <v>0</v>
      </c>
      <c r="I69" s="48">
        <v>0</v>
      </c>
      <c r="J69" s="365">
        <v>0</v>
      </c>
      <c r="K69" s="353">
        <v>0</v>
      </c>
      <c r="L69" s="365">
        <v>780.73999999999796</v>
      </c>
      <c r="M69">
        <v>0</v>
      </c>
      <c r="N69" s="813"/>
      <c r="O69" s="787">
        <v>1.8599999999999998E-2</v>
      </c>
      <c r="P69" s="134">
        <v>-1.5599999999999999E-2</v>
      </c>
      <c r="Q69" s="148"/>
      <c r="R69" s="48"/>
      <c r="S69" s="48"/>
      <c r="T69" s="48"/>
    </row>
    <row r="70" spans="1:22" ht="21.95" customHeight="1" x14ac:dyDescent="0.25">
      <c r="A70" s="51"/>
      <c r="B70" s="51"/>
      <c r="C70" s="51"/>
      <c r="E70" s="22" t="s">
        <v>13</v>
      </c>
      <c r="F70" s="2">
        <v>67.81</v>
      </c>
      <c r="G70" s="2">
        <v>67.81</v>
      </c>
      <c r="H70" s="329">
        <v>0</v>
      </c>
      <c r="I70" s="48">
        <v>0</v>
      </c>
      <c r="J70" s="365">
        <v>0</v>
      </c>
      <c r="K70" s="353">
        <v>0</v>
      </c>
      <c r="L70" s="365">
        <v>1461.5600000000013</v>
      </c>
      <c r="M70">
        <v>0</v>
      </c>
      <c r="N70" s="813"/>
      <c r="O70" s="787">
        <v>0</v>
      </c>
      <c r="P70" s="134">
        <v>4.3E-3</v>
      </c>
      <c r="R70" s="48"/>
      <c r="S70" s="48"/>
      <c r="T70" s="48"/>
    </row>
    <row r="71" spans="1:22" ht="21.95" customHeight="1" x14ac:dyDescent="0.25">
      <c r="A71" s="50"/>
      <c r="B71" s="50"/>
      <c r="C71" s="51"/>
      <c r="E71" s="22" t="s">
        <v>52</v>
      </c>
      <c r="F71" s="2">
        <v>70.040000000000006</v>
      </c>
      <c r="G71" s="2">
        <v>70.040000000000006</v>
      </c>
      <c r="H71" s="329">
        <v>0</v>
      </c>
      <c r="I71" s="48">
        <v>0</v>
      </c>
      <c r="J71" s="365">
        <v>0</v>
      </c>
      <c r="K71" s="353">
        <v>0</v>
      </c>
      <c r="L71" s="365">
        <v>1056.739999999998</v>
      </c>
      <c r="M71">
        <v>0</v>
      </c>
      <c r="N71" s="813"/>
      <c r="O71" s="787">
        <v>2.1999999999999999E-2</v>
      </c>
      <c r="P71" s="134">
        <v>2E-3</v>
      </c>
      <c r="R71" s="48"/>
    </row>
    <row r="72" spans="1:22" ht="21.95" customHeight="1" x14ac:dyDescent="0.25">
      <c r="A72" s="50"/>
      <c r="B72" s="50"/>
      <c r="C72" s="51"/>
      <c r="E72" s="22" t="s">
        <v>63</v>
      </c>
      <c r="F72" s="2">
        <v>103.59</v>
      </c>
      <c r="G72" s="2">
        <v>103.59</v>
      </c>
      <c r="H72" s="329">
        <v>0</v>
      </c>
      <c r="I72" s="48">
        <v>0</v>
      </c>
      <c r="J72" s="365">
        <v>0</v>
      </c>
      <c r="K72" s="353">
        <v>0</v>
      </c>
      <c r="L72" s="365">
        <v>257.30999999999949</v>
      </c>
      <c r="M72">
        <v>0</v>
      </c>
      <c r="N72" s="813"/>
      <c r="O72" s="787">
        <v>1.38E-2</v>
      </c>
      <c r="P72" s="134">
        <v>-1.2500000000000001E-2</v>
      </c>
      <c r="Q72" s="48"/>
      <c r="R72" s="48"/>
      <c r="S72" s="48"/>
      <c r="T72" s="48"/>
    </row>
    <row r="73" spans="1:22" ht="21.95" customHeight="1" x14ac:dyDescent="0.25">
      <c r="A73" s="50"/>
      <c r="B73" s="50"/>
      <c r="C73" s="51"/>
      <c r="E73" s="22" t="s">
        <v>9</v>
      </c>
      <c r="F73" s="2">
        <v>8.0500000000000007</v>
      </c>
      <c r="G73" s="2">
        <v>8.0500000000000007</v>
      </c>
      <c r="H73" s="329">
        <v>0</v>
      </c>
      <c r="I73" s="48">
        <v>0</v>
      </c>
      <c r="J73" s="365">
        <v>-8332.1133333333346</v>
      </c>
      <c r="K73" s="353">
        <v>0</v>
      </c>
      <c r="L73" s="365">
        <v>-7897.1833333333343</v>
      </c>
      <c r="M73">
        <v>0</v>
      </c>
      <c r="N73" s="813"/>
      <c r="O73" s="787">
        <v>0.04</v>
      </c>
      <c r="P73" s="134">
        <v>2.1600000000000001E-2</v>
      </c>
      <c r="Q73" s="148"/>
      <c r="R73" s="48"/>
      <c r="S73" s="48"/>
      <c r="T73" s="351"/>
      <c r="U73" s="351"/>
    </row>
    <row r="74" spans="1:22" ht="21.95" customHeight="1" x14ac:dyDescent="0.25">
      <c r="A74" s="51"/>
      <c r="B74" s="51"/>
      <c r="C74" s="51"/>
      <c r="E74" s="22" t="s">
        <v>53</v>
      </c>
      <c r="F74" s="2">
        <v>72.989999999999995</v>
      </c>
      <c r="G74" s="2">
        <v>72.989999999999995</v>
      </c>
      <c r="H74" s="49">
        <v>0</v>
      </c>
      <c r="I74" s="48">
        <v>0</v>
      </c>
      <c r="J74" s="365">
        <v>0</v>
      </c>
      <c r="K74" s="353">
        <v>0</v>
      </c>
      <c r="L74" s="365">
        <v>33.940000000000055</v>
      </c>
      <c r="M74">
        <v>0</v>
      </c>
      <c r="N74" s="813"/>
      <c r="O74" s="787">
        <v>7.4000000000000003E-3</v>
      </c>
      <c r="P74" s="134">
        <v>4.4999999999999997E-3</v>
      </c>
      <c r="Q74" s="436"/>
      <c r="R74" s="48"/>
      <c r="S74" s="48"/>
      <c r="T74" s="48"/>
      <c r="V74" s="48"/>
    </row>
    <row r="75" spans="1:22" ht="21.95" customHeight="1" x14ac:dyDescent="0.25">
      <c r="A75" s="50"/>
      <c r="B75" s="51"/>
      <c r="C75" s="51"/>
      <c r="E75" s="22" t="s">
        <v>56</v>
      </c>
      <c r="F75" s="2">
        <v>37.74</v>
      </c>
      <c r="G75" s="2">
        <v>37.74</v>
      </c>
      <c r="H75" s="329">
        <v>0</v>
      </c>
      <c r="I75" s="48">
        <v>0</v>
      </c>
      <c r="J75" s="365">
        <v>0</v>
      </c>
      <c r="K75" s="353">
        <v>0</v>
      </c>
      <c r="L75" s="365">
        <v>36.819999999999709</v>
      </c>
      <c r="M75">
        <v>0</v>
      </c>
      <c r="O75" s="787">
        <v>4.2999999999999997E-2</v>
      </c>
      <c r="P75" s="134">
        <v>-5.3E-3</v>
      </c>
    </row>
    <row r="76" spans="1:22" ht="21.95" customHeight="1" x14ac:dyDescent="0.25">
      <c r="A76" s="50"/>
      <c r="B76" s="50"/>
      <c r="C76" s="51"/>
      <c r="E76" s="22" t="s">
        <v>0</v>
      </c>
      <c r="F76" s="2">
        <v>212.16</v>
      </c>
      <c r="G76" s="2">
        <v>212.16</v>
      </c>
      <c r="H76" s="329">
        <v>0</v>
      </c>
      <c r="I76" s="48">
        <v>0</v>
      </c>
      <c r="J76" s="365">
        <v>0</v>
      </c>
      <c r="K76" s="353">
        <v>0</v>
      </c>
      <c r="L76" s="365">
        <v>465.57999999999993</v>
      </c>
      <c r="M76">
        <v>0</v>
      </c>
      <c r="N76" s="813"/>
      <c r="O76" s="787">
        <v>3.8999999999999998E-3</v>
      </c>
      <c r="P76" s="134">
        <v>9.9000000000000008E-3</v>
      </c>
    </row>
    <row r="77" spans="1:22" ht="21.95" customHeight="1" x14ac:dyDescent="0.25">
      <c r="A77" s="50"/>
      <c r="B77" s="50"/>
      <c r="C77" s="51"/>
      <c r="E77" s="22" t="s">
        <v>39</v>
      </c>
      <c r="F77" s="2">
        <v>44.35</v>
      </c>
      <c r="G77" s="2">
        <v>44.35</v>
      </c>
      <c r="H77" s="329">
        <v>0</v>
      </c>
      <c r="I77" s="48">
        <v>0</v>
      </c>
      <c r="J77" s="365">
        <v>0</v>
      </c>
      <c r="K77" s="353">
        <v>0</v>
      </c>
      <c r="L77" s="365">
        <v>529.88000000000284</v>
      </c>
      <c r="M77">
        <v>0</v>
      </c>
      <c r="N77" s="813"/>
      <c r="O77" s="787">
        <v>2.3E-2</v>
      </c>
      <c r="P77" s="134">
        <v>-0.01</v>
      </c>
    </row>
    <row r="78" spans="1:22" ht="21.95" customHeight="1" x14ac:dyDescent="0.25">
      <c r="A78" s="50"/>
      <c r="B78" s="51"/>
      <c r="C78" s="51"/>
      <c r="E78" s="22" t="s">
        <v>54</v>
      </c>
      <c r="F78" s="2">
        <v>130.93</v>
      </c>
      <c r="G78" s="2">
        <v>130.93</v>
      </c>
      <c r="H78" s="329">
        <v>0</v>
      </c>
      <c r="I78" s="48">
        <v>0</v>
      </c>
      <c r="J78" s="365">
        <v>0</v>
      </c>
      <c r="K78" s="353">
        <v>0</v>
      </c>
      <c r="L78" s="365">
        <v>114.84999999999991</v>
      </c>
      <c r="M78">
        <v>0</v>
      </c>
      <c r="O78" s="787">
        <v>2.35E-2</v>
      </c>
      <c r="P78" s="134">
        <v>-4.8999999999999998E-3</v>
      </c>
    </row>
    <row r="79" spans="1:22" ht="21.95" customHeight="1" x14ac:dyDescent="0.25">
      <c r="A79" s="50"/>
      <c r="B79" s="50"/>
      <c r="C79" s="51"/>
      <c r="E79" s="22" t="s">
        <v>51</v>
      </c>
      <c r="F79" s="2">
        <v>227.27</v>
      </c>
      <c r="G79" s="2">
        <v>227.27</v>
      </c>
      <c r="H79" s="329">
        <v>0</v>
      </c>
      <c r="I79" s="48">
        <v>0</v>
      </c>
      <c r="J79" s="365">
        <v>0</v>
      </c>
      <c r="K79" s="353">
        <v>0</v>
      </c>
      <c r="L79" s="365">
        <v>176.70000000000073</v>
      </c>
      <c r="M79">
        <v>0</v>
      </c>
      <c r="O79" s="788">
        <v>1.52E-2</v>
      </c>
      <c r="P79" s="134">
        <v>4.7000000000000002E-3</v>
      </c>
    </row>
    <row r="80" spans="1:22" ht="21.95" customHeight="1" x14ac:dyDescent="0.25">
      <c r="A80" s="50"/>
      <c r="B80" s="50"/>
      <c r="C80" s="51"/>
      <c r="F80" s="2"/>
      <c r="G80" s="2"/>
    </row>
    <row r="81" spans="1:7" ht="21.95" customHeight="1" x14ac:dyDescent="0.25">
      <c r="A81" s="50"/>
      <c r="B81" s="51"/>
      <c r="C81" s="51"/>
      <c r="F81" s="2"/>
      <c r="G81" s="2"/>
    </row>
    <row r="82" spans="1:7" ht="21.95" customHeight="1" x14ac:dyDescent="0.25">
      <c r="F82" s="2"/>
      <c r="G82" s="2"/>
    </row>
    <row r="83" spans="1:7" ht="21.95" customHeight="1" x14ac:dyDescent="0.25">
      <c r="F83" s="2"/>
      <c r="G83" s="2"/>
    </row>
    <row r="84" spans="1:7" ht="21.95" customHeight="1" x14ac:dyDescent="0.25">
      <c r="F84" s="2"/>
      <c r="G84" s="2"/>
    </row>
    <row r="85" spans="1:7" ht="21.95" customHeight="1" x14ac:dyDescent="0.25">
      <c r="F85" s="2"/>
      <c r="G85" s="2"/>
    </row>
    <row r="86" spans="1:7" ht="21.95" customHeight="1" x14ac:dyDescent="0.25">
      <c r="F86" s="2"/>
      <c r="G86" s="2"/>
    </row>
    <row r="87" spans="1:7" ht="21.95" customHeight="1" x14ac:dyDescent="0.25">
      <c r="F87" s="2"/>
      <c r="G87" s="2"/>
    </row>
    <row r="88" spans="1:7" ht="21.95" customHeight="1" x14ac:dyDescent="0.25">
      <c r="F88" s="2"/>
      <c r="G88" s="2"/>
    </row>
    <row r="89" spans="1:7" ht="21.95" customHeight="1" x14ac:dyDescent="0.25">
      <c r="F89" s="2"/>
      <c r="G89" s="2"/>
    </row>
    <row r="90" spans="1:7" ht="21.95" customHeight="1" x14ac:dyDescent="0.25">
      <c r="F90" s="2"/>
      <c r="G90" s="2"/>
    </row>
    <row r="91" spans="1:7" ht="21.95" customHeight="1" x14ac:dyDescent="0.25">
      <c r="F91" s="2"/>
      <c r="G91" s="2"/>
    </row>
    <row r="92" spans="1:7" ht="21.95" customHeight="1" x14ac:dyDescent="0.25">
      <c r="F92" s="2"/>
      <c r="G92" s="2"/>
    </row>
    <row r="93" spans="1:7" ht="21.95" customHeight="1" x14ac:dyDescent="0.25">
      <c r="F93" s="2"/>
      <c r="G93" s="2"/>
    </row>
    <row r="94" spans="1:7" ht="21.95" customHeight="1" x14ac:dyDescent="0.25">
      <c r="F94" s="2"/>
      <c r="G94" s="2"/>
    </row>
    <row r="95" spans="1:7" ht="21.95" customHeight="1" x14ac:dyDescent="0.25">
      <c r="F95" s="2"/>
      <c r="G95" s="2"/>
    </row>
    <row r="96" spans="1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415" priority="397">
      <formula>$O1=0</formula>
    </cfRule>
    <cfRule type="dataBar" priority="7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414" priority="353">
      <formula>$H2=0</formula>
    </cfRule>
  </conditionalFormatting>
  <conditionalFormatting sqref="J2:K4 J70:K71 J6:K6 J21:K58 J12:K19 J80:K200">
    <cfRule type="expression" dxfId="2413" priority="354">
      <formula>$J2=0</formula>
    </cfRule>
  </conditionalFormatting>
  <conditionalFormatting sqref="L70:L71 L1:L6 L80:L1048576 L8:L58">
    <cfRule type="expression" dxfId="2412" priority="352">
      <formula>$L2=0</formula>
    </cfRule>
  </conditionalFormatting>
  <conditionalFormatting sqref="M1">
    <cfRule type="expression" dxfId="2411" priority="348">
      <formula>$L2=0</formula>
    </cfRule>
  </conditionalFormatting>
  <conditionalFormatting sqref="J2:K4 J6:K6 J21:K58 J12:K19">
    <cfRule type="expression" dxfId="2410" priority="396">
      <formula>$J2&gt;0</formula>
    </cfRule>
  </conditionalFormatting>
  <conditionalFormatting sqref="L2:L6 L8:L58">
    <cfRule type="expression" dxfId="2409" priority="350">
      <formula>$L2&lt;0</formula>
    </cfRule>
    <cfRule type="expression" dxfId="2408" priority="351">
      <formula>$L2&gt;0</formula>
    </cfRule>
  </conditionalFormatting>
  <conditionalFormatting sqref="J2:K4 J70:K71 J6:K6 J21:K58 J12:K19 J80:K458">
    <cfRule type="expression" dxfId="2407" priority="395">
      <formula>$J2&lt;0</formula>
    </cfRule>
  </conditionalFormatting>
  <conditionalFormatting sqref="E59 H59:I59">
    <cfRule type="expression" dxfId="2406" priority="324">
      <formula>$H59=0</formula>
    </cfRule>
  </conditionalFormatting>
  <conditionalFormatting sqref="J59:K59">
    <cfRule type="expression" dxfId="2405" priority="325">
      <formula>$J59=0</formula>
    </cfRule>
  </conditionalFormatting>
  <conditionalFormatting sqref="L59">
    <cfRule type="expression" dxfId="2404" priority="323">
      <formula>$L60=0</formula>
    </cfRule>
  </conditionalFormatting>
  <conditionalFormatting sqref="J59:K59">
    <cfRule type="expression" dxfId="2403" priority="327">
      <formula>$J59&gt;0</formula>
    </cfRule>
  </conditionalFormatting>
  <conditionalFormatting sqref="L59">
    <cfRule type="expression" dxfId="2402" priority="321">
      <formula>$L59&lt;0</formula>
    </cfRule>
    <cfRule type="expression" dxfId="2401" priority="322">
      <formula>$L59&gt;0</formula>
    </cfRule>
  </conditionalFormatting>
  <conditionalFormatting sqref="J59:K59">
    <cfRule type="expression" dxfId="2400" priority="326">
      <formula>$J59&lt;0</formula>
    </cfRule>
  </conditionalFormatting>
  <conditionalFormatting sqref="E5 H5:I5">
    <cfRule type="expression" dxfId="2399" priority="302">
      <formula>$H5=0</formula>
    </cfRule>
  </conditionalFormatting>
  <conditionalFormatting sqref="J5:K5">
    <cfRule type="expression" dxfId="2398" priority="303">
      <formula>$J5=0</formula>
    </cfRule>
  </conditionalFormatting>
  <conditionalFormatting sqref="J5:K5">
    <cfRule type="expression" dxfId="2397" priority="305">
      <formula>$J5&gt;0</formula>
    </cfRule>
  </conditionalFormatting>
  <conditionalFormatting sqref="J5:K5">
    <cfRule type="expression" dxfId="2396" priority="304">
      <formula>$J5&lt;0</formula>
    </cfRule>
  </conditionalFormatting>
  <conditionalFormatting sqref="E60 H60:I60">
    <cfRule type="expression" dxfId="2395" priority="280">
      <formula>$H60=0</formula>
    </cfRule>
  </conditionalFormatting>
  <conditionalFormatting sqref="J60:K60">
    <cfRule type="expression" dxfId="2394" priority="281">
      <formula>$J60=0</formula>
    </cfRule>
  </conditionalFormatting>
  <conditionalFormatting sqref="L60">
    <cfRule type="expression" dxfId="2393" priority="279">
      <formula>$L61=0</formula>
    </cfRule>
  </conditionalFormatting>
  <conditionalFormatting sqref="J60:K60">
    <cfRule type="expression" dxfId="2392" priority="283">
      <formula>$J60&gt;0</formula>
    </cfRule>
  </conditionalFormatting>
  <conditionalFormatting sqref="L60">
    <cfRule type="expression" dxfId="2391" priority="277">
      <formula>$L60&lt;0</formula>
    </cfRule>
    <cfRule type="expression" dxfId="2390" priority="278">
      <formula>$L60&gt;0</formula>
    </cfRule>
  </conditionalFormatting>
  <conditionalFormatting sqref="J60:K60">
    <cfRule type="expression" dxfId="2389" priority="282">
      <formula>$J60&lt;0</formula>
    </cfRule>
  </conditionalFormatting>
  <conditionalFormatting sqref="E62 H62:I62">
    <cfRule type="expression" dxfId="2388" priority="269">
      <formula>$H62=0</formula>
    </cfRule>
  </conditionalFormatting>
  <conditionalFormatting sqref="J62:K62">
    <cfRule type="expression" dxfId="2387" priority="270">
      <formula>$J62=0</formula>
    </cfRule>
  </conditionalFormatting>
  <conditionalFormatting sqref="L62">
    <cfRule type="expression" dxfId="2386" priority="268">
      <formula>$L63=0</formula>
    </cfRule>
  </conditionalFormatting>
  <conditionalFormatting sqref="J62:K62">
    <cfRule type="expression" dxfId="2385" priority="272">
      <formula>$J62&gt;0</formula>
    </cfRule>
  </conditionalFormatting>
  <conditionalFormatting sqref="L62">
    <cfRule type="expression" dxfId="2384" priority="266">
      <formula>$L62&lt;0</formula>
    </cfRule>
    <cfRule type="expression" dxfId="2383" priority="267">
      <formula>$L62&gt;0</formula>
    </cfRule>
  </conditionalFormatting>
  <conditionalFormatting sqref="J62:K62">
    <cfRule type="expression" dxfId="2382" priority="271">
      <formula>$J62&lt;0</formula>
    </cfRule>
  </conditionalFormatting>
  <conditionalFormatting sqref="E61 H61:I61">
    <cfRule type="expression" dxfId="2381" priority="258">
      <formula>$H61=0</formula>
    </cfRule>
  </conditionalFormatting>
  <conditionalFormatting sqref="J61:K61">
    <cfRule type="expression" dxfId="2380" priority="259">
      <formula>$J61=0</formula>
    </cfRule>
  </conditionalFormatting>
  <conditionalFormatting sqref="L61">
    <cfRule type="expression" dxfId="2379" priority="257">
      <formula>$L62=0</formula>
    </cfRule>
  </conditionalFormatting>
  <conditionalFormatting sqref="J61:K61">
    <cfRule type="expression" dxfId="2378" priority="261">
      <formula>$J61&gt;0</formula>
    </cfRule>
  </conditionalFormatting>
  <conditionalFormatting sqref="L61">
    <cfRule type="expression" dxfId="2377" priority="255">
      <formula>$L61&lt;0</formula>
    </cfRule>
    <cfRule type="expression" dxfId="2376" priority="256">
      <formula>$L61&gt;0</formula>
    </cfRule>
  </conditionalFormatting>
  <conditionalFormatting sqref="J61:K61">
    <cfRule type="expression" dxfId="2375" priority="260">
      <formula>$J61&lt;0</formula>
    </cfRule>
  </conditionalFormatting>
  <conditionalFormatting sqref="E8 H8:I8">
    <cfRule type="expression" dxfId="2374" priority="243">
      <formula>$H8=0</formula>
    </cfRule>
  </conditionalFormatting>
  <conditionalFormatting sqref="J8:K8">
    <cfRule type="expression" dxfId="2373" priority="244">
      <formula>$J8=0</formula>
    </cfRule>
  </conditionalFormatting>
  <conditionalFormatting sqref="J8:K8">
    <cfRule type="expression" dxfId="2372" priority="246">
      <formula>$J8&gt;0</formula>
    </cfRule>
  </conditionalFormatting>
  <conditionalFormatting sqref="J8:K8">
    <cfRule type="expression" dxfId="2371" priority="245">
      <formula>$J8&lt;0</formula>
    </cfRule>
  </conditionalFormatting>
  <conditionalFormatting sqref="E63 H63:I63">
    <cfRule type="expression" dxfId="2370" priority="233">
      <formula>$H63=0</formula>
    </cfRule>
  </conditionalFormatting>
  <conditionalFormatting sqref="J63:K63">
    <cfRule type="expression" dxfId="2369" priority="234">
      <formula>$J63=0</formula>
    </cfRule>
  </conditionalFormatting>
  <conditionalFormatting sqref="L63">
    <cfRule type="expression" dxfId="2368" priority="232">
      <formula>$L64=0</formula>
    </cfRule>
  </conditionalFormatting>
  <conditionalFormatting sqref="J63:K63">
    <cfRule type="expression" dxfId="2367" priority="236">
      <formula>$J63&gt;0</formula>
    </cfRule>
  </conditionalFormatting>
  <conditionalFormatting sqref="L63">
    <cfRule type="expression" dxfId="2366" priority="230">
      <formula>$L63&lt;0</formula>
    </cfRule>
    <cfRule type="expression" dxfId="2365" priority="231">
      <formula>$L63&gt;0</formula>
    </cfRule>
  </conditionalFormatting>
  <conditionalFormatting sqref="J63:K63">
    <cfRule type="expression" dxfId="2364" priority="235">
      <formula>$J63&lt;0</formula>
    </cfRule>
  </conditionalFormatting>
  <conditionalFormatting sqref="E20 H20:I20">
    <cfRule type="expression" dxfId="2363" priority="223">
      <formula>$H20=0</formula>
    </cfRule>
  </conditionalFormatting>
  <conditionalFormatting sqref="J20:K20">
    <cfRule type="expression" dxfId="2362" priority="224">
      <formula>$J20=0</formula>
    </cfRule>
  </conditionalFormatting>
  <conditionalFormatting sqref="J20:K20">
    <cfRule type="expression" dxfId="2361" priority="226">
      <formula>$J20&gt;0</formula>
    </cfRule>
  </conditionalFormatting>
  <conditionalFormatting sqref="J20:K20">
    <cfRule type="expression" dxfId="2360" priority="225">
      <formula>$J20&lt;0</formula>
    </cfRule>
  </conditionalFormatting>
  <conditionalFormatting sqref="E64 H64:I64">
    <cfRule type="expression" dxfId="2359" priority="214">
      <formula>$H64=0</formula>
    </cfRule>
  </conditionalFormatting>
  <conditionalFormatting sqref="J64:K64">
    <cfRule type="expression" dxfId="2358" priority="215">
      <formula>$J64=0</formula>
    </cfRule>
  </conditionalFormatting>
  <conditionalFormatting sqref="L64">
    <cfRule type="expression" dxfId="2357" priority="213">
      <formula>$L65=0</formula>
    </cfRule>
  </conditionalFormatting>
  <conditionalFormatting sqref="J64:K64">
    <cfRule type="expression" dxfId="2356" priority="217">
      <formula>$J64&gt;0</formula>
    </cfRule>
  </conditionalFormatting>
  <conditionalFormatting sqref="L64">
    <cfRule type="expression" dxfId="2355" priority="211">
      <formula>$L64&lt;0</formula>
    </cfRule>
    <cfRule type="expression" dxfId="2354" priority="212">
      <formula>$L64&gt;0</formula>
    </cfRule>
  </conditionalFormatting>
  <conditionalFormatting sqref="J64:K64">
    <cfRule type="expression" dxfId="2353" priority="216">
      <formula>$J64&lt;0</formula>
    </cfRule>
  </conditionalFormatting>
  <conditionalFormatting sqref="E65 H65:I65">
    <cfRule type="expression" dxfId="2352" priority="207">
      <formula>$H65=0</formula>
    </cfRule>
  </conditionalFormatting>
  <conditionalFormatting sqref="J65:K65">
    <cfRule type="expression" dxfId="2351" priority="208">
      <formula>$J65=0</formula>
    </cfRule>
  </conditionalFormatting>
  <conditionalFormatting sqref="L65">
    <cfRule type="expression" dxfId="2350" priority="206">
      <formula>$L66=0</formula>
    </cfRule>
  </conditionalFormatting>
  <conditionalFormatting sqref="J65:K65">
    <cfRule type="expression" dxfId="2349" priority="210">
      <formula>$J65&gt;0</formula>
    </cfRule>
  </conditionalFormatting>
  <conditionalFormatting sqref="L65">
    <cfRule type="expression" dxfId="2348" priority="204">
      <formula>$L65&lt;0</formula>
    </cfRule>
    <cfRule type="expression" dxfId="2347" priority="205">
      <formula>$L65&gt;0</formula>
    </cfRule>
  </conditionalFormatting>
  <conditionalFormatting sqref="J65:K65">
    <cfRule type="expression" dxfId="2346" priority="209">
      <formula>$J65&lt;0</formula>
    </cfRule>
  </conditionalFormatting>
  <conditionalFormatting sqref="E11 H11:I11">
    <cfRule type="expression" dxfId="2345" priority="198">
      <formula>$H11=0</formula>
    </cfRule>
  </conditionalFormatting>
  <conditionalFormatting sqref="J11:K11">
    <cfRule type="expression" dxfId="2344" priority="199">
      <formula>$J11=0</formula>
    </cfRule>
  </conditionalFormatting>
  <conditionalFormatting sqref="J11:K11">
    <cfRule type="expression" dxfId="2343" priority="201">
      <formula>$J11&gt;0</formula>
    </cfRule>
  </conditionalFormatting>
  <conditionalFormatting sqref="J11:K11">
    <cfRule type="expression" dxfId="2342" priority="200">
      <formula>$J11&lt;0</formula>
    </cfRule>
  </conditionalFormatting>
  <conditionalFormatting sqref="E9 H9:I9">
    <cfRule type="expression" dxfId="2341" priority="191">
      <formula>$H9=0</formula>
    </cfRule>
  </conditionalFormatting>
  <conditionalFormatting sqref="J9:K9">
    <cfRule type="expression" dxfId="2340" priority="192">
      <formula>$J9=0</formula>
    </cfRule>
  </conditionalFormatting>
  <conditionalFormatting sqref="J9:K9">
    <cfRule type="expression" dxfId="2339" priority="194">
      <formula>$J9&gt;0</formula>
    </cfRule>
  </conditionalFormatting>
  <conditionalFormatting sqref="J9:K9">
    <cfRule type="expression" dxfId="2338" priority="193">
      <formula>$J9&lt;0</formula>
    </cfRule>
  </conditionalFormatting>
  <conditionalFormatting sqref="E66 H66:I66">
    <cfRule type="expression" dxfId="2337" priority="182">
      <formula>$H66=0</formula>
    </cfRule>
  </conditionalFormatting>
  <conditionalFormatting sqref="J66:K66">
    <cfRule type="expression" dxfId="2336" priority="183">
      <formula>$J66=0</formula>
    </cfRule>
  </conditionalFormatting>
  <conditionalFormatting sqref="L66">
    <cfRule type="expression" dxfId="2335" priority="181">
      <formula>$L67=0</formula>
    </cfRule>
  </conditionalFormatting>
  <conditionalFormatting sqref="J66:K66">
    <cfRule type="expression" dxfId="2334" priority="185">
      <formula>$J66&gt;0</formula>
    </cfRule>
  </conditionalFormatting>
  <conditionalFormatting sqref="L66">
    <cfRule type="expression" dxfId="2333" priority="179">
      <formula>$L66&lt;0</formula>
    </cfRule>
    <cfRule type="expression" dxfId="2332" priority="180">
      <formula>$L66&gt;0</formula>
    </cfRule>
  </conditionalFormatting>
  <conditionalFormatting sqref="J66:K66">
    <cfRule type="expression" dxfId="2331" priority="184">
      <formula>$J66&lt;0</formula>
    </cfRule>
  </conditionalFormatting>
  <conditionalFormatting sqref="O2:O6 O8:O66">
    <cfRule type="dataBar" priority="1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330" priority="173">
      <formula>$H10=0</formula>
    </cfRule>
  </conditionalFormatting>
  <conditionalFormatting sqref="J10:K10">
    <cfRule type="expression" dxfId="2329" priority="174">
      <formula>$J10=0</formula>
    </cfRule>
  </conditionalFormatting>
  <conditionalFormatting sqref="J10:K10">
    <cfRule type="expression" dxfId="2328" priority="176">
      <formula>$J10&gt;0</formula>
    </cfRule>
  </conditionalFormatting>
  <conditionalFormatting sqref="J10:K10">
    <cfRule type="expression" dxfId="2327" priority="175">
      <formula>$J10&lt;0</formula>
    </cfRule>
  </conditionalFormatting>
  <conditionalFormatting sqref="E26:E28 E30 E45:E49 E36:E43">
    <cfRule type="expression" dxfId="2326" priority="169">
      <formula>$H26=0</formula>
    </cfRule>
  </conditionalFormatting>
  <conditionalFormatting sqref="E29">
    <cfRule type="expression" dxfId="2325" priority="168">
      <formula>$H29=0</formula>
    </cfRule>
  </conditionalFormatting>
  <conditionalFormatting sqref="E31">
    <cfRule type="expression" dxfId="2324" priority="167">
      <formula>$H31=0</formula>
    </cfRule>
  </conditionalFormatting>
  <conditionalFormatting sqref="E32">
    <cfRule type="expression" dxfId="2323" priority="166">
      <formula>$H32=0</formula>
    </cfRule>
  </conditionalFormatting>
  <conditionalFormatting sqref="E44">
    <cfRule type="expression" dxfId="2322" priority="165">
      <formula>$H44=0</formula>
    </cfRule>
  </conditionalFormatting>
  <conditionalFormatting sqref="E35">
    <cfRule type="expression" dxfId="2321" priority="164">
      <formula>$H35=0</formula>
    </cfRule>
  </conditionalFormatting>
  <conditionalFormatting sqref="E33">
    <cfRule type="expression" dxfId="2320" priority="163">
      <formula>$H33=0</formula>
    </cfRule>
  </conditionalFormatting>
  <conditionalFormatting sqref="E34">
    <cfRule type="expression" dxfId="2319" priority="162">
      <formula>$H34=0</formula>
    </cfRule>
  </conditionalFormatting>
  <conditionalFormatting sqref="E67 H67:I67">
    <cfRule type="expression" dxfId="2318" priority="158">
      <formula>$H67=0</formula>
    </cfRule>
  </conditionalFormatting>
  <conditionalFormatting sqref="J67:K67">
    <cfRule type="expression" dxfId="2317" priority="159">
      <formula>$J67=0</formula>
    </cfRule>
  </conditionalFormatting>
  <conditionalFormatting sqref="L67">
    <cfRule type="expression" dxfId="2316" priority="157">
      <formula>$L68=0</formula>
    </cfRule>
  </conditionalFormatting>
  <conditionalFormatting sqref="J67:K67">
    <cfRule type="expression" dxfId="2315" priority="161">
      <formula>$J67&gt;0</formula>
    </cfRule>
  </conditionalFormatting>
  <conditionalFormatting sqref="L67">
    <cfRule type="expression" dxfId="2314" priority="155">
      <formula>$L67&lt;0</formula>
    </cfRule>
    <cfRule type="expression" dxfId="2313" priority="156">
      <formula>$L67&gt;0</formula>
    </cfRule>
  </conditionalFormatting>
  <conditionalFormatting sqref="J67:K67">
    <cfRule type="expression" dxfId="2312" priority="160">
      <formula>$J67&lt;0</formula>
    </cfRule>
  </conditionalFormatting>
  <conditionalFormatting sqref="E69 H69:I69">
    <cfRule type="expression" dxfId="2311" priority="151">
      <formula>$H69=0</formula>
    </cfRule>
  </conditionalFormatting>
  <conditionalFormatting sqref="J69:K69">
    <cfRule type="expression" dxfId="2310" priority="152">
      <formula>$J69=0</formula>
    </cfRule>
  </conditionalFormatting>
  <conditionalFormatting sqref="L69">
    <cfRule type="expression" dxfId="2309" priority="150">
      <formula>$L70=0</formula>
    </cfRule>
  </conditionalFormatting>
  <conditionalFormatting sqref="J69:K69">
    <cfRule type="expression" dxfId="2308" priority="154">
      <formula>$J69&gt;0</formula>
    </cfRule>
  </conditionalFormatting>
  <conditionalFormatting sqref="L69">
    <cfRule type="expression" dxfId="2307" priority="148">
      <formula>$L69&lt;0</formula>
    </cfRule>
    <cfRule type="expression" dxfId="2306" priority="149">
      <formula>$L69&gt;0</formula>
    </cfRule>
  </conditionalFormatting>
  <conditionalFormatting sqref="J69:K69">
    <cfRule type="expression" dxfId="2305" priority="153">
      <formula>$J69&lt;0</formula>
    </cfRule>
  </conditionalFormatting>
  <conditionalFormatting sqref="E68 H68:I68">
    <cfRule type="expression" dxfId="2304" priority="144">
      <formula>$H68=0</formula>
    </cfRule>
  </conditionalFormatting>
  <conditionalFormatting sqref="J68:K68">
    <cfRule type="expression" dxfId="2303" priority="145">
      <formula>$J68=0</formula>
    </cfRule>
  </conditionalFormatting>
  <conditionalFormatting sqref="L68">
    <cfRule type="expression" dxfId="2302" priority="143">
      <formula>$L69=0</formula>
    </cfRule>
  </conditionalFormatting>
  <conditionalFormatting sqref="J68:K68">
    <cfRule type="expression" dxfId="2301" priority="147">
      <formula>$J68&gt;0</formula>
    </cfRule>
  </conditionalFormatting>
  <conditionalFormatting sqref="L68">
    <cfRule type="expression" dxfId="2300" priority="141">
      <formula>$L68&lt;0</formula>
    </cfRule>
    <cfRule type="expression" dxfId="2299" priority="142">
      <formula>$L68&gt;0</formula>
    </cfRule>
  </conditionalFormatting>
  <conditionalFormatting sqref="J68:K68">
    <cfRule type="expression" dxfId="2298" priority="146">
      <formula>$J68&lt;0</formula>
    </cfRule>
  </conditionalFormatting>
  <conditionalFormatting sqref="O67:O7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297" priority="136">
      <formula>$H69=0</formula>
    </cfRule>
  </conditionalFormatting>
  <conditionalFormatting sqref="J69:K69">
    <cfRule type="expression" dxfId="2296" priority="137">
      <formula>$J69=0</formula>
    </cfRule>
  </conditionalFormatting>
  <conditionalFormatting sqref="L69">
    <cfRule type="expression" dxfId="2295" priority="135">
      <formula>$L70=0</formula>
    </cfRule>
  </conditionalFormatting>
  <conditionalFormatting sqref="J69:K69">
    <cfRule type="expression" dxfId="2294" priority="139">
      <formula>$J69&gt;0</formula>
    </cfRule>
  </conditionalFormatting>
  <conditionalFormatting sqref="L69">
    <cfRule type="expression" dxfId="2293" priority="133">
      <formula>$L69&lt;0</formula>
    </cfRule>
    <cfRule type="expression" dxfId="2292" priority="134">
      <formula>$L69&gt;0</formula>
    </cfRule>
  </conditionalFormatting>
  <conditionalFormatting sqref="J69:K69">
    <cfRule type="expression" dxfId="2291" priority="138">
      <formula>$J69&lt;0</formula>
    </cfRule>
  </conditionalFormatting>
  <conditionalFormatting sqref="E71 H71:I71">
    <cfRule type="expression" dxfId="2290" priority="129">
      <formula>$H71=0</formula>
    </cfRule>
  </conditionalFormatting>
  <conditionalFormatting sqref="J71:K71">
    <cfRule type="expression" dxfId="2289" priority="130">
      <formula>$J71=0</formula>
    </cfRule>
  </conditionalFormatting>
  <conditionalFormatting sqref="L71">
    <cfRule type="expression" dxfId="2288" priority="128">
      <formula>$L72=0</formula>
    </cfRule>
  </conditionalFormatting>
  <conditionalFormatting sqref="J71:K71">
    <cfRule type="expression" dxfId="2287" priority="132">
      <formula>$J71&gt;0</formula>
    </cfRule>
  </conditionalFormatting>
  <conditionalFormatting sqref="L71">
    <cfRule type="expression" dxfId="2286" priority="126">
      <formula>$L71&lt;0</formula>
    </cfRule>
    <cfRule type="expression" dxfId="2285" priority="127">
      <formula>$L71&gt;0</formula>
    </cfRule>
  </conditionalFormatting>
  <conditionalFormatting sqref="J71:K71">
    <cfRule type="expression" dxfId="2284" priority="131">
      <formula>$J71&lt;0</formula>
    </cfRule>
  </conditionalFormatting>
  <conditionalFormatting sqref="E70 H70:I70">
    <cfRule type="expression" dxfId="2283" priority="122">
      <formula>$H70=0</formula>
    </cfRule>
  </conditionalFormatting>
  <conditionalFormatting sqref="J70:K70">
    <cfRule type="expression" dxfId="2282" priority="123">
      <formula>$J70=0</formula>
    </cfRule>
  </conditionalFormatting>
  <conditionalFormatting sqref="L70">
    <cfRule type="expression" dxfId="2281" priority="121">
      <formula>$L71=0</formula>
    </cfRule>
  </conditionalFormatting>
  <conditionalFormatting sqref="J70:K70">
    <cfRule type="expression" dxfId="2280" priority="125">
      <formula>$J70&gt;0</formula>
    </cfRule>
  </conditionalFormatting>
  <conditionalFormatting sqref="L70">
    <cfRule type="expression" dxfId="2279" priority="119">
      <formula>$L70&lt;0</formula>
    </cfRule>
    <cfRule type="expression" dxfId="2278" priority="120">
      <formula>$L70&gt;0</formula>
    </cfRule>
  </conditionalFormatting>
  <conditionalFormatting sqref="J70:K70">
    <cfRule type="expression" dxfId="2277" priority="124">
      <formula>$J70&lt;0</formula>
    </cfRule>
  </conditionalFormatting>
  <conditionalFormatting sqref="O73:O74">
    <cfRule type="expression" dxfId="2276" priority="113">
      <formula>$O73=0</formula>
    </cfRule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275" priority="111">
      <formula>$J73=0</formula>
    </cfRule>
  </conditionalFormatting>
  <conditionalFormatting sqref="L73:L74">
    <cfRule type="expression" dxfId="2274" priority="110">
      <formula>$L74=0</formula>
    </cfRule>
  </conditionalFormatting>
  <conditionalFormatting sqref="J73:K74">
    <cfRule type="expression" dxfId="2273" priority="112">
      <formula>$J73&lt;0</formula>
    </cfRule>
  </conditionalFormatting>
  <conditionalFormatting sqref="E72 H72:I72">
    <cfRule type="expression" dxfId="2272" priority="106">
      <formula>$H72=0</formula>
    </cfRule>
  </conditionalFormatting>
  <conditionalFormatting sqref="J72:K72">
    <cfRule type="expression" dxfId="2271" priority="107">
      <formula>$J72=0</formula>
    </cfRule>
  </conditionalFormatting>
  <conditionalFormatting sqref="L72">
    <cfRule type="expression" dxfId="2270" priority="105">
      <formula>$L73=0</formula>
    </cfRule>
  </conditionalFormatting>
  <conditionalFormatting sqref="J72:K72">
    <cfRule type="expression" dxfId="2269" priority="109">
      <formula>$J72&gt;0</formula>
    </cfRule>
  </conditionalFormatting>
  <conditionalFormatting sqref="L72">
    <cfRule type="expression" dxfId="2268" priority="103">
      <formula>$L72&lt;0</formula>
    </cfRule>
    <cfRule type="expression" dxfId="2267" priority="104">
      <formula>$L72&gt;0</formula>
    </cfRule>
  </conditionalFormatting>
  <conditionalFormatting sqref="J72:K72">
    <cfRule type="expression" dxfId="2266" priority="108">
      <formula>$J72&lt;0</formula>
    </cfRule>
  </conditionalFormatting>
  <conditionalFormatting sqref="O72:O74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265" priority="98">
      <formula>$H72=0</formula>
    </cfRule>
  </conditionalFormatting>
  <conditionalFormatting sqref="J72:K72">
    <cfRule type="expression" dxfId="2264" priority="99">
      <formula>$J72=0</formula>
    </cfRule>
  </conditionalFormatting>
  <conditionalFormatting sqref="L72">
    <cfRule type="expression" dxfId="2263" priority="97">
      <formula>$L73=0</formula>
    </cfRule>
  </conditionalFormatting>
  <conditionalFormatting sqref="J72:K72">
    <cfRule type="expression" dxfId="2262" priority="101">
      <formula>$J72&gt;0</formula>
    </cfRule>
  </conditionalFormatting>
  <conditionalFormatting sqref="L72">
    <cfRule type="expression" dxfId="2261" priority="95">
      <formula>$L72&lt;0</formula>
    </cfRule>
    <cfRule type="expression" dxfId="2260" priority="96">
      <formula>$L72&gt;0</formula>
    </cfRule>
  </conditionalFormatting>
  <conditionalFormatting sqref="J72:K72">
    <cfRule type="expression" dxfId="2259" priority="100">
      <formula>$J72&lt;0</formula>
    </cfRule>
  </conditionalFormatting>
  <conditionalFormatting sqref="E74 H74:I74">
    <cfRule type="expression" dxfId="2258" priority="91">
      <formula>$H74=0</formula>
    </cfRule>
  </conditionalFormatting>
  <conditionalFormatting sqref="J74:K74">
    <cfRule type="expression" dxfId="2257" priority="92">
      <formula>$J74=0</formula>
    </cfRule>
  </conditionalFormatting>
  <conditionalFormatting sqref="L74">
    <cfRule type="expression" dxfId="2256" priority="90">
      <formula>$L75=0</formula>
    </cfRule>
  </conditionalFormatting>
  <conditionalFormatting sqref="J74:K74">
    <cfRule type="expression" dxfId="2255" priority="94">
      <formula>$J74&gt;0</formula>
    </cfRule>
  </conditionalFormatting>
  <conditionalFormatting sqref="L74">
    <cfRule type="expression" dxfId="2254" priority="88">
      <formula>$L74&lt;0</formula>
    </cfRule>
    <cfRule type="expression" dxfId="2253" priority="89">
      <formula>$L74&gt;0</formula>
    </cfRule>
  </conditionalFormatting>
  <conditionalFormatting sqref="J74:K74">
    <cfRule type="expression" dxfId="2252" priority="93">
      <formula>$J74&lt;0</formula>
    </cfRule>
  </conditionalFormatting>
  <conditionalFormatting sqref="E73 H73:I73">
    <cfRule type="expression" dxfId="2251" priority="84">
      <formula>$H73=0</formula>
    </cfRule>
  </conditionalFormatting>
  <conditionalFormatting sqref="J73:K73">
    <cfRule type="expression" dxfId="2250" priority="85">
      <formula>$J73=0</formula>
    </cfRule>
  </conditionalFormatting>
  <conditionalFormatting sqref="L73">
    <cfRule type="expression" dxfId="2249" priority="83">
      <formula>$L74=0</formula>
    </cfRule>
  </conditionalFormatting>
  <conditionalFormatting sqref="J73:K73">
    <cfRule type="expression" dxfId="2248" priority="87">
      <formula>$J73&gt;0</formula>
    </cfRule>
  </conditionalFormatting>
  <conditionalFormatting sqref="L73">
    <cfRule type="expression" dxfId="2247" priority="81">
      <formula>$L73&lt;0</formula>
    </cfRule>
    <cfRule type="expression" dxfId="2246" priority="82">
      <formula>$L73&gt;0</formula>
    </cfRule>
  </conditionalFormatting>
  <conditionalFormatting sqref="J73:K73">
    <cfRule type="expression" dxfId="2245" priority="86">
      <formula>$J73&lt;0</formula>
    </cfRule>
  </conditionalFormatting>
  <conditionalFormatting sqref="O75">
    <cfRule type="expression" dxfId="2244" priority="75">
      <formula>$O75=0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243" priority="73">
      <formula>$J75=0</formula>
    </cfRule>
  </conditionalFormatting>
  <conditionalFormatting sqref="L75">
    <cfRule type="expression" dxfId="2242" priority="72">
      <formula>$L76=0</formula>
    </cfRule>
  </conditionalFormatting>
  <conditionalFormatting sqref="J75:K75">
    <cfRule type="expression" dxfId="2241" priority="74">
      <formula>$J75&lt;0</formula>
    </cfRule>
  </conditionalFormatting>
  <conditionalFormatting sqref="O75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240" priority="67">
      <formula>$H75=0</formula>
    </cfRule>
  </conditionalFormatting>
  <conditionalFormatting sqref="J75:K75">
    <cfRule type="expression" dxfId="2239" priority="68">
      <formula>$J75=0</formula>
    </cfRule>
  </conditionalFormatting>
  <conditionalFormatting sqref="L75">
    <cfRule type="expression" dxfId="2238" priority="66">
      <formula>$L76=0</formula>
    </cfRule>
  </conditionalFormatting>
  <conditionalFormatting sqref="J75:K75">
    <cfRule type="expression" dxfId="2237" priority="70">
      <formula>$J75&gt;0</formula>
    </cfRule>
  </conditionalFormatting>
  <conditionalFormatting sqref="L75">
    <cfRule type="expression" dxfId="2236" priority="64">
      <formula>$L75&lt;0</formula>
    </cfRule>
    <cfRule type="expression" dxfId="2235" priority="65">
      <formula>$L75&gt;0</formula>
    </cfRule>
  </conditionalFormatting>
  <conditionalFormatting sqref="J75:K75">
    <cfRule type="expression" dxfId="2234" priority="69">
      <formula>$J75&lt;0</formula>
    </cfRule>
  </conditionalFormatting>
  <conditionalFormatting sqref="E7 H7:I7">
    <cfRule type="expression" dxfId="2233" priority="59">
      <formula>$H7=0</formula>
    </cfRule>
  </conditionalFormatting>
  <conditionalFormatting sqref="J7:K7">
    <cfRule type="expression" dxfId="2232" priority="60">
      <formula>$J7=0</formula>
    </cfRule>
  </conditionalFormatting>
  <conditionalFormatting sqref="L7">
    <cfRule type="expression" dxfId="2231" priority="58">
      <formula>$L8=0</formula>
    </cfRule>
  </conditionalFormatting>
  <conditionalFormatting sqref="J7:K7">
    <cfRule type="expression" dxfId="2230" priority="62">
      <formula>$J7&gt;0</formula>
    </cfRule>
  </conditionalFormatting>
  <conditionalFormatting sqref="L7">
    <cfRule type="expression" dxfId="2229" priority="56">
      <formula>$L7&lt;0</formula>
    </cfRule>
    <cfRule type="expression" dxfId="2228" priority="57">
      <formula>$L7&gt;0</formula>
    </cfRule>
  </conditionalFormatting>
  <conditionalFormatting sqref="J7:K7">
    <cfRule type="expression" dxfId="2227" priority="61">
      <formula>$J7&lt;0</formula>
    </cfRule>
  </conditionalFormatting>
  <conditionalFormatting sqref="O7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226" priority="51">
      <formula>$O76=0</formula>
    </cfRule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225" priority="49">
      <formula>$J76=0</formula>
    </cfRule>
  </conditionalFormatting>
  <conditionalFormatting sqref="L76">
    <cfRule type="expression" dxfId="2224" priority="48">
      <formula>$L77=0</formula>
    </cfRule>
  </conditionalFormatting>
  <conditionalFormatting sqref="J76:K76">
    <cfRule type="expression" dxfId="2223" priority="50">
      <formula>$J76&lt;0</formula>
    </cfRule>
  </conditionalFormatting>
  <conditionalFormatting sqref="O76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222" priority="43">
      <formula>$H76=0</formula>
    </cfRule>
  </conditionalFormatting>
  <conditionalFormatting sqref="J76:K76">
    <cfRule type="expression" dxfId="2221" priority="44">
      <formula>$J76=0</formula>
    </cfRule>
  </conditionalFormatting>
  <conditionalFormatting sqref="L76">
    <cfRule type="expression" dxfId="2220" priority="42">
      <formula>$L77=0</formula>
    </cfRule>
  </conditionalFormatting>
  <conditionalFormatting sqref="J76:K76">
    <cfRule type="expression" dxfId="2219" priority="46">
      <formula>$J76&gt;0</formula>
    </cfRule>
  </conditionalFormatting>
  <conditionalFormatting sqref="L76">
    <cfRule type="expression" dxfId="2218" priority="40">
      <formula>$L76&lt;0</formula>
    </cfRule>
    <cfRule type="expression" dxfId="2217" priority="41">
      <formula>$L76&gt;0</formula>
    </cfRule>
  </conditionalFormatting>
  <conditionalFormatting sqref="J76:K76">
    <cfRule type="expression" dxfId="2216" priority="45">
      <formula>$J76&lt;0</formula>
    </cfRule>
  </conditionalFormatting>
  <conditionalFormatting sqref="O77">
    <cfRule type="expression" dxfId="2215" priority="38">
      <formula>$O77=0</formula>
    </cfRule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214" priority="36">
      <formula>$J77=0</formula>
    </cfRule>
  </conditionalFormatting>
  <conditionalFormatting sqref="L77">
    <cfRule type="expression" dxfId="2213" priority="35">
      <formula>$L78=0</formula>
    </cfRule>
  </conditionalFormatting>
  <conditionalFormatting sqref="J77:K77">
    <cfRule type="expression" dxfId="2212" priority="37">
      <formula>$J77&lt;0</formula>
    </cfRule>
  </conditionalFormatting>
  <conditionalFormatting sqref="O77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211" priority="30">
      <formula>$H77=0</formula>
    </cfRule>
  </conditionalFormatting>
  <conditionalFormatting sqref="J77:K77">
    <cfRule type="expression" dxfId="2210" priority="31">
      <formula>$J77=0</formula>
    </cfRule>
  </conditionalFormatting>
  <conditionalFormatting sqref="L77">
    <cfRule type="expression" dxfId="2209" priority="29">
      <formula>$L78=0</formula>
    </cfRule>
  </conditionalFormatting>
  <conditionalFormatting sqref="J77:K77">
    <cfRule type="expression" dxfId="2208" priority="33">
      <formula>$J77&gt;0</formula>
    </cfRule>
  </conditionalFormatting>
  <conditionalFormatting sqref="L77">
    <cfRule type="expression" dxfId="2207" priority="27">
      <formula>$L77&lt;0</formula>
    </cfRule>
    <cfRule type="expression" dxfId="2206" priority="28">
      <formula>$L77&gt;0</formula>
    </cfRule>
  </conditionalFormatting>
  <conditionalFormatting sqref="J77:K77">
    <cfRule type="expression" dxfId="2205" priority="32">
      <formula>$J77&lt;0</formula>
    </cfRule>
  </conditionalFormatting>
  <conditionalFormatting sqref="P78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204" priority="24">
      <formula>$O78=0</formula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203" priority="22">
      <formula>$J78=0</formula>
    </cfRule>
  </conditionalFormatting>
  <conditionalFormatting sqref="L78">
    <cfRule type="expression" dxfId="2202" priority="21">
      <formula>$L79=0</formula>
    </cfRule>
  </conditionalFormatting>
  <conditionalFormatting sqref="J78:K78">
    <cfRule type="expression" dxfId="2201" priority="23">
      <formula>$J78&lt;0</formula>
    </cfRule>
  </conditionalFormatting>
  <conditionalFormatting sqref="O78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200" priority="16">
      <formula>$H78=0</formula>
    </cfRule>
  </conditionalFormatting>
  <conditionalFormatting sqref="J78:K78">
    <cfRule type="expression" dxfId="2199" priority="17">
      <formula>$J78=0</formula>
    </cfRule>
  </conditionalFormatting>
  <conditionalFormatting sqref="L78">
    <cfRule type="expression" dxfId="2198" priority="15">
      <formula>$L79=0</formula>
    </cfRule>
  </conditionalFormatting>
  <conditionalFormatting sqref="J78:K78">
    <cfRule type="expression" dxfId="2197" priority="19">
      <formula>$J78&gt;0</formula>
    </cfRule>
  </conditionalFormatting>
  <conditionalFormatting sqref="L78">
    <cfRule type="expression" dxfId="2196" priority="13">
      <formula>$L78&lt;0</formula>
    </cfRule>
    <cfRule type="expression" dxfId="2195" priority="14">
      <formula>$L78&gt;0</formula>
    </cfRule>
  </conditionalFormatting>
  <conditionalFormatting sqref="J78:K78">
    <cfRule type="expression" dxfId="2194" priority="18">
      <formula>$J78&lt;0</formula>
    </cfRule>
  </conditionalFormatting>
  <conditionalFormatting sqref="P1:P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193" priority="9">
      <formula>$J79=0</formula>
    </cfRule>
  </conditionalFormatting>
  <conditionalFormatting sqref="L79">
    <cfRule type="expression" dxfId="2192" priority="8">
      <formula>$L80=0</formula>
    </cfRule>
  </conditionalFormatting>
  <conditionalFormatting sqref="J79:K79">
    <cfRule type="expression" dxfId="2191" priority="10">
      <formula>$J79&lt;0</formula>
    </cfRule>
  </conditionalFormatting>
  <conditionalFormatting sqref="E79 H79:I79">
    <cfRule type="expression" dxfId="2190" priority="4">
      <formula>$H79=0</formula>
    </cfRule>
  </conditionalFormatting>
  <conditionalFormatting sqref="J79:K79">
    <cfRule type="expression" dxfId="2189" priority="5">
      <formula>$J79=0</formula>
    </cfRule>
  </conditionalFormatting>
  <conditionalFormatting sqref="L79">
    <cfRule type="expression" dxfId="2188" priority="3">
      <formula>$L80=0</formula>
    </cfRule>
  </conditionalFormatting>
  <conditionalFormatting sqref="J79:K79">
    <cfRule type="expression" dxfId="2187" priority="7">
      <formula>$J79&gt;0</formula>
    </cfRule>
  </conditionalFormatting>
  <conditionalFormatting sqref="L79">
    <cfRule type="expression" dxfId="2186" priority="1">
      <formula>$L79&lt;0</formula>
    </cfRule>
    <cfRule type="expression" dxfId="2185" priority="2">
      <formula>$L79&gt;0</formula>
    </cfRule>
  </conditionalFormatting>
  <conditionalFormatting sqref="J79:K79">
    <cfRule type="expression" dxfId="2184" priority="6">
      <formula>$J79&lt;0</formula>
    </cfRule>
  </conditionalFormatting>
  <hyperlinks>
    <hyperlink ref="E33" location="BIIB!A1" display="BIIB"/>
    <hyperlink ref="E34" location="MYL!A1" display="MYL"/>
    <hyperlink ref="E4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1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2" location="MRO!A1" display="MRO"/>
    <hyperlink ref="E26" location="GE!A1" display="GE"/>
    <hyperlink ref="E3" location="KR!A1" display="KR"/>
    <hyperlink ref="E48" location="F!A1" display="F"/>
    <hyperlink ref="E49" location="JNJ!A1" display="JNJ"/>
    <hyperlink ref="E11" location="ULTA!A1" display="ULTA"/>
    <hyperlink ref="E29" location="FRC!A1" display="FRC"/>
    <hyperlink ref="E22" location="AAP!A1" display="AAP"/>
    <hyperlink ref="E23" location="T!A1" display="T"/>
    <hyperlink ref="E28" location="COST!A1" display="COST"/>
    <hyperlink ref="E50" location="CPN!A1" display="CPN"/>
    <hyperlink ref="E51" location="EW!A1" display="EW"/>
    <hyperlink ref="E52" location="TJX!A1" display="TJX"/>
    <hyperlink ref="E6" location="WBA!A1" display="WBA"/>
    <hyperlink ref="E53" location="AZO!A1" display="AZO"/>
    <hyperlink ref="E15" location="FL!A1" display="FL"/>
    <hyperlink ref="E21" location="MLM!A1" display="MLM"/>
    <hyperlink ref="E27" location="KHC!A1" display="KHC"/>
    <hyperlink ref="E12" location="KBWY!A1" display="KBWY"/>
    <hyperlink ref="E30" location="AYI!A1" display="AYI"/>
    <hyperlink ref="E9" location="DIA!A1" display="DIA"/>
    <hyperlink ref="E31" location="ICE!A1" display="ICE"/>
    <hyperlink ref="E54" location="NKE!A1" display="NKE"/>
    <hyperlink ref="E14" location="MOS!A1" display="MOS"/>
    <hyperlink ref="E55" location="VGK!A1" display="VGK"/>
    <hyperlink ref="E32" location="CMG!A1" display="CMG"/>
    <hyperlink ref="E13" location="HAS!A1" display="HAS"/>
    <hyperlink ref="E5" location="HSIC!A1" display="HSIC"/>
    <hyperlink ref="E7" location="PDCO!A1" display="PDCO"/>
    <hyperlink ref="E56" location="MU!A1" display="MU"/>
    <hyperlink ref="E57" location="IP!A1" display="IP"/>
    <hyperlink ref="E58" location="INTC!A1" display="INTC"/>
    <hyperlink ref="E59" location="HES!A1" display="HES"/>
    <hyperlink ref="E60" location="UNP!A1" display="UNP"/>
    <hyperlink ref="E61" location="NCLH!A1" display="NCLH"/>
    <hyperlink ref="E8" location="SPY!A1" display="SPY"/>
    <hyperlink ref="E62" location="SWKS!A1" display="SWKS"/>
    <hyperlink ref="E63" location="CNI!A1" display="CNI"/>
    <hyperlink ref="E16" location="WFC!A1" display="WFC"/>
    <hyperlink ref="E64" location="AA!A1" display="AA"/>
    <hyperlink ref="E65" location="CF!A1" display="CF"/>
    <hyperlink ref="E25" location="TGT!A1" display="TGT"/>
    <hyperlink ref="E10" location="NWL!A1" display="NWL"/>
    <hyperlink ref="E66" location="KORS!A1" display="KORS"/>
    <hyperlink ref="E67" location="ALL!A1" display="ALL"/>
    <hyperlink ref="E68" location="NSC!A1" display="NSC"/>
    <hyperlink ref="E69" location="AVGO!A1" display="AVGO"/>
    <hyperlink ref="E70" location="UAL!A1" display="UAL"/>
    <hyperlink ref="E71" location="CAH!A1" display="CAH"/>
    <hyperlink ref="E20" location="DAL!A1" display="DAL"/>
    <hyperlink ref="E17" location="TEVA!A1" display="TEVA"/>
    <hyperlink ref="E72" location="DIS!A1" display="DIS"/>
    <hyperlink ref="E73" location="FTR!A1" display="FTR"/>
    <hyperlink ref="E24" location="GILD!A1" display="GILD"/>
    <hyperlink ref="E74" location="WWD!A1" display="WWD"/>
    <hyperlink ref="E18" location="GIS!A1" display="GIS"/>
    <hyperlink ref="E75" location="GM!A1" display="GM"/>
    <hyperlink ref="E76" location="TMO!A1" display="TMO"/>
    <hyperlink ref="E77" location="TKR!A1" display="TKR"/>
    <hyperlink ref="E78" location="UTX!A1" display="UTX"/>
    <hyperlink ref="E7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7" activePane="bottomLeft" state="frozen"/>
      <selection activeCell="E5" sqref="E5"/>
      <selection pane="bottomLeft" activeCell="W258" sqref="W258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4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4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4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4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4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4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>
        <v>43176</v>
      </c>
      <c r="R253" s="439">
        <v>0.02</v>
      </c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34050.334666668277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32836.224666668342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32834.679999999993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1.54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4.6666683483636007E-3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0.04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183" priority="7">
      <formula>#REF!&gt;0</formula>
    </cfRule>
    <cfRule type="expression" dxfId="21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6"/>
  <sheetViews>
    <sheetView topLeftCell="J1" zoomScaleNormal="100" workbookViewId="0">
      <pane ySplit="1" topLeftCell="A597" activePane="bottomLeft" state="frozen"/>
      <selection pane="bottomLeft" activeCell="R607" sqref="R60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32834.679999999993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6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6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6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6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6">
        <f t="shared" ref="Z606" si="2726">-(E606-N606)</f>
        <v>-0.22687812182606873</v>
      </c>
    </row>
  </sheetData>
  <conditionalFormatting sqref="D3:D60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0</v>
      </c>
      <c r="R4" s="503">
        <v>-5.0000000000000001E-3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5" t="s">
        <v>78</v>
      </c>
      <c r="P42" s="825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81"/>
    </row>
    <row r="58" spans="1:21" x14ac:dyDescent="0.25">
      <c r="O58" s="81">
        <v>0.95</v>
      </c>
      <c r="P58" s="81">
        <f t="shared" si="3"/>
        <v>0</v>
      </c>
      <c r="U58" s="481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181" priority="58">
      <formula>F19&gt;0</formula>
    </cfRule>
    <cfRule type="expression" dxfId="21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179" priority="47">
      <formula>H25&gt;0</formula>
    </cfRule>
    <cfRule type="expression" dxfId="2178" priority="48">
      <formula>H25&lt;0</formula>
    </cfRule>
  </conditionalFormatting>
  <conditionalFormatting sqref="M39">
    <cfRule type="expression" dxfId="2177" priority="45">
      <formula>M39&gt;0</formula>
    </cfRule>
    <cfRule type="expression" dxfId="2176" priority="46">
      <formula>M39&lt;0</formula>
    </cfRule>
  </conditionalFormatting>
  <conditionalFormatting sqref="F61:F67">
    <cfRule type="expression" dxfId="2175" priority="43">
      <formula>F61&gt;0</formula>
    </cfRule>
    <cfRule type="expression" dxfId="2174" priority="44">
      <formula>F61&lt;0</formula>
    </cfRule>
  </conditionalFormatting>
  <conditionalFormatting sqref="H61:H67">
    <cfRule type="expression" dxfId="2173" priority="41">
      <formula>H61&gt;0</formula>
    </cfRule>
    <cfRule type="expression" dxfId="2172" priority="42">
      <formula>H61&lt;0</formula>
    </cfRule>
  </conditionalFormatting>
  <conditionalFormatting sqref="F21:F24">
    <cfRule type="expression" dxfId="2171" priority="39">
      <formula>F21&gt;0</formula>
    </cfRule>
    <cfRule type="expression" dxfId="2170" priority="40">
      <formula>F21&lt;0</formula>
    </cfRule>
  </conditionalFormatting>
  <conditionalFormatting sqref="H21:H24">
    <cfRule type="expression" dxfId="2169" priority="37">
      <formula>H21&gt;0</formula>
    </cfRule>
    <cfRule type="expression" dxfId="2168" priority="38">
      <formula>H21&lt;0</formula>
    </cfRule>
  </conditionalFormatting>
  <conditionalFormatting sqref="I25:I28">
    <cfRule type="expression" dxfId="2167" priority="31">
      <formula>I25&gt;0</formula>
    </cfRule>
    <cfRule type="expression" dxfId="2166" priority="32">
      <formula>I25&lt;0</formula>
    </cfRule>
  </conditionalFormatting>
  <conditionalFormatting sqref="I21:I24">
    <cfRule type="expression" dxfId="2165" priority="29">
      <formula>I21&gt;0</formula>
    </cfRule>
    <cfRule type="expression" dxfId="2164" priority="30">
      <formula>I21&lt;0</formula>
    </cfRule>
  </conditionalFormatting>
  <conditionalFormatting sqref="H29">
    <cfRule type="expression" dxfId="2163" priority="27">
      <formula>H29&gt;0</formula>
    </cfRule>
    <cfRule type="expression" dxfId="2162" priority="28">
      <formula>H29&lt;0</formula>
    </cfRule>
  </conditionalFormatting>
  <conditionalFormatting sqref="H30">
    <cfRule type="expression" dxfId="2161" priority="25">
      <formula>H30&gt;0</formula>
    </cfRule>
    <cfRule type="expression" dxfId="2160" priority="26">
      <formula>H30&lt;0</formula>
    </cfRule>
  </conditionalFormatting>
  <conditionalFormatting sqref="H31">
    <cfRule type="expression" dxfId="2159" priority="23">
      <formula>H31&gt;0</formula>
    </cfRule>
    <cfRule type="expression" dxfId="2158" priority="24">
      <formula>H31&lt;0</formula>
    </cfRule>
  </conditionalFormatting>
  <conditionalFormatting sqref="Q7">
    <cfRule type="expression" dxfId="2157" priority="21">
      <formula>Q7&gt;0</formula>
    </cfRule>
    <cfRule type="expression" dxfId="2156" priority="22">
      <formula>Q7&lt;0</formula>
    </cfRule>
  </conditionalFormatting>
  <conditionalFormatting sqref="Q8">
    <cfRule type="expression" dxfId="2155" priority="19">
      <formula>Q8&gt;0</formula>
    </cfRule>
    <cfRule type="expression" dxfId="2154" priority="20">
      <formula>Q8&lt;0</formula>
    </cfRule>
  </conditionalFormatting>
  <conditionalFormatting sqref="F73:F82">
    <cfRule type="expression" dxfId="2153" priority="17">
      <formula>F73&gt;0</formula>
    </cfRule>
    <cfRule type="expression" dxfId="2152" priority="18">
      <formula>F73&lt;0</formula>
    </cfRule>
  </conditionalFormatting>
  <conditionalFormatting sqref="H73:H76">
    <cfRule type="expression" dxfId="2151" priority="15">
      <formula>H73&gt;0</formula>
    </cfRule>
    <cfRule type="expression" dxfId="2150" priority="16">
      <formula>H73&lt;0</formula>
    </cfRule>
  </conditionalFormatting>
  <conditionalFormatting sqref="F69:F72">
    <cfRule type="expression" dxfId="2149" priority="13">
      <formula>F69&gt;0</formula>
    </cfRule>
    <cfRule type="expression" dxfId="2148" priority="14">
      <formula>F69&lt;0</formula>
    </cfRule>
  </conditionalFormatting>
  <conditionalFormatting sqref="H69:H72">
    <cfRule type="expression" dxfId="2147" priority="11">
      <formula>H69&gt;0</formula>
    </cfRule>
    <cfRule type="expression" dxfId="2146" priority="12">
      <formula>H69&lt;0</formula>
    </cfRule>
  </conditionalFormatting>
  <conditionalFormatting sqref="I73:I76">
    <cfRule type="expression" dxfId="2145" priority="9">
      <formula>I73&gt;0</formula>
    </cfRule>
    <cfRule type="expression" dxfId="2144" priority="10">
      <formula>I73&lt;0</formula>
    </cfRule>
  </conditionalFormatting>
  <conditionalFormatting sqref="I69:I72">
    <cfRule type="expression" dxfId="2143" priority="7">
      <formula>I69&gt;0</formula>
    </cfRule>
    <cfRule type="expression" dxfId="2142" priority="8">
      <formula>I69&lt;0</formula>
    </cfRule>
  </conditionalFormatting>
  <conditionalFormatting sqref="H77">
    <cfRule type="expression" dxfId="2141" priority="5">
      <formula>H77&gt;0</formula>
    </cfRule>
    <cfRule type="expression" dxfId="2140" priority="6">
      <formula>H77&lt;0</formula>
    </cfRule>
  </conditionalFormatting>
  <conditionalFormatting sqref="H78">
    <cfRule type="expression" dxfId="2139" priority="3">
      <formula>H78&gt;0</formula>
    </cfRule>
    <cfRule type="expression" dxfId="2138" priority="4">
      <formula>H78&lt;0</formula>
    </cfRule>
  </conditionalFormatting>
  <conditionalFormatting sqref="H79">
    <cfRule type="expression" dxfId="2137" priority="1">
      <formula>H79&gt;0</formula>
    </cfRule>
    <cfRule type="expression" dxfId="21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42.49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42.49</v>
      </c>
      <c r="R4" s="503">
        <v>-1.7100000000000001E-2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5" t="s">
        <v>78</v>
      </c>
      <c r="P42" s="82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46.739000000000004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46.314100000000003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45.889200000000002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45.464300000000001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45.039400000000008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44.614500000000007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44.189600000000006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43.764700000000005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43.339800000000004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42.914900000000003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42.49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42.065100000000001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41.6402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41.215299999999999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40.790399999999998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40.365499999999997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39.940599999999996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39.515700000000002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39.090800000000002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38.665900000000001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38.241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135" priority="29">
      <formula>N19&gt;0</formula>
    </cfRule>
    <cfRule type="expression" dxfId="21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133" priority="23">
      <formula>F22&gt;0</formula>
    </cfRule>
    <cfRule type="expression" dxfId="2132" priority="24">
      <formula>F22&lt;0</formula>
    </cfRule>
  </conditionalFormatting>
  <conditionalFormatting sqref="H22:H31">
    <cfRule type="expression" dxfId="2131" priority="21">
      <formula>H22&gt;0</formula>
    </cfRule>
    <cfRule type="expression" dxfId="2130" priority="22">
      <formula>H22&lt;0</formula>
    </cfRule>
  </conditionalFormatting>
  <conditionalFormatting sqref="I21:J31">
    <cfRule type="expression" dxfId="2129" priority="19">
      <formula>I21&gt;0</formula>
    </cfRule>
    <cfRule type="expression" dxfId="2128" priority="20">
      <formula>I21&lt;0</formula>
    </cfRule>
  </conditionalFormatting>
  <conditionalFormatting sqref="Q8">
    <cfRule type="expression" dxfId="2127" priority="11">
      <formula>Q8&gt;0</formula>
    </cfRule>
    <cfRule type="expression" dxfId="2126" priority="12">
      <formula>Q8&lt;0</formula>
    </cfRule>
  </conditionalFormatting>
  <conditionalFormatting sqref="Q7">
    <cfRule type="expression" dxfId="2125" priority="13">
      <formula>Q7&gt;0</formula>
    </cfRule>
    <cfRule type="expression" dxfId="2124" priority="14">
      <formula>Q7&lt;0</formula>
    </cfRule>
  </conditionalFormatting>
  <conditionalFormatting sqref="F56:F66">
    <cfRule type="expression" dxfId="2123" priority="9">
      <formula>F56&gt;0</formula>
    </cfRule>
    <cfRule type="expression" dxfId="2122" priority="10">
      <formula>F56&lt;0</formula>
    </cfRule>
  </conditionalFormatting>
  <conditionalFormatting sqref="H56:H66">
    <cfRule type="expression" dxfId="2121" priority="7">
      <formula>H56&gt;0</formula>
    </cfRule>
    <cfRule type="expression" dxfId="2120" priority="8">
      <formula>H56&lt;0</formula>
    </cfRule>
  </conditionalFormatting>
  <conditionalFormatting sqref="I56:I66">
    <cfRule type="expression" dxfId="2119" priority="5">
      <formula>I56&gt;0</formula>
    </cfRule>
    <cfRule type="expression" dxfId="2118" priority="6">
      <formula>I56&lt;0</formula>
    </cfRule>
  </conditionalFormatting>
  <conditionalFormatting sqref="F21">
    <cfRule type="expression" dxfId="2117" priority="3">
      <formula>F21&gt;0</formula>
    </cfRule>
    <cfRule type="expression" dxfId="2116" priority="4">
      <formula>F21&lt;0</formula>
    </cfRule>
  </conditionalFormatting>
  <conditionalFormatting sqref="H21">
    <cfRule type="expression" dxfId="2115" priority="1">
      <formula>H21&gt;0</formula>
    </cfRule>
    <cfRule type="expression" dxfId="21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350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49.023999999999994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38.68</v>
      </c>
      <c r="R4" s="226">
        <v>-1.5E-3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13538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17158.399999999998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-2462.5300000000025</v>
      </c>
      <c r="R7">
        <v>100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-3620.3999999999978</v>
      </c>
      <c r="T8" s="159">
        <v>43173</v>
      </c>
      <c r="U8" t="s">
        <v>1003</v>
      </c>
      <c r="AB8" s="229"/>
      <c r="AE8" s="229"/>
    </row>
    <row r="9" spans="1:31" x14ac:dyDescent="0.25">
      <c r="B9" s="7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-0.21099869451697117</v>
      </c>
      <c r="T9" s="154"/>
      <c r="U9" t="s">
        <v>1005</v>
      </c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3.2057911065149949E-2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5">
        <v>43173</v>
      </c>
      <c r="C13" s="4">
        <v>100</v>
      </c>
      <c r="D13" s="3">
        <v>37.74</v>
      </c>
      <c r="E13" s="3">
        <v>0</v>
      </c>
      <c r="F13" s="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400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42.548000000000002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42.161200000000001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41.7744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41.387599999999999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41.000800000000005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40.614000000000004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40.227200000000003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39.840400000000002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39.453600000000002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39.066800000000001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38.68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38.293199999999999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37.906399999999998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37.519599999999997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5" si="27">C54*(E54-D54)</f>
        <v>-1407.5000000000007</v>
      </c>
      <c r="G54" s="39">
        <f t="shared" ref="G54:G55" si="28">D54*C54</f>
        <v>13385</v>
      </c>
      <c r="H54" s="226">
        <f t="shared" ref="H54:H55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37.132799999999996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36.745999999999995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36.359199999999994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35.9724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35.585599999999999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35.198799999999999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34.811999999999998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113" priority="56">
      <formula>N23&gt;0</formula>
    </cfRule>
    <cfRule type="expression" dxfId="2112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111" priority="50">
      <formula>F79&gt;0</formula>
    </cfRule>
    <cfRule type="expression" dxfId="2110" priority="51">
      <formula>F79&lt;0</formula>
    </cfRule>
  </conditionalFormatting>
  <conditionalFormatting sqref="H79:H97 H101:H118">
    <cfRule type="expression" dxfId="2109" priority="48">
      <formula>H79&gt;0</formula>
    </cfRule>
    <cfRule type="expression" dxfId="2108" priority="49">
      <formula>H79&lt;0</formula>
    </cfRule>
  </conditionalFormatting>
  <conditionalFormatting sqref="I75:I97 I100:I118">
    <cfRule type="expression" dxfId="2107" priority="46">
      <formula>I75&gt;0</formula>
    </cfRule>
    <cfRule type="expression" dxfId="2106" priority="47">
      <formula>I75&lt;0</formula>
    </cfRule>
  </conditionalFormatting>
  <conditionalFormatting sqref="Q7">
    <cfRule type="expression" dxfId="2105" priority="44">
      <formula>Q7&gt;0</formula>
    </cfRule>
    <cfRule type="expression" dxfId="2104" priority="45">
      <formula>Q7&lt;0</formula>
    </cfRule>
  </conditionalFormatting>
  <conditionalFormatting sqref="Q8">
    <cfRule type="expression" dxfId="2103" priority="42">
      <formula>Q8&gt;0</formula>
    </cfRule>
    <cfRule type="expression" dxfId="2102" priority="43">
      <formula>Q8&lt;0</formula>
    </cfRule>
  </conditionalFormatting>
  <conditionalFormatting sqref="F75:F78">
    <cfRule type="expression" dxfId="2101" priority="40">
      <formula>F75&gt;0</formula>
    </cfRule>
    <cfRule type="expression" dxfId="2100" priority="41">
      <formula>F75&lt;0</formula>
    </cfRule>
  </conditionalFormatting>
  <conditionalFormatting sqref="H75:H78">
    <cfRule type="expression" dxfId="2099" priority="38">
      <formula>H75&gt;0</formula>
    </cfRule>
    <cfRule type="expression" dxfId="2098" priority="39">
      <formula>H75&lt;0</formula>
    </cfRule>
  </conditionalFormatting>
  <conditionalFormatting sqref="F100:F114">
    <cfRule type="expression" dxfId="2097" priority="32">
      <formula>F100&gt;0</formula>
    </cfRule>
    <cfRule type="expression" dxfId="2096" priority="33">
      <formula>F100&lt;0</formula>
    </cfRule>
  </conditionalFormatting>
  <conditionalFormatting sqref="H100:H114">
    <cfRule type="expression" dxfId="2095" priority="30">
      <formula>H100&gt;0</formula>
    </cfRule>
    <cfRule type="expression" dxfId="2094" priority="31">
      <formula>H100&lt;0</formula>
    </cfRule>
  </conditionalFormatting>
  <conditionalFormatting sqref="F29:F61">
    <cfRule type="expression" dxfId="2093" priority="28">
      <formula>F29&gt;0</formula>
    </cfRule>
    <cfRule type="expression" dxfId="2092" priority="29">
      <formula>F29&lt;0</formula>
    </cfRule>
  </conditionalFormatting>
  <conditionalFormatting sqref="H29:H61">
    <cfRule type="expression" dxfId="2091" priority="26">
      <formula>H29&gt;0</formula>
    </cfRule>
    <cfRule type="expression" dxfId="2090" priority="27">
      <formula>H29&lt;0</formula>
    </cfRule>
  </conditionalFormatting>
  <conditionalFormatting sqref="J38:J68">
    <cfRule type="expression" dxfId="2089" priority="24">
      <formula>J38&gt;0</formula>
    </cfRule>
    <cfRule type="expression" dxfId="2088" priority="25">
      <formula>J38&lt;0</formula>
    </cfRule>
  </conditionalFormatting>
  <conditionalFormatting sqref="J43">
    <cfRule type="expression" dxfId="2087" priority="22">
      <formula>J43&gt;0</formula>
    </cfRule>
    <cfRule type="expression" dxfId="2086" priority="23">
      <formula>J43&lt;0</formula>
    </cfRule>
  </conditionalFormatting>
  <conditionalFormatting sqref="Q9">
    <cfRule type="expression" dxfId="2085" priority="16">
      <formula>Q9&gt;0</formula>
    </cfRule>
    <cfRule type="expression" dxfId="2084" priority="17">
      <formula>Q9&lt;0</formula>
    </cfRule>
  </conditionalFormatting>
  <conditionalFormatting sqref="R4">
    <cfRule type="expression" dxfId="2083" priority="18">
      <formula>R4&gt;0</formula>
    </cfRule>
    <cfRule type="expression" dxfId="2082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081" priority="13">
      <formula>F120&gt;0</formula>
    </cfRule>
    <cfRule type="expression" dxfId="2080" priority="14">
      <formula>F120&lt;0</formula>
    </cfRule>
  </conditionalFormatting>
  <conditionalFormatting sqref="H120:H160">
    <cfRule type="expression" dxfId="2079" priority="11">
      <formula>H120&gt;0</formula>
    </cfRule>
    <cfRule type="expression" dxfId="2078" priority="12">
      <formula>H120&lt;0</formula>
    </cfRule>
  </conditionalFormatting>
  <conditionalFormatting sqref="J129:J160">
    <cfRule type="expression" dxfId="2077" priority="9">
      <formula>J129&gt;0</formula>
    </cfRule>
    <cfRule type="expression" dxfId="2076" priority="10">
      <formula>J129&lt;0</formula>
    </cfRule>
  </conditionalFormatting>
  <conditionalFormatting sqref="J134">
    <cfRule type="expression" dxfId="2075" priority="7">
      <formula>J134&gt;0</formula>
    </cfRule>
    <cfRule type="expression" dxfId="2074" priority="8">
      <formula>J134&lt;0</formula>
    </cfRule>
  </conditionalFormatting>
  <conditionalFormatting sqref="J31:J40">
    <cfRule type="expression" dxfId="2073" priority="5">
      <formula>J31&gt;0</formula>
    </cfRule>
    <cfRule type="expression" dxfId="2072" priority="6">
      <formula>J31&lt;0</formula>
    </cfRule>
  </conditionalFormatting>
  <conditionalFormatting sqref="J36:J37">
    <cfRule type="expression" dxfId="2071" priority="3">
      <formula>J36&gt;0</formula>
    </cfRule>
    <cfRule type="expression" dxfId="2070" priority="4">
      <formula>J36&lt;0</formula>
    </cfRule>
  </conditionalFormatting>
  <conditionalFormatting sqref="Q10">
    <cfRule type="expression" dxfId="2069" priority="1">
      <formula>Q10&gt;0</formula>
    </cfRule>
    <cfRule type="expression" dxfId="2068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175.03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175.03</v>
      </c>
      <c r="R4" s="503">
        <v>-9.2999999999999992E-3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5" t="s">
        <v>78</v>
      </c>
      <c r="P42" s="825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192.53300000000002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190.78270000000001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189.03240000000002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187.28210000000001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185.5318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183.78150000000002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182.03120000000001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180.2809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178.53059999999999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176.78030000000001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175.03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173.27969999999999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171.52940000000001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169.7791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168.02879999999999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166.27849999999998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164.5282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162.77790000000002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161.02760000000001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159.2773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157.52700000000002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067" priority="35">
      <formula>N19&gt;0</formula>
    </cfRule>
    <cfRule type="expression" dxfId="20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065" priority="21">
      <formula>F25&gt;0</formula>
    </cfRule>
    <cfRule type="expression" dxfId="2064" priority="22">
      <formula>F25&lt;0</formula>
    </cfRule>
  </conditionalFormatting>
  <conditionalFormatting sqref="H25:H47">
    <cfRule type="expression" dxfId="2063" priority="19">
      <formula>H25&gt;0</formula>
    </cfRule>
    <cfRule type="expression" dxfId="2062" priority="20">
      <formula>H25&lt;0</formula>
    </cfRule>
  </conditionalFormatting>
  <conditionalFormatting sqref="I25:I27">
    <cfRule type="expression" dxfId="2061" priority="15">
      <formula>I25&gt;0</formula>
    </cfRule>
    <cfRule type="expression" dxfId="2060" priority="16">
      <formula>I25&lt;0</formula>
    </cfRule>
  </conditionalFormatting>
  <conditionalFormatting sqref="Q7">
    <cfRule type="expression" dxfId="2059" priority="5">
      <formula>Q7&gt;0</formula>
    </cfRule>
    <cfRule type="expression" dxfId="2058" priority="6">
      <formula>Q7&lt;0</formula>
    </cfRule>
  </conditionalFormatting>
  <conditionalFormatting sqref="Q8">
    <cfRule type="expression" dxfId="2057" priority="3">
      <formula>Q8&gt;0</formula>
    </cfRule>
    <cfRule type="expression" dxfId="20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95.64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95.64</v>
      </c>
      <c r="R4" s="486">
        <v>-4.4999999999999997E-3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105.20400000000001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104.24760000000001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103.2912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102.3348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101.3784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100.42200000000001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99.465600000000009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98.509200000000007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97.552800000000005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96.596400000000003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95.64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94.683599999999998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93.727199999999996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92.770799999999994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91.814399999999992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90.85799999999999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89.901600000000002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88.9452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87.988799999999998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87.03240000000001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86.076000000000008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055" priority="9">
      <formula>F36&gt;0</formula>
    </cfRule>
    <cfRule type="expression" dxfId="2054" priority="10">
      <formula>F36&lt;0</formula>
    </cfRule>
  </conditionalFormatting>
  <conditionalFormatting sqref="F25:F35">
    <cfRule type="expression" dxfId="2053" priority="7">
      <formula>F25&gt;0</formula>
    </cfRule>
    <cfRule type="expression" dxfId="2052" priority="8">
      <formula>F25&lt;0</formula>
    </cfRule>
  </conditionalFormatting>
  <conditionalFormatting sqref="H25:H35">
    <cfRule type="expression" dxfId="2051" priority="5">
      <formula>H25&gt;0</formula>
    </cfRule>
    <cfRule type="expression" dxfId="2050" priority="6">
      <formula>H25&lt;0</formula>
    </cfRule>
  </conditionalFormatting>
  <conditionalFormatting sqref="Q7">
    <cfRule type="expression" dxfId="2049" priority="3">
      <formula>Q7&gt;0</formula>
    </cfRule>
    <cfRule type="expression" dxfId="2048" priority="4">
      <formula>Q7&lt;0</formula>
    </cfRule>
  </conditionalFormatting>
  <conditionalFormatting sqref="Q8">
    <cfRule type="expression" dxfId="2047" priority="1">
      <formula>Q8&gt;0</formula>
    </cfRule>
    <cfRule type="expression" dxfId="20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89.39</v>
      </c>
      <c r="R4" s="508">
        <v>-4.3499999999999997E-2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98.329000000000008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97.435100000000006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96.541200000000003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95.647300000000001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94.753399999999999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93.859500000000011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92.965600000000009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92.071700000000007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91.177800000000005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90.283900000000003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89.39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88.496099999999998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87.602199999999996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86.708299999999994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85.814399999999992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84.92049999999999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84.026600000000002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83.1327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82.238799999999998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81.34490000000001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80.451000000000008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045" priority="37">
      <formula>F25&gt;0</formula>
    </cfRule>
    <cfRule type="expression" dxfId="2044" priority="38">
      <formula>F25&lt;0</formula>
    </cfRule>
  </conditionalFormatting>
  <conditionalFormatting sqref="Q7">
    <cfRule type="expression" dxfId="2043" priority="35">
      <formula>Q7&gt;0</formula>
    </cfRule>
    <cfRule type="expression" dxfId="2042" priority="36">
      <formula>Q7&lt;0</formula>
    </cfRule>
  </conditionalFormatting>
  <conditionalFormatting sqref="Q8">
    <cfRule type="expression" dxfId="2041" priority="33">
      <formula>Q8&gt;0</formula>
    </cfRule>
    <cfRule type="expression" dxfId="2040" priority="34">
      <formula>Q8&lt;0</formula>
    </cfRule>
  </conditionalFormatting>
  <conditionalFormatting sqref="F44:F46">
    <cfRule type="expression" dxfId="2039" priority="31">
      <formula>F44&gt;0</formula>
    </cfRule>
    <cfRule type="expression" dxfId="2038" priority="32">
      <formula>F44&lt;0</formula>
    </cfRule>
  </conditionalFormatting>
  <conditionalFormatting sqref="H44:H46">
    <cfRule type="expression" dxfId="2037" priority="29">
      <formula>H44&gt;0</formula>
    </cfRule>
    <cfRule type="expression" dxfId="2036" priority="30">
      <formula>H44&lt;0</formula>
    </cfRule>
  </conditionalFormatting>
  <conditionalFormatting sqref="F89:F110">
    <cfRule type="expression" dxfId="2035" priority="27">
      <formula>F89&gt;0</formula>
    </cfRule>
    <cfRule type="expression" dxfId="2034" priority="28">
      <formula>F89&lt;0</formula>
    </cfRule>
  </conditionalFormatting>
  <conditionalFormatting sqref="H89:H110">
    <cfRule type="expression" dxfId="2033" priority="25">
      <formula>H89&gt;0</formula>
    </cfRule>
    <cfRule type="expression" dxfId="2032" priority="26">
      <formula>H89&lt;0</formula>
    </cfRule>
  </conditionalFormatting>
  <conditionalFormatting sqref="Q10">
    <cfRule type="expression" dxfId="2031" priority="23">
      <formula>Q10&gt;0</formula>
    </cfRule>
    <cfRule type="expression" dxfId="2030" priority="24">
      <formula>Q10&lt;0</formula>
    </cfRule>
  </conditionalFormatting>
  <conditionalFormatting sqref="J25:J38">
    <cfRule type="expression" dxfId="2029" priority="21">
      <formula>J25&gt;0</formula>
    </cfRule>
    <cfRule type="expression" dxfId="2028" priority="22">
      <formula>J25&lt;0</formula>
    </cfRule>
  </conditionalFormatting>
  <conditionalFormatting sqref="K25:K38">
    <cfRule type="expression" dxfId="2027" priority="19">
      <formula>K25&gt;0</formula>
    </cfRule>
    <cfRule type="expression" dxfId="2026" priority="20">
      <formula>K25&lt;0</formula>
    </cfRule>
  </conditionalFormatting>
  <conditionalFormatting sqref="L25:L38">
    <cfRule type="expression" dxfId="2025" priority="17">
      <formula>L25&gt;0</formula>
    </cfRule>
    <cfRule type="expression" dxfId="2024" priority="18">
      <formula>L25&lt;0</formula>
    </cfRule>
  </conditionalFormatting>
  <conditionalFormatting sqref="J40">
    <cfRule type="expression" dxfId="2023" priority="15">
      <formula>J40&gt;0</formula>
    </cfRule>
    <cfRule type="expression" dxfId="2022" priority="16">
      <formula>J40&lt;0</formula>
    </cfRule>
  </conditionalFormatting>
  <conditionalFormatting sqref="L39">
    <cfRule type="expression" dxfId="2021" priority="11">
      <formula>L39&gt;0</formula>
    </cfRule>
    <cfRule type="expression" dxfId="2020" priority="12">
      <formula>L39&lt;0</formula>
    </cfRule>
  </conditionalFormatting>
  <conditionalFormatting sqref="F39">
    <cfRule type="expression" dxfId="2019" priority="9">
      <formula>F39&gt;0</formula>
    </cfRule>
    <cfRule type="expression" dxfId="2018" priority="10">
      <formula>F39&lt;0</formula>
    </cfRule>
  </conditionalFormatting>
  <conditionalFormatting sqref="H39">
    <cfRule type="expression" dxfId="2017" priority="7">
      <formula>H39&gt;0</formula>
    </cfRule>
    <cfRule type="expression" dxfId="2016" priority="8">
      <formula>H39&lt;0</formula>
    </cfRule>
  </conditionalFormatting>
  <conditionalFormatting sqref="J41">
    <cfRule type="expression" dxfId="2015" priority="5">
      <formula>J41&gt;0</formula>
    </cfRule>
    <cfRule type="expression" dxfId="2014" priority="6">
      <formula>J41&lt;0</formula>
    </cfRule>
  </conditionalFormatting>
  <conditionalFormatting sqref="J43">
    <cfRule type="expression" dxfId="2013" priority="3">
      <formula>J43&gt;0</formula>
    </cfRule>
    <cfRule type="expression" dxfId="2012" priority="4">
      <formula>J43&lt;0</formula>
    </cfRule>
  </conditionalFormatting>
  <conditionalFormatting sqref="J44">
    <cfRule type="expression" dxfId="2011" priority="1">
      <formula>J44&gt;0</formula>
    </cfRule>
    <cfRule type="expression" dxfId="201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34.15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34.15</v>
      </c>
      <c r="R4" s="486">
        <v>-8.3999999999999995E-3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37.565000000000005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37.223500000000001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36.881999999999998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36.540500000000002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36.198999999999998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35.857500000000002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35.515999999999998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35.174500000000002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34.832999999999998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34.491500000000002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34.15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33.808499999999995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33.466999999999999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33.125499999999995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32.783999999999999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32.442499999999995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32.100999999999999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31.759499999999999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31.417999999999999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31.076499999999999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30.734999999999999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009" priority="31">
      <formula>F29&gt;0</formula>
    </cfRule>
    <cfRule type="expression" dxfId="2008" priority="32">
      <formula>F29&lt;0</formula>
    </cfRule>
  </conditionalFormatting>
  <conditionalFormatting sqref="F29 F31:F35">
    <cfRule type="expression" dxfId="2007" priority="33">
      <formula>F29&gt;0</formula>
    </cfRule>
    <cfRule type="expression" dxfId="2006" priority="34">
      <formula>F29&lt;0</formula>
    </cfRule>
  </conditionalFormatting>
  <conditionalFormatting sqref="H29 H31:H35">
    <cfRule type="expression" dxfId="2005" priority="29">
      <formula>H29&gt;0</formula>
    </cfRule>
    <cfRule type="expression" dxfId="2004" priority="30">
      <formula>H29&lt;0</formula>
    </cfRule>
  </conditionalFormatting>
  <conditionalFormatting sqref="F21:F28">
    <cfRule type="expression" dxfId="2003" priority="27">
      <formula>F21&gt;0</formula>
    </cfRule>
    <cfRule type="expression" dxfId="2002" priority="28">
      <formula>F21&lt;0</formula>
    </cfRule>
  </conditionalFormatting>
  <conditionalFormatting sqref="H21:H28">
    <cfRule type="expression" dxfId="2001" priority="25">
      <formula>H21&gt;0</formula>
    </cfRule>
    <cfRule type="expression" dxfId="2000" priority="26">
      <formula>H21&lt;0</formula>
    </cfRule>
  </conditionalFormatting>
  <conditionalFormatting sqref="Q8">
    <cfRule type="expression" dxfId="1999" priority="21">
      <formula>Q8&gt;0</formula>
    </cfRule>
    <cfRule type="expression" dxfId="1998" priority="22">
      <formula>Q8&lt;0</formula>
    </cfRule>
  </conditionalFormatting>
  <conditionalFormatting sqref="Q7">
    <cfRule type="expression" dxfId="1997" priority="23">
      <formula>Q7&gt;0</formula>
    </cfRule>
    <cfRule type="expression" dxfId="1996" priority="24">
      <formula>Q7&lt;0</formula>
    </cfRule>
  </conditionalFormatting>
  <conditionalFormatting sqref="F30">
    <cfRule type="expression" dxfId="1995" priority="19">
      <formula>F30&gt;0</formula>
    </cfRule>
    <cfRule type="expression" dxfId="1994" priority="20">
      <formula>F30&lt;0</formula>
    </cfRule>
  </conditionalFormatting>
  <conditionalFormatting sqref="H30">
    <cfRule type="expression" dxfId="1993" priority="17">
      <formula>H30&gt;0</formula>
    </cfRule>
    <cfRule type="expression" dxfId="1992" priority="18">
      <formula>H30&lt;0</formula>
    </cfRule>
  </conditionalFormatting>
  <conditionalFormatting sqref="F68 F70:F74">
    <cfRule type="expression" dxfId="1991" priority="13">
      <formula>F68&gt;0</formula>
    </cfRule>
    <cfRule type="expression" dxfId="1990" priority="14">
      <formula>F68&lt;0</formula>
    </cfRule>
  </conditionalFormatting>
  <conditionalFormatting sqref="F68 F70:F74">
    <cfRule type="expression" dxfId="1989" priority="15">
      <formula>F68&gt;0</formula>
    </cfRule>
    <cfRule type="expression" dxfId="1988" priority="16">
      <formula>F68&lt;0</formula>
    </cfRule>
  </conditionalFormatting>
  <conditionalFormatting sqref="H68 H70:H74">
    <cfRule type="expression" dxfId="1987" priority="11">
      <formula>H68&gt;0</formula>
    </cfRule>
    <cfRule type="expression" dxfId="1986" priority="12">
      <formula>H68&lt;0</formula>
    </cfRule>
  </conditionalFormatting>
  <conditionalFormatting sqref="F60:F67">
    <cfRule type="expression" dxfId="1985" priority="9">
      <formula>F60&gt;0</formula>
    </cfRule>
    <cfRule type="expression" dxfId="1984" priority="10">
      <formula>F60&lt;0</formula>
    </cfRule>
  </conditionalFormatting>
  <conditionalFormatting sqref="H60:H67">
    <cfRule type="expression" dxfId="1983" priority="7">
      <formula>H60&gt;0</formula>
    </cfRule>
    <cfRule type="expression" dxfId="1982" priority="8">
      <formula>H60&lt;0</formula>
    </cfRule>
  </conditionalFormatting>
  <conditionalFormatting sqref="F69">
    <cfRule type="expression" dxfId="1981" priority="5">
      <formula>F69&gt;0</formula>
    </cfRule>
    <cfRule type="expression" dxfId="1980" priority="6">
      <formula>F69&lt;0</formula>
    </cfRule>
  </conditionalFormatting>
  <conditionalFormatting sqref="H69">
    <cfRule type="expression" dxfId="1979" priority="3">
      <formula>H69&gt;0</formula>
    </cfRule>
    <cfRule type="expression" dxfId="1978" priority="4">
      <formula>H69&lt;0</formula>
    </cfRule>
  </conditionalFormatting>
  <conditionalFormatting sqref="Q10">
    <cfRule type="expression" dxfId="1977" priority="1">
      <formula>Q10&gt;0</formula>
    </cfRule>
    <cfRule type="expression" dxfId="19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37.020000000000003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37.020000000000003</v>
      </c>
      <c r="R4" s="486">
        <v>-1.3899999999999999E-2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5" t="s">
        <v>78</v>
      </c>
      <c r="P40" s="82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40.722000000000008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40.351800000000004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39.981600000000007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39.611400000000003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39.241200000000006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38.871000000000002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38.500800000000005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38.130600000000001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37.760400000000004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37.3902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37.020000000000003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36.649800000000006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36.279600000000002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35.909400000000005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35.539200000000001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35.169000000000004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34.7988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34.428600000000003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34.058400000000006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33.688200000000002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33.318000000000005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975" priority="11">
      <formula>F33&gt;0</formula>
    </cfRule>
    <cfRule type="expression" dxfId="1974" priority="12">
      <formula>F33&lt;0</formula>
    </cfRule>
  </conditionalFormatting>
  <conditionalFormatting sqref="Q7">
    <cfRule type="expression" dxfId="1973" priority="9">
      <formula>Q7&gt;0</formula>
    </cfRule>
    <cfRule type="expression" dxfId="1972" priority="10">
      <formula>Q7&lt;0</formula>
    </cfRule>
  </conditionalFormatting>
  <conditionalFormatting sqref="Q8">
    <cfRule type="expression" dxfId="1971" priority="7">
      <formula>Q8&gt;0</formula>
    </cfRule>
    <cfRule type="expression" dxfId="1970" priority="8">
      <formula>Q8&lt;0</formula>
    </cfRule>
  </conditionalFormatting>
  <conditionalFormatting sqref="F25:F32">
    <cfRule type="expression" dxfId="1969" priority="5">
      <formula>F25&gt;0</formula>
    </cfRule>
    <cfRule type="expression" dxfId="1968" priority="6">
      <formula>F25&lt;0</formula>
    </cfRule>
  </conditionalFormatting>
  <conditionalFormatting sqref="H25:H32">
    <cfRule type="expression" dxfId="1967" priority="3">
      <formula>H25&gt;0</formula>
    </cfRule>
    <cfRule type="expression" dxfId="1966" priority="4">
      <formula>H25&lt;0</formula>
    </cfRule>
  </conditionalFormatting>
  <conditionalFormatting sqref="Q10">
    <cfRule type="expression" dxfId="1965" priority="1">
      <formula>Q10&gt;0</formula>
    </cfRule>
    <cfRule type="expression" dxfId="19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10.47</v>
      </c>
      <c r="R4" s="486">
        <v>-3.8E-3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3141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-585.4700000000048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-1868.8899999999994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-0.37304012662952674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5" t="s">
        <v>78</v>
      </c>
      <c r="P15" s="825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12.0405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11.9358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11.831099999999999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11.726400000000002</v>
      </c>
      <c r="X19" s="134"/>
    </row>
    <row r="20" spans="1:24" x14ac:dyDescent="0.25">
      <c r="O20" s="81">
        <v>1.1100000000000001</v>
      </c>
      <c r="P20" s="81">
        <f t="shared" si="5"/>
        <v>11.621700000000002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11.517000000000001</v>
      </c>
      <c r="X21" s="134"/>
    </row>
    <row r="22" spans="1:24" x14ac:dyDescent="0.25">
      <c r="O22" s="81">
        <v>1.0900000000000001</v>
      </c>
      <c r="P22" s="81">
        <f t="shared" si="5"/>
        <v>11.412300000000002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11.307600000000001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11.202900000000001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11.098200000000002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10.993500000000001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10.888800000000002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10.7841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10.679400000000001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10.5747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10.47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10.365300000000001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10.2606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10.155900000000001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10.0512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9.9465000000000003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9.8417999999999992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9.7371000000000016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9.6324000000000005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9.5277000000000012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9.423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9.3183000000000007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9.2136000000000013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9.1089000000000002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1963" priority="73">
      <formula>F32&gt;0</formula>
    </cfRule>
    <cfRule type="expression" dxfId="1962" priority="74">
      <formula>F32&lt;0</formula>
    </cfRule>
  </conditionalFormatting>
  <conditionalFormatting sqref="Q7">
    <cfRule type="expression" dxfId="1961" priority="71">
      <formula>Q7&gt;0</formula>
    </cfRule>
    <cfRule type="expression" dxfId="1960" priority="72">
      <formula>Q7&lt;0</formula>
    </cfRule>
  </conditionalFormatting>
  <conditionalFormatting sqref="Q8">
    <cfRule type="expression" dxfId="1959" priority="69">
      <formula>Q8&gt;0</formula>
    </cfRule>
    <cfRule type="expression" dxfId="195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957" priority="61">
      <formula>M58&gt;0</formula>
    </cfRule>
    <cfRule type="expression" dxfId="1956" priority="62">
      <formula>M58&lt;0</formula>
    </cfRule>
  </conditionalFormatting>
  <conditionalFormatting sqref="Q10">
    <cfRule type="expression" dxfId="1955" priority="59">
      <formula>Q10&gt;0</formula>
    </cfRule>
    <cfRule type="expression" dxfId="1954" priority="60">
      <formula>Q10&lt;0</formula>
    </cfRule>
  </conditionalFormatting>
  <conditionalFormatting sqref="F29:F31">
    <cfRule type="expression" dxfId="1953" priority="57">
      <formula>F29&gt;0</formula>
    </cfRule>
    <cfRule type="expression" dxfId="1952" priority="58">
      <formula>F29&lt;0</formula>
    </cfRule>
  </conditionalFormatting>
  <conditionalFormatting sqref="H29:H31">
    <cfRule type="expression" dxfId="1951" priority="55">
      <formula>H29&gt;0</formula>
    </cfRule>
    <cfRule type="expression" dxfId="1950" priority="56">
      <formula>H29&lt;0</formula>
    </cfRule>
  </conditionalFormatting>
  <conditionalFormatting sqref="F83:F94">
    <cfRule type="expression" dxfId="1949" priority="53">
      <formula>F83&gt;0</formula>
    </cfRule>
    <cfRule type="expression" dxfId="1948" priority="54">
      <formula>F83&lt;0</formula>
    </cfRule>
  </conditionalFormatting>
  <conditionalFormatting sqref="H83:H94">
    <cfRule type="expression" dxfId="1947" priority="51">
      <formula>H83&gt;0</formula>
    </cfRule>
    <cfRule type="expression" dxfId="1946" priority="52">
      <formula>H83&lt;0</formula>
    </cfRule>
  </conditionalFormatting>
  <conditionalFormatting sqref="J41">
    <cfRule type="expression" dxfId="1945" priority="49">
      <formula>J41&gt;0</formula>
    </cfRule>
    <cfRule type="expression" dxfId="1944" priority="50">
      <formula>J41&lt;0</formula>
    </cfRule>
  </conditionalFormatting>
  <conditionalFormatting sqref="J39:J47">
    <cfRule type="expression" dxfId="1943" priority="47">
      <formula>J39&gt;0</formula>
    </cfRule>
    <cfRule type="expression" dxfId="1942" priority="48">
      <formula>J39&lt;0</formula>
    </cfRule>
  </conditionalFormatting>
  <conditionalFormatting sqref="F48:F49 H48:H49">
    <cfRule type="expression" dxfId="1941" priority="45">
      <formula>F48&gt;0</formula>
    </cfRule>
    <cfRule type="expression" dxfId="1940" priority="46">
      <formula>F48&lt;0</formula>
    </cfRule>
  </conditionalFormatting>
  <conditionalFormatting sqref="J48:J49">
    <cfRule type="expression" dxfId="1939" priority="43">
      <formula>J48&gt;0</formula>
    </cfRule>
    <cfRule type="expression" dxfId="1938" priority="44">
      <formula>J48&lt;0</formula>
    </cfRule>
  </conditionalFormatting>
  <conditionalFormatting sqref="K45:K52">
    <cfRule type="expression" dxfId="1937" priority="41">
      <formula>K45&gt;0</formula>
    </cfRule>
    <cfRule type="expression" dxfId="1936" priority="42">
      <formula>K45&lt;0</formula>
    </cfRule>
  </conditionalFormatting>
  <conditionalFormatting sqref="K45:K52">
    <cfRule type="expression" dxfId="1935" priority="39">
      <formula>K45&gt;0</formula>
    </cfRule>
    <cfRule type="expression" dxfId="1934" priority="40">
      <formula>K45&lt;0</formula>
    </cfRule>
  </conditionalFormatting>
  <conditionalFormatting sqref="F102:F118 H102:H118 H120:H128 F120:F128">
    <cfRule type="expression" dxfId="1933" priority="35">
      <formula>F102&gt;0</formula>
    </cfRule>
    <cfRule type="expression" dxfId="1932" priority="36">
      <formula>F102&lt;0</formula>
    </cfRule>
  </conditionalFormatting>
  <conditionalFormatting sqref="F96:F101">
    <cfRule type="expression" dxfId="1931" priority="33">
      <formula>F96&gt;0</formula>
    </cfRule>
    <cfRule type="expression" dxfId="1930" priority="34">
      <formula>F96&lt;0</formula>
    </cfRule>
  </conditionalFormatting>
  <conditionalFormatting sqref="H96:H101">
    <cfRule type="expression" dxfId="1929" priority="31">
      <formula>H96&gt;0</formula>
    </cfRule>
    <cfRule type="expression" dxfId="1928" priority="32">
      <formula>H96&lt;0</formula>
    </cfRule>
  </conditionalFormatting>
  <conditionalFormatting sqref="J112">
    <cfRule type="expression" dxfId="1927" priority="29">
      <formula>J112&gt;0</formula>
    </cfRule>
    <cfRule type="expression" dxfId="1926" priority="30">
      <formula>J112&lt;0</formula>
    </cfRule>
  </conditionalFormatting>
  <conditionalFormatting sqref="J110:J118 J120">
    <cfRule type="expression" dxfId="1925" priority="27">
      <formula>J110&gt;0</formula>
    </cfRule>
    <cfRule type="expression" dxfId="1924" priority="28">
      <formula>J110&lt;0</formula>
    </cfRule>
  </conditionalFormatting>
  <conditionalFormatting sqref="F119 H119">
    <cfRule type="expression" dxfId="1923" priority="25">
      <formula>F119&gt;0</formula>
    </cfRule>
    <cfRule type="expression" dxfId="1922" priority="26">
      <formula>F119&lt;0</formula>
    </cfRule>
  </conditionalFormatting>
  <conditionalFormatting sqref="J119">
    <cfRule type="expression" dxfId="1921" priority="23">
      <formula>J119&gt;0</formula>
    </cfRule>
    <cfRule type="expression" dxfId="1920" priority="24">
      <formula>J119&lt;0</formula>
    </cfRule>
  </conditionalFormatting>
  <conditionalFormatting sqref="K112:K123">
    <cfRule type="expression" dxfId="1919" priority="21">
      <formula>K112&gt;0</formula>
    </cfRule>
    <cfRule type="expression" dxfId="1918" priority="22">
      <formula>K112&lt;0</formula>
    </cfRule>
  </conditionalFormatting>
  <conditionalFormatting sqref="K110:K123">
    <cfRule type="expression" dxfId="1917" priority="19">
      <formula>K110&gt;0</formula>
    </cfRule>
    <cfRule type="expression" dxfId="1916" priority="20">
      <formula>K110&lt;0</formula>
    </cfRule>
  </conditionalFormatting>
  <conditionalFormatting sqref="J121">
    <cfRule type="expression" dxfId="1915" priority="17">
      <formula>J121&gt;0</formula>
    </cfRule>
    <cfRule type="expression" dxfId="1914" priority="18">
      <formula>J121&lt;0</formula>
    </cfRule>
  </conditionalFormatting>
  <conditionalFormatting sqref="F25:F28">
    <cfRule type="expression" dxfId="1913" priority="15">
      <formula>F25&gt;0</formula>
    </cfRule>
    <cfRule type="expression" dxfId="1912" priority="16">
      <formula>F25&lt;0</formula>
    </cfRule>
  </conditionalFormatting>
  <conditionalFormatting sqref="H25:H28">
    <cfRule type="expression" dxfId="1911" priority="13">
      <formula>H25&gt;0</formula>
    </cfRule>
    <cfRule type="expression" dxfId="1910" priority="14">
      <formula>H25&lt;0</formula>
    </cfRule>
  </conditionalFormatting>
  <conditionalFormatting sqref="J27:J29">
    <cfRule type="expression" dxfId="1909" priority="11">
      <formula>J27&gt;0</formula>
    </cfRule>
    <cfRule type="expression" dxfId="1908" priority="12">
      <formula>J27&lt;0</formula>
    </cfRule>
  </conditionalFormatting>
  <conditionalFormatting sqref="J30:J31">
    <cfRule type="expression" dxfId="1907" priority="9">
      <formula>J30&gt;0</formula>
    </cfRule>
    <cfRule type="expression" dxfId="1906" priority="10">
      <formula>J30&lt;0</formula>
    </cfRule>
  </conditionalFormatting>
  <conditionalFormatting sqref="J33">
    <cfRule type="expression" dxfId="1905" priority="7">
      <formula>J33&gt;0</formula>
    </cfRule>
    <cfRule type="expression" dxfId="1904" priority="8">
      <formula>J33&lt;0</formula>
    </cfRule>
  </conditionalFormatting>
  <conditionalFormatting sqref="J34">
    <cfRule type="expression" dxfId="1903" priority="5">
      <formula>J34&gt;0</formula>
    </cfRule>
    <cfRule type="expression" dxfId="1902" priority="6">
      <formula>J34&lt;0</formula>
    </cfRule>
  </conditionalFormatting>
  <conditionalFormatting sqref="J35:J43">
    <cfRule type="expression" dxfId="1901" priority="3">
      <formula>J35&gt;0</formula>
    </cfRule>
    <cfRule type="expression" dxfId="190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57.57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57.57</v>
      </c>
      <c r="R4" s="486">
        <v>-1.15E-2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5" t="s">
        <v>78</v>
      </c>
      <c r="P40" s="82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63.327000000000005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62.751300000000008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62.175600000000003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61.599900000000005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61.0242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60.448500000000003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59.872800000000005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59.2971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58.721400000000003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58.145699999999998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57.57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56.994300000000003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56.418599999999998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55.8429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55.267199999999995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54.691499999999998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54.1158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53.540100000000002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52.964400000000005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52.3887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51.813000000000002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899" priority="15">
      <formula>F39&gt;0</formula>
    </cfRule>
    <cfRule type="expression" dxfId="1898" priority="16">
      <formula>F39&lt;0</formula>
    </cfRule>
  </conditionalFormatting>
  <conditionalFormatting sqref="Q7">
    <cfRule type="expression" dxfId="1897" priority="13">
      <formula>Q7&gt;0</formula>
    </cfRule>
    <cfRule type="expression" dxfId="1896" priority="14">
      <formula>Q7&lt;0</formula>
    </cfRule>
  </conditionalFormatting>
  <conditionalFormatting sqref="Q8">
    <cfRule type="expression" dxfId="1895" priority="11">
      <formula>Q8&gt;0</formula>
    </cfRule>
    <cfRule type="expression" dxfId="1894" priority="12">
      <formula>Q8&lt;0</formula>
    </cfRule>
  </conditionalFormatting>
  <conditionalFormatting sqref="F25:F38">
    <cfRule type="expression" dxfId="1893" priority="9">
      <formula>F25&gt;0</formula>
    </cfRule>
    <cfRule type="expression" dxfId="1892" priority="10">
      <formula>F25&lt;0</formula>
    </cfRule>
  </conditionalFormatting>
  <conditionalFormatting sqref="H25:H38">
    <cfRule type="expression" dxfId="1891" priority="7">
      <formula>H25&gt;0</formula>
    </cfRule>
    <cfRule type="expression" dxfId="18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889" priority="3">
      <formula>M55&gt;0</formula>
    </cfRule>
    <cfRule type="expression" dxfId="1888" priority="4">
      <formula>M55&lt;0</formula>
    </cfRule>
  </conditionalFormatting>
  <conditionalFormatting sqref="Q10">
    <cfRule type="expression" dxfId="1887" priority="1">
      <formula>Q10&gt;0</formula>
    </cfRule>
    <cfRule type="expression" dxfId="18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40.340000000000003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40.340000000000003</v>
      </c>
      <c r="R4" s="486">
        <v>7.0000000000000001E-3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5" t="s">
        <v>78</v>
      </c>
      <c r="P40" s="82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44.374000000000009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43.970600000000005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43.567200000000007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43.163800000000009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42.760400000000004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42.357000000000006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41.953600000000002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41.550200000000004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41.146800000000006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40.743400000000001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40.340000000000003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39.936600000000006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39.533200000000001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39.129800000000003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38.726400000000005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38.323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37.919600000000003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37.516200000000005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37.112800000000007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36.709400000000002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36.306000000000004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885" priority="27">
      <formula>F27&gt;0</formula>
    </cfRule>
    <cfRule type="expression" dxfId="18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883" priority="15">
      <formula>Q8&gt;0</formula>
    </cfRule>
    <cfRule type="expression" dxfId="1882" priority="16">
      <formula>Q8&lt;0</formula>
    </cfRule>
  </conditionalFormatting>
  <conditionalFormatting sqref="Q7">
    <cfRule type="expression" dxfId="1881" priority="17">
      <formula>Q7&gt;0</formula>
    </cfRule>
    <cfRule type="expression" dxfId="1880" priority="18">
      <formula>Q7&lt;0</formula>
    </cfRule>
  </conditionalFormatting>
  <conditionalFormatting sqref="F37:F38">
    <cfRule type="expression" dxfId="1879" priority="13">
      <formula>F37&gt;0</formula>
    </cfRule>
    <cfRule type="expression" dxfId="1878" priority="14">
      <formula>F37&lt;0</formula>
    </cfRule>
  </conditionalFormatting>
  <conditionalFormatting sqref="H37:H38">
    <cfRule type="expression" dxfId="1877" priority="11">
      <formula>H37&gt;0</formula>
    </cfRule>
    <cfRule type="expression" dxfId="1876" priority="12">
      <formula>H37&lt;0</formula>
    </cfRule>
  </conditionalFormatting>
  <conditionalFormatting sqref="F23:F26 H23:H26">
    <cfRule type="expression" dxfId="1875" priority="9">
      <formula>F23&gt;0</formula>
    </cfRule>
    <cfRule type="expression" dxfId="1874" priority="10">
      <formula>F23&lt;0</formula>
    </cfRule>
  </conditionalFormatting>
  <conditionalFormatting sqref="Q10">
    <cfRule type="expression" dxfId="1873" priority="3">
      <formula>Q10&gt;0</formula>
    </cfRule>
    <cfRule type="expression" dxfId="1872" priority="4">
      <formula>Q10&lt;0</formula>
    </cfRule>
  </conditionalFormatting>
  <conditionalFormatting sqref="F22 H22">
    <cfRule type="expression" dxfId="1871" priority="1">
      <formula>F22&gt;0</formula>
    </cfRule>
    <cfRule type="expression" dxfId="1870" priority="2">
      <formula>F22&lt;0</formula>
    </cfRule>
  </conditionalFormatting>
  <conditionalFormatting sqref="M41">
    <cfRule type="expression" dxfId="1869" priority="5">
      <formula>M41&gt;0</formula>
    </cfRule>
    <cfRule type="expression" dxfId="18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6">
        <v>9.7999999999999997E-3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63.455999999999989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61.472999999999999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867" priority="29">
      <formula>F25&gt;0</formula>
    </cfRule>
    <cfRule type="expression" dxfId="1866" priority="30">
      <formula>F25&lt;0</formula>
    </cfRule>
  </conditionalFormatting>
  <conditionalFormatting sqref="Q7">
    <cfRule type="expression" dxfId="1865" priority="27">
      <formula>Q7&gt;0</formula>
    </cfRule>
    <cfRule type="expression" dxfId="1864" priority="28">
      <formula>Q7&lt;0</formula>
    </cfRule>
  </conditionalFormatting>
  <conditionalFormatting sqref="Q8">
    <cfRule type="expression" dxfId="1863" priority="25">
      <formula>Q8&gt;0</formula>
    </cfRule>
    <cfRule type="expression" dxfId="1862" priority="26">
      <formula>Q8&lt;0</formula>
    </cfRule>
  </conditionalFormatting>
  <conditionalFormatting sqref="Q10">
    <cfRule type="expression" dxfId="1861" priority="13">
      <formula>Q10&gt;0</formula>
    </cfRule>
    <cfRule type="expression" dxfId="1860" priority="14">
      <formula>Q10&lt;0</formula>
    </cfRule>
  </conditionalFormatting>
  <conditionalFormatting sqref="M46">
    <cfRule type="expression" dxfId="1859" priority="11">
      <formula>M46&gt;0</formula>
    </cfRule>
    <cfRule type="expression" dxfId="1858" priority="12">
      <formula>M46&lt;0</formula>
    </cfRule>
  </conditionalFormatting>
  <conditionalFormatting sqref="F80:F88 H80:H88">
    <cfRule type="expression" dxfId="1857" priority="9">
      <formula>F80&gt;0</formula>
    </cfRule>
    <cfRule type="expression" dxfId="1856" priority="10">
      <formula>F80&lt;0</formula>
    </cfRule>
  </conditionalFormatting>
  <conditionalFormatting sqref="F75:F79">
    <cfRule type="expression" dxfId="1855" priority="7">
      <formula>F75&gt;0</formula>
    </cfRule>
    <cfRule type="expression" dxfId="1854" priority="8">
      <formula>F75&lt;0</formula>
    </cfRule>
  </conditionalFormatting>
  <conditionalFormatting sqref="H75:H79">
    <cfRule type="expression" dxfId="1853" priority="5">
      <formula>H75&gt;0</formula>
    </cfRule>
    <cfRule type="expression" dxfId="1852" priority="6">
      <formula>H75&lt;0</formula>
    </cfRule>
  </conditionalFormatting>
  <conditionalFormatting sqref="F71:F74">
    <cfRule type="expression" dxfId="1851" priority="3">
      <formula>F71&gt;0</formula>
    </cfRule>
    <cfRule type="expression" dxfId="1850" priority="4">
      <formula>F71&lt;0</formula>
    </cfRule>
  </conditionalFormatting>
  <conditionalFormatting sqref="H71:H74">
    <cfRule type="expression" dxfId="1849" priority="1">
      <formula>H71&gt;0</formula>
    </cfRule>
    <cfRule type="expression" dxfId="18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33.28</v>
      </c>
      <c r="R4" s="508">
        <v>-3.73E-2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36.608000000000004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36.275200000000005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35.942400000000006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35.6096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35.276800000000001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34.944000000000003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34.611200000000004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34.278400000000005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33.945599999999999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33.6128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32.947200000000002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32.614400000000003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32.281599999999997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31.948799999999999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31.616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31.283200000000001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30.950400000000002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30.617600000000003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30.284800000000001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29.952000000000002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7" priority="21">
      <formula>F47&gt;0</formula>
    </cfRule>
    <cfRule type="expression" dxfId="1846" priority="22">
      <formula>F47&lt;0</formula>
    </cfRule>
  </conditionalFormatting>
  <conditionalFormatting sqref="Q7">
    <cfRule type="expression" dxfId="1845" priority="19">
      <formula>Q7&gt;0</formula>
    </cfRule>
    <cfRule type="expression" dxfId="1844" priority="20">
      <formula>Q7&lt;0</formula>
    </cfRule>
  </conditionalFormatting>
  <conditionalFormatting sqref="Q8">
    <cfRule type="expression" dxfId="1843" priority="17">
      <formula>Q8&gt;0</formula>
    </cfRule>
    <cfRule type="expression" dxfId="1842" priority="18">
      <formula>Q8&lt;0</formula>
    </cfRule>
  </conditionalFormatting>
  <conditionalFormatting sqref="F25:F46">
    <cfRule type="expression" dxfId="1841" priority="15">
      <formula>F25&gt;0</formula>
    </cfRule>
    <cfRule type="expression" dxfId="1840" priority="16">
      <formula>F25&lt;0</formula>
    </cfRule>
  </conditionalFormatting>
  <conditionalFormatting sqref="H25:H46">
    <cfRule type="expression" dxfId="1839" priority="13">
      <formula>H25&gt;0</formula>
    </cfRule>
    <cfRule type="expression" dxfId="1838" priority="14">
      <formula>H25&lt;0</formula>
    </cfRule>
  </conditionalFormatting>
  <conditionalFormatting sqref="F89:F110">
    <cfRule type="expression" dxfId="1837" priority="11">
      <formula>F89&gt;0</formula>
    </cfRule>
    <cfRule type="expression" dxfId="1836" priority="12">
      <formula>F89&lt;0</formula>
    </cfRule>
  </conditionalFormatting>
  <conditionalFormatting sqref="H89:H110">
    <cfRule type="expression" dxfId="1835" priority="9">
      <formula>H89&gt;0</formula>
    </cfRule>
    <cfRule type="expression" dxfId="1834" priority="10">
      <formula>H89&lt;0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J25:J38">
    <cfRule type="expression" dxfId="1831" priority="5">
      <formula>J25&gt;0</formula>
    </cfRule>
    <cfRule type="expression" dxfId="1830" priority="6">
      <formula>J25&lt;0</formula>
    </cfRule>
  </conditionalFormatting>
  <conditionalFormatting sqref="K25:K38">
    <cfRule type="expression" dxfId="1829" priority="3">
      <formula>K25&gt;0</formula>
    </cfRule>
    <cfRule type="expression" dxfId="1828" priority="4">
      <formula>K25&lt;0</formula>
    </cfRule>
  </conditionalFormatting>
  <conditionalFormatting sqref="L25:L38">
    <cfRule type="expression" dxfId="1827" priority="1">
      <formula>L25&gt;0</formula>
    </cfRule>
    <cfRule type="expression" dxfId="1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69.989999999999995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69.989999999999995</v>
      </c>
      <c r="R4" s="486">
        <v>6.9999999999999999E-4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76.989000000000004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76.289100000000005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75.589200000000005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74.889300000000006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74.189399999999992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73.489499999999992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72.789599999999993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72.089699999999993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71.389799999999994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70.689899999999994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69.989999999999995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69.290099999999995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68.590199999999996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67.890299999999996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67.190399999999997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66.490499999999997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65.790599999999998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65.090699999999998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64.390799999999999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63.690899999999999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62.991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825" priority="23">
      <formula>F34&gt;0</formula>
    </cfRule>
    <cfRule type="expression" dxfId="1824" priority="24">
      <formula>F34&lt;0</formula>
    </cfRule>
  </conditionalFormatting>
  <conditionalFormatting sqref="Q7">
    <cfRule type="expression" dxfId="1823" priority="21">
      <formula>Q7&gt;0</formula>
    </cfRule>
    <cfRule type="expression" dxfId="1822" priority="22">
      <formula>Q7&lt;0</formula>
    </cfRule>
  </conditionalFormatting>
  <conditionalFormatting sqref="Q8">
    <cfRule type="expression" dxfId="1821" priority="19">
      <formula>Q8&gt;0</formula>
    </cfRule>
    <cfRule type="expression" dxfId="1820" priority="20">
      <formula>Q8&lt;0</formula>
    </cfRule>
  </conditionalFormatting>
  <conditionalFormatting sqref="F25:F33">
    <cfRule type="expression" dxfId="1819" priority="17">
      <formula>F25&gt;0</formula>
    </cfRule>
    <cfRule type="expression" dxfId="1818" priority="18">
      <formula>F25&lt;0</formula>
    </cfRule>
  </conditionalFormatting>
  <conditionalFormatting sqref="H25:H33">
    <cfRule type="expression" dxfId="1817" priority="15">
      <formula>H25&gt;0</formula>
    </cfRule>
    <cfRule type="expression" dxfId="1816" priority="16">
      <formula>H25&lt;0</formula>
    </cfRule>
  </conditionalFormatting>
  <conditionalFormatting sqref="M46">
    <cfRule type="expression" dxfId="1815" priority="13">
      <formula>M46&gt;0</formula>
    </cfRule>
    <cfRule type="expression" dxfId="1814" priority="14">
      <formula>M46&lt;0</formula>
    </cfRule>
  </conditionalFormatting>
  <conditionalFormatting sqref="F79:F87 H79:H87">
    <cfRule type="expression" dxfId="1813" priority="11">
      <formula>F79&gt;0</formula>
    </cfRule>
    <cfRule type="expression" dxfId="1812" priority="12">
      <formula>F79&lt;0</formula>
    </cfRule>
  </conditionalFormatting>
  <conditionalFormatting sqref="F70:F78">
    <cfRule type="expression" dxfId="1811" priority="9">
      <formula>F70&gt;0</formula>
    </cfRule>
    <cfRule type="expression" dxfId="1810" priority="10">
      <formula>F70&lt;0</formula>
    </cfRule>
  </conditionalFormatting>
  <conditionalFormatting sqref="H70:H78">
    <cfRule type="expression" dxfId="1809" priority="7">
      <formula>H70&gt;0</formula>
    </cfRule>
    <cfRule type="expression" dxfId="1808" priority="8">
      <formula>H70&lt;0</formula>
    </cfRule>
  </conditionalFormatting>
  <conditionalFormatting sqref="J27:K27 J30:K30 J33:K33 J36:K36 J39:K39 J42:K42">
    <cfRule type="expression" dxfId="1807" priority="5">
      <formula>J27&gt;0</formula>
    </cfRule>
    <cfRule type="expression" dxfId="1806" priority="6">
      <formula>J27&lt;0</formula>
    </cfRule>
  </conditionalFormatting>
  <conditionalFormatting sqref="J28:K29 J31:K32 J34:K35 J37:K38 J40:K41">
    <cfRule type="expression" dxfId="1805" priority="3">
      <formula>J28&gt;0</formula>
    </cfRule>
    <cfRule type="expression" dxfId="1804" priority="4">
      <formula>J28&lt;0</formula>
    </cfRule>
  </conditionalFormatting>
  <conditionalFormatting sqref="L27:L42">
    <cfRule type="expression" dxfId="1803" priority="1">
      <formula>L27&gt;0</formula>
    </cfRule>
    <cfRule type="expression" dxfId="180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24.62</v>
      </c>
      <c r="R4" s="486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27.082000000000004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26.835800000000003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26.589600000000004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26.343400000000003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26.097200000000001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25.851000000000003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25.604800000000001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25.358600000000003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25.112400000000001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24.866200000000003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24.373799999999999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24.127600000000001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23.881399999999999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23.635200000000001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23.388999999999999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23.142800000000001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22.896600000000003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22.650400000000001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22.404200000000003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22.158000000000001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801" priority="9">
      <formula>F57&gt;0</formula>
    </cfRule>
    <cfRule type="expression" dxfId="1800" priority="10">
      <formula>F57&lt;0</formula>
    </cfRule>
  </conditionalFormatting>
  <conditionalFormatting sqref="Q7">
    <cfRule type="expression" dxfId="1799" priority="7">
      <formula>Q7&gt;0</formula>
    </cfRule>
    <cfRule type="expression" dxfId="1798" priority="8">
      <formula>Q7&lt;0</formula>
    </cfRule>
  </conditionalFormatting>
  <conditionalFormatting sqref="Q8">
    <cfRule type="expression" dxfId="1797" priority="5">
      <formula>Q8&gt;0</formula>
    </cfRule>
    <cfRule type="expression" dxfId="1796" priority="6">
      <formula>Q8&lt;0</formula>
    </cfRule>
  </conditionalFormatting>
  <conditionalFormatting sqref="F25:F56">
    <cfRule type="expression" dxfId="1795" priority="3">
      <formula>F25&gt;0</formula>
    </cfRule>
    <cfRule type="expression" dxfId="1794" priority="4">
      <formula>F25&lt;0</formula>
    </cfRule>
  </conditionalFormatting>
  <conditionalFormatting sqref="H25:H56">
    <cfRule type="expression" dxfId="1793" priority="1">
      <formula>H25&gt;0</formula>
    </cfRule>
    <cfRule type="expression" dxfId="179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67.510000000000005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67.510000000000005</v>
      </c>
      <c r="R4" s="486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73.585900000000009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72.910800000000009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72.235700000000008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71.560600000000008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70.885500000000008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70.210400000000007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69.535300000000007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68.860200000000006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68.185100000000006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67.510000000000005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66.834900000000005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66.159800000000004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65.484700000000004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64.809600000000003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64.134500000000003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63.459400000000002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62.784300000000009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62.109200000000008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61.434100000000008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60.759000000000007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791" priority="15">
      <formula>F57&gt;0</formula>
    </cfRule>
    <cfRule type="expression" dxfId="1790" priority="16">
      <formula>F57&lt;0</formula>
    </cfRule>
  </conditionalFormatting>
  <conditionalFormatting sqref="Q7">
    <cfRule type="expression" dxfId="1789" priority="13">
      <formula>Q7&gt;0</formula>
    </cfRule>
    <cfRule type="expression" dxfId="1788" priority="14">
      <formula>Q7&lt;0</formula>
    </cfRule>
  </conditionalFormatting>
  <conditionalFormatting sqref="Q8">
    <cfRule type="expression" dxfId="1787" priority="11">
      <formula>Q8&gt;0</formula>
    </cfRule>
    <cfRule type="expression" dxfId="1786" priority="12">
      <formula>Q8&lt;0</formula>
    </cfRule>
  </conditionalFormatting>
  <conditionalFormatting sqref="F25:F56">
    <cfRule type="expression" dxfId="1785" priority="9">
      <formula>F25&gt;0</formula>
    </cfRule>
    <cfRule type="expression" dxfId="1784" priority="10">
      <formula>F25&lt;0</formula>
    </cfRule>
  </conditionalFormatting>
  <conditionalFormatting sqref="H25:H56">
    <cfRule type="expression" dxfId="1783" priority="7">
      <formula>H25&gt;0</formula>
    </cfRule>
    <cfRule type="expression" dxfId="1782" priority="8">
      <formula>H25&lt;0</formula>
    </cfRule>
  </conditionalFormatting>
  <conditionalFormatting sqref="M58">
    <cfRule type="expression" dxfId="1781" priority="5">
      <formula>M58&gt;0</formula>
    </cfRule>
    <cfRule type="expression" dxfId="1780" priority="6">
      <formula>M58&lt;0</formula>
    </cfRule>
  </conditionalFormatting>
  <conditionalFormatting sqref="F84:F115">
    <cfRule type="expression" dxfId="1779" priority="3">
      <formula>F84&gt;0</formula>
    </cfRule>
    <cfRule type="expression" dxfId="1778" priority="4">
      <formula>F84&lt;0</formula>
    </cfRule>
  </conditionalFormatting>
  <conditionalFormatting sqref="H84:H115">
    <cfRule type="expression" dxfId="1777" priority="1">
      <formula>H84&gt;0</formula>
    </cfRule>
    <cfRule type="expression" dxfId="177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216.86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216.86</v>
      </c>
      <c r="R4" s="508">
        <v>2.29E-2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238.54600000000002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236.37740000000002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234.20880000000002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232.04020000000003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229.87160000000003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227.70300000000003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225.53440000000003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223.36580000000001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221.19720000000001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219.02860000000001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216.86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214.69140000000002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212.52280000000002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210.35420000000002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208.18559999999999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206.017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203.8484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201.67980000000003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199.51120000000003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197.34260000000003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195.17400000000001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5" priority="21">
      <formula>F47&gt;0</formula>
    </cfRule>
    <cfRule type="expression" dxfId="1774" priority="22">
      <formula>F47&lt;0</formula>
    </cfRule>
  </conditionalFormatting>
  <conditionalFormatting sqref="Q7">
    <cfRule type="expression" dxfId="1773" priority="19">
      <formula>Q7&gt;0</formula>
    </cfRule>
    <cfRule type="expression" dxfId="1772" priority="20">
      <formula>Q7&lt;0</formula>
    </cfRule>
  </conditionalFormatting>
  <conditionalFormatting sqref="Q8">
    <cfRule type="expression" dxfId="1771" priority="17">
      <formula>Q8&gt;0</formula>
    </cfRule>
    <cfRule type="expression" dxfId="1770" priority="18">
      <formula>Q8&lt;0</formula>
    </cfRule>
  </conditionalFormatting>
  <conditionalFormatting sqref="F25:F46">
    <cfRule type="expression" dxfId="1769" priority="15">
      <formula>F25&gt;0</formula>
    </cfRule>
    <cfRule type="expression" dxfId="1768" priority="16">
      <formula>F25&lt;0</formula>
    </cfRule>
  </conditionalFormatting>
  <conditionalFormatting sqref="H25:H46">
    <cfRule type="expression" dxfId="1767" priority="13">
      <formula>H25&gt;0</formula>
    </cfRule>
    <cfRule type="expression" dxfId="1766" priority="14">
      <formula>H25&lt;0</formula>
    </cfRule>
  </conditionalFormatting>
  <conditionalFormatting sqref="F89:F110">
    <cfRule type="expression" dxfId="1765" priority="11">
      <formula>F89&gt;0</formula>
    </cfRule>
    <cfRule type="expression" dxfId="1764" priority="12">
      <formula>F89&lt;0</formula>
    </cfRule>
  </conditionalFormatting>
  <conditionalFormatting sqref="H89:H110">
    <cfRule type="expression" dxfId="1763" priority="9">
      <formula>H89&gt;0</formula>
    </cfRule>
    <cfRule type="expression" dxfId="1762" priority="10">
      <formula>H89&lt;0</formula>
    </cfRule>
  </conditionalFormatting>
  <conditionalFormatting sqref="Q10">
    <cfRule type="expression" dxfId="1761" priority="7">
      <formula>Q10&gt;0</formula>
    </cfRule>
    <cfRule type="expression" dxfId="1760" priority="8">
      <formula>Q10&lt;0</formula>
    </cfRule>
  </conditionalFormatting>
  <conditionalFormatting sqref="J25:J38">
    <cfRule type="expression" dxfId="1759" priority="5">
      <formula>J25&gt;0</formula>
    </cfRule>
    <cfRule type="expression" dxfId="1758" priority="6">
      <formula>J25&lt;0</formula>
    </cfRule>
  </conditionalFormatting>
  <conditionalFormatting sqref="K25:K38">
    <cfRule type="expression" dxfId="1757" priority="3">
      <formula>K25&gt;0</formula>
    </cfRule>
    <cfRule type="expression" dxfId="1756" priority="4">
      <formula>K25&lt;0</formula>
    </cfRule>
  </conditionalFormatting>
  <conditionalFormatting sqref="L25:L38">
    <cfRule type="expression" dxfId="1755" priority="1">
      <formula>L25&gt;0</formula>
    </cfRule>
    <cfRule type="expression" dxfId="175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tabSelected="1" zoomScale="98" zoomScaleNormal="98" workbookViewId="0">
      <pane ySplit="1" topLeftCell="A35" activePane="bottomLeft" state="frozen"/>
      <selection pane="bottomLeft" activeCell="H48" sqref="H48:K4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6" t="s">
        <v>709</v>
      </c>
      <c r="AA2" s="826"/>
      <c r="AB2" s="826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8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15.538942187499988</v>
      </c>
      <c r="Y3" s="62">
        <v>42866</v>
      </c>
      <c r="Z3" s="826" t="s">
        <v>710</v>
      </c>
      <c r="AA3" s="826"/>
      <c r="AB3" s="826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15.12</v>
      </c>
      <c r="R4" s="486">
        <v>-1.7899999999999999E-2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96768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99449.229999999923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11934.341000001703</v>
      </c>
      <c r="R7">
        <v>5000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-2681.2299999999232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-2.6960791953843436E-2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1.3227513227513229E-2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5" t="s">
        <v>78</v>
      </c>
      <c r="P41" s="825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18.446399999999997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18.295199999999998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18.143999999999998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17.992799999999999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17.8416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17.690399999999997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17.539199999999997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17.387999999999998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17.236799999999999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17.085599999999996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16.9344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16.783200000000001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16.632000000000001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16.480800000000002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16.329599999999999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16.1784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16.027200000000001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15.875999999999999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15.7248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15.573599999999999</v>
      </c>
    </row>
    <row r="62" spans="2:16" x14ac:dyDescent="0.25">
      <c r="B62" s="488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15.4224</v>
      </c>
    </row>
    <row r="63" spans="2:16" x14ac:dyDescent="0.25">
      <c r="B63" s="488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15.271199999999999</v>
      </c>
    </row>
    <row r="64" spans="2:16" x14ac:dyDescent="0.25">
      <c r="B64" s="488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15.12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14.9688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14.817599999999999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14.666399999999999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14.515199999999998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14.363999999999999</v>
      </c>
    </row>
    <row r="70" spans="1:16" x14ac:dyDescent="0.25">
      <c r="G70" s="29"/>
      <c r="O70" s="81">
        <v>0.94</v>
      </c>
      <c r="P70" s="81">
        <f t="shared" si="3"/>
        <v>14.212799999999998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1613.25</v>
      </c>
      <c r="O71" s="81">
        <v>0.93</v>
      </c>
      <c r="P71" s="81">
        <f t="shared" si="3"/>
        <v>14.0616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1613</v>
      </c>
      <c r="O72" s="81">
        <v>0.92</v>
      </c>
      <c r="P72" s="81">
        <f t="shared" si="3"/>
        <v>13.910399999999999</v>
      </c>
    </row>
    <row r="73" spans="1:16" x14ac:dyDescent="0.25">
      <c r="O73" s="81">
        <v>0.91</v>
      </c>
      <c r="P73" s="81">
        <f t="shared" si="3"/>
        <v>13.7592</v>
      </c>
    </row>
    <row r="74" spans="1:16" ht="15" customHeight="1" x14ac:dyDescent="0.25">
      <c r="O74" s="81">
        <v>0.9</v>
      </c>
      <c r="P74" s="81">
        <f t="shared" si="3"/>
        <v>13.607999999999999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13.456799999999999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13.3056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13.154399999999999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13.0032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12.851999999999999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6" si="100">C175*(E175-D175)</f>
        <v>-2316.8000000000006</v>
      </c>
      <c r="G175" s="39">
        <f t="shared" ref="G175:G176" si="101">D175*C175</f>
        <v>99724.800000000003</v>
      </c>
      <c r="H175" s="226">
        <f t="shared" ref="H175:H176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753" priority="109">
      <formula>F189&gt;0</formula>
    </cfRule>
    <cfRule type="expression" dxfId="1752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751" priority="102">
      <formula>F182&gt;0</formula>
    </cfRule>
    <cfRule type="expression" dxfId="1750" priority="103">
      <formula>F182&lt;0</formula>
    </cfRule>
  </conditionalFormatting>
  <conditionalFormatting sqref="H182:H188">
    <cfRule type="expression" dxfId="1749" priority="98">
      <formula>H182&gt;0</formula>
    </cfRule>
    <cfRule type="expression" dxfId="1748" priority="99">
      <formula>H182&lt;0</formula>
    </cfRule>
  </conditionalFormatting>
  <conditionalFormatting sqref="Q8">
    <cfRule type="expression" dxfId="1747" priority="84">
      <formula>Q8&gt;0</formula>
    </cfRule>
    <cfRule type="expression" dxfId="1746" priority="85">
      <formula>Q8&lt;0</formula>
    </cfRule>
  </conditionalFormatting>
  <conditionalFormatting sqref="Q7">
    <cfRule type="expression" dxfId="1745" priority="86">
      <formula>Q7&gt;0</formula>
    </cfRule>
    <cfRule type="expression" dxfId="1744" priority="87">
      <formula>Q7&lt;0</formula>
    </cfRule>
  </conditionalFormatting>
  <conditionalFormatting sqref="F290:F296">
    <cfRule type="expression" dxfId="1743" priority="58">
      <formula>F290&gt;0</formula>
    </cfRule>
    <cfRule type="expression" dxfId="1742" priority="59">
      <formula>F290&lt;0</formula>
    </cfRule>
  </conditionalFormatting>
  <conditionalFormatting sqref="F215:F233 H215:H233">
    <cfRule type="expression" dxfId="1741" priority="80">
      <formula>F215&gt;0</formula>
    </cfRule>
    <cfRule type="expression" dxfId="1740" priority="81">
      <formula>F215&lt;0</formula>
    </cfRule>
  </conditionalFormatting>
  <conditionalFormatting sqref="F208:F214">
    <cfRule type="expression" dxfId="1739" priority="78">
      <formula>F208&gt;0</formula>
    </cfRule>
    <cfRule type="expression" dxfId="1738" priority="79">
      <formula>F208&lt;0</formula>
    </cfRule>
  </conditionalFormatting>
  <conditionalFormatting sqref="H208:H214">
    <cfRule type="expression" dxfId="1737" priority="76">
      <formula>H208&gt;0</formula>
    </cfRule>
    <cfRule type="expression" dxfId="1736" priority="77">
      <formula>H208&lt;0</formula>
    </cfRule>
  </conditionalFormatting>
  <conditionalFormatting sqref="F241:F259 H241:H259">
    <cfRule type="expression" dxfId="1735" priority="74">
      <formula>F241&gt;0</formula>
    </cfRule>
    <cfRule type="expression" dxfId="1734" priority="75">
      <formula>F241&lt;0</formula>
    </cfRule>
  </conditionalFormatting>
  <conditionalFormatting sqref="F234:F240">
    <cfRule type="expression" dxfId="1733" priority="72">
      <formula>F234&gt;0</formula>
    </cfRule>
    <cfRule type="expression" dxfId="1732" priority="73">
      <formula>F234&lt;0</formula>
    </cfRule>
  </conditionalFormatting>
  <conditionalFormatting sqref="H234:H240">
    <cfRule type="expression" dxfId="1731" priority="70">
      <formula>H234&gt;0</formula>
    </cfRule>
    <cfRule type="expression" dxfId="1730" priority="71">
      <formula>H234&lt;0</formula>
    </cfRule>
  </conditionalFormatting>
  <conditionalFormatting sqref="F267:F284 H267:H284">
    <cfRule type="expression" dxfId="1729" priority="68">
      <formula>F267&gt;0</formula>
    </cfRule>
    <cfRule type="expression" dxfId="1728" priority="69">
      <formula>F267&lt;0</formula>
    </cfRule>
  </conditionalFormatting>
  <conditionalFormatting sqref="F260:F266">
    <cfRule type="expression" dxfId="1727" priority="66">
      <formula>F260&gt;0</formula>
    </cfRule>
    <cfRule type="expression" dxfId="1726" priority="67">
      <formula>F260&lt;0</formula>
    </cfRule>
  </conditionalFormatting>
  <conditionalFormatting sqref="H260:H266">
    <cfRule type="expression" dxfId="1725" priority="64">
      <formula>H260&gt;0</formula>
    </cfRule>
    <cfRule type="expression" dxfId="1724" priority="65">
      <formula>H260&lt;0</formula>
    </cfRule>
  </conditionalFormatting>
  <conditionalFormatting sqref="F285:F289 H285:H289">
    <cfRule type="expression" dxfId="1723" priority="62">
      <formula>F285&gt;0</formula>
    </cfRule>
    <cfRule type="expression" dxfId="1722" priority="63">
      <formula>F285&lt;0</formula>
    </cfRule>
  </conditionalFormatting>
  <conditionalFormatting sqref="F297:F312 H297:H312">
    <cfRule type="expression" dxfId="1721" priority="60">
      <formula>F297&gt;0</formula>
    </cfRule>
    <cfRule type="expression" dxfId="1720" priority="61">
      <formula>F297&lt;0</formula>
    </cfRule>
  </conditionalFormatting>
  <conditionalFormatting sqref="H290:H296">
    <cfRule type="expression" dxfId="1719" priority="56">
      <formula>H290&gt;0</formula>
    </cfRule>
    <cfRule type="expression" dxfId="1718" priority="57">
      <formula>H290&lt;0</formula>
    </cfRule>
  </conditionalFormatting>
  <conditionalFormatting sqref="F313 H313">
    <cfRule type="expression" dxfId="1717" priority="54">
      <formula>F313&gt;0</formula>
    </cfRule>
    <cfRule type="expression" dxfId="1716" priority="55">
      <formula>F313&lt;0</formula>
    </cfRule>
  </conditionalFormatting>
  <conditionalFormatting sqref="F314:F318 H314:H318">
    <cfRule type="expression" dxfId="1715" priority="52">
      <formula>F314&gt;0</formula>
    </cfRule>
    <cfRule type="expression" dxfId="1714" priority="53">
      <formula>F314&lt;0</formula>
    </cfRule>
  </conditionalFormatting>
  <conditionalFormatting sqref="F326:F341 H326:H341">
    <cfRule type="expression" dxfId="1713" priority="50">
      <formula>F326&gt;0</formula>
    </cfRule>
    <cfRule type="expression" dxfId="1712" priority="51">
      <formula>F326&lt;0</formula>
    </cfRule>
  </conditionalFormatting>
  <conditionalFormatting sqref="F319:F325">
    <cfRule type="expression" dxfId="1711" priority="48">
      <formula>F319&gt;0</formula>
    </cfRule>
    <cfRule type="expression" dxfId="1710" priority="49">
      <formula>F319&lt;0</formula>
    </cfRule>
  </conditionalFormatting>
  <conditionalFormatting sqref="H319:H325">
    <cfRule type="expression" dxfId="1709" priority="46">
      <formula>H319&gt;0</formula>
    </cfRule>
    <cfRule type="expression" dxfId="1708" priority="47">
      <formula>H319&lt;0</formula>
    </cfRule>
  </conditionalFormatting>
  <conditionalFormatting sqref="F343:F348 H343:H348">
    <cfRule type="expression" dxfId="1707" priority="44">
      <formula>F343&gt;0</formula>
    </cfRule>
    <cfRule type="expression" dxfId="1706" priority="45">
      <formula>F343&lt;0</formula>
    </cfRule>
  </conditionalFormatting>
  <conditionalFormatting sqref="F349 H349">
    <cfRule type="expression" dxfId="1705" priority="42">
      <formula>F349&gt;0</formula>
    </cfRule>
    <cfRule type="expression" dxfId="1704" priority="43">
      <formula>F349&lt;0</formula>
    </cfRule>
  </conditionalFormatting>
  <conditionalFormatting sqref="F350:F354 H350:H354">
    <cfRule type="expression" dxfId="1703" priority="40">
      <formula>F350&gt;0</formula>
    </cfRule>
    <cfRule type="expression" dxfId="1702" priority="41">
      <formula>F350&lt;0</formula>
    </cfRule>
  </conditionalFormatting>
  <conditionalFormatting sqref="F362:F377 H362:H377">
    <cfRule type="expression" dxfId="1701" priority="38">
      <formula>F362&gt;0</formula>
    </cfRule>
    <cfRule type="expression" dxfId="1700" priority="39">
      <formula>F362&lt;0</formula>
    </cfRule>
  </conditionalFormatting>
  <conditionalFormatting sqref="F355:F361">
    <cfRule type="expression" dxfId="1699" priority="36">
      <formula>F355&gt;0</formula>
    </cfRule>
    <cfRule type="expression" dxfId="1698" priority="37">
      <formula>F355&lt;0</formula>
    </cfRule>
  </conditionalFormatting>
  <conditionalFormatting sqref="H355:H361">
    <cfRule type="expression" dxfId="1697" priority="34">
      <formula>H355&gt;0</formula>
    </cfRule>
    <cfRule type="expression" dxfId="1696" priority="35">
      <formula>H355&lt;0</formula>
    </cfRule>
  </conditionalFormatting>
  <conditionalFormatting sqref="F378:F383 H378:H383">
    <cfRule type="expression" dxfId="1695" priority="32">
      <formula>F378&gt;0</formula>
    </cfRule>
    <cfRule type="expression" dxfId="1694" priority="33">
      <formula>F378&lt;0</formula>
    </cfRule>
  </conditionalFormatting>
  <conditionalFormatting sqref="F384 H384">
    <cfRule type="expression" dxfId="1693" priority="30">
      <formula>F384&gt;0</formula>
    </cfRule>
    <cfRule type="expression" dxfId="1692" priority="31">
      <formula>F384&lt;0</formula>
    </cfRule>
  </conditionalFormatting>
  <conditionalFormatting sqref="F385:F389 H385:H389">
    <cfRule type="expression" dxfId="1691" priority="28">
      <formula>F385&gt;0</formula>
    </cfRule>
    <cfRule type="expression" dxfId="1690" priority="29">
      <formula>F385&lt;0</formula>
    </cfRule>
  </conditionalFormatting>
  <conditionalFormatting sqref="F397:F412 H397:H412">
    <cfRule type="expression" dxfId="1689" priority="26">
      <formula>F397&gt;0</formula>
    </cfRule>
    <cfRule type="expression" dxfId="1688" priority="27">
      <formula>F397&lt;0</formula>
    </cfRule>
  </conditionalFormatting>
  <conditionalFormatting sqref="F390:F396">
    <cfRule type="expression" dxfId="1687" priority="24">
      <formula>F390&gt;0</formula>
    </cfRule>
    <cfRule type="expression" dxfId="1686" priority="25">
      <formula>F390&lt;0</formula>
    </cfRule>
  </conditionalFormatting>
  <conditionalFormatting sqref="H390:H396">
    <cfRule type="expression" dxfId="1685" priority="22">
      <formula>H390&gt;0</formula>
    </cfRule>
    <cfRule type="expression" dxfId="1684" priority="23">
      <formula>H390&lt;0</formula>
    </cfRule>
  </conditionalFormatting>
  <conditionalFormatting sqref="M441">
    <cfRule type="expression" dxfId="1683" priority="20">
      <formula>M441&gt;0</formula>
    </cfRule>
    <cfRule type="expression" dxfId="1682" priority="21">
      <formula>M441&lt;0</formula>
    </cfRule>
  </conditionalFormatting>
  <conditionalFormatting sqref="F94:F179 H94:H179">
    <cfRule type="expression" dxfId="1681" priority="18">
      <formula>F94&gt;0</formula>
    </cfRule>
    <cfRule type="expression" dxfId="1680" priority="19">
      <formula>F94&lt;0</formula>
    </cfRule>
  </conditionalFormatting>
  <conditionalFormatting sqref="F82:F93">
    <cfRule type="expression" dxfId="1679" priority="16">
      <formula>F82&gt;0</formula>
    </cfRule>
    <cfRule type="expression" dxfId="1678" priority="17">
      <formula>F82&lt;0</formula>
    </cfRule>
  </conditionalFormatting>
  <conditionalFormatting sqref="H82:H93">
    <cfRule type="expression" dxfId="1677" priority="14">
      <formula>H82&gt;0</formula>
    </cfRule>
    <cfRule type="expression" dxfId="1676" priority="15">
      <formula>H82&lt;0</formula>
    </cfRule>
  </conditionalFormatting>
  <conditionalFormatting sqref="F76:F81 H76:H81">
    <cfRule type="expression" dxfId="1675" priority="12">
      <formula>F76&gt;0</formula>
    </cfRule>
    <cfRule type="expression" dxfId="1674" priority="13">
      <formula>F76&lt;0</formula>
    </cfRule>
  </conditionalFormatting>
  <conditionalFormatting sqref="J78:K78">
    <cfRule type="expression" dxfId="1673" priority="10">
      <formula>J78&gt;0</formula>
    </cfRule>
    <cfRule type="expression" dxfId="1672" priority="11">
      <formula>J78&lt;0</formula>
    </cfRule>
  </conditionalFormatting>
  <conditionalFormatting sqref="J79:K85 K84:K179">
    <cfRule type="expression" dxfId="1671" priority="8">
      <formula>J79&gt;0</formula>
    </cfRule>
    <cfRule type="expression" dxfId="1670" priority="9">
      <formula>J79&lt;0</formula>
    </cfRule>
  </conditionalFormatting>
  <conditionalFormatting sqref="L78:L160 L167 L169">
    <cfRule type="expression" dxfId="1669" priority="4">
      <formula>L78&gt;0</formula>
    </cfRule>
    <cfRule type="expression" dxfId="1668" priority="5">
      <formula>L78&lt;0</formula>
    </cfRule>
  </conditionalFormatting>
  <conditionalFormatting sqref="Q10">
    <cfRule type="expression" dxfId="1667" priority="2">
      <formula>Q10&gt;0</formula>
    </cfRule>
    <cfRule type="expression" dxfId="166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14.31</v>
      </c>
      <c r="R4" s="508">
        <v>-4.4400000000000002E-2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2862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-628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-628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-0.17994269340974212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3.3542976939203349E-2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15.741000000000001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15.597900000000001</v>
      </c>
      <c r="W16" s="134"/>
    </row>
    <row r="17" spans="1:23" x14ac:dyDescent="0.25">
      <c r="O17" s="81">
        <v>1.08</v>
      </c>
      <c r="P17" s="81">
        <f t="shared" si="0"/>
        <v>15.454800000000002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15.311700000000002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15.168600000000001</v>
      </c>
      <c r="W19" s="134"/>
    </row>
    <row r="20" spans="1:23" x14ac:dyDescent="0.25">
      <c r="O20" s="81">
        <v>1.05</v>
      </c>
      <c r="P20" s="81">
        <f t="shared" si="0"/>
        <v>15.025500000000001</v>
      </c>
      <c r="W20" s="134"/>
    </row>
    <row r="21" spans="1:23" x14ac:dyDescent="0.25">
      <c r="O21" s="81">
        <v>1.04</v>
      </c>
      <c r="P21" s="81">
        <f t="shared" si="0"/>
        <v>14.882400000000001</v>
      </c>
      <c r="W21" s="134"/>
    </row>
    <row r="22" spans="1:23" x14ac:dyDescent="0.25">
      <c r="O22" s="81">
        <v>1.03</v>
      </c>
      <c r="P22" s="81">
        <f t="shared" si="0"/>
        <v>14.7393</v>
      </c>
      <c r="W22" s="134"/>
    </row>
    <row r="23" spans="1:23" x14ac:dyDescent="0.25">
      <c r="O23" s="81">
        <v>1.02</v>
      </c>
      <c r="P23" s="81">
        <f t="shared" si="0"/>
        <v>14.596200000000001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14.453100000000001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14.31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14.1669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14.0238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13.880700000000001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13.7376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13.5945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13.4514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13.308300000000001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13.1652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13.022100000000002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12.879000000000001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4" priority="21">
      <formula>F47&gt;0</formula>
    </cfRule>
    <cfRule type="expression" dxfId="1653" priority="22">
      <formula>F47&lt;0</formula>
    </cfRule>
  </conditionalFormatting>
  <conditionalFormatting sqref="Q7">
    <cfRule type="expression" dxfId="1652" priority="19">
      <formula>Q7&gt;0</formula>
    </cfRule>
    <cfRule type="expression" dxfId="1651" priority="20">
      <formula>Q7&lt;0</formula>
    </cfRule>
  </conditionalFormatting>
  <conditionalFormatting sqref="Q8">
    <cfRule type="expression" dxfId="1650" priority="17">
      <formula>Q8&gt;0</formula>
    </cfRule>
    <cfRule type="expression" dxfId="1649" priority="18">
      <formula>Q8&lt;0</formula>
    </cfRule>
  </conditionalFormatting>
  <conditionalFormatting sqref="F25:F46">
    <cfRule type="expression" dxfId="1648" priority="15">
      <formula>F25&gt;0</formula>
    </cfRule>
    <cfRule type="expression" dxfId="1647" priority="16">
      <formula>F25&lt;0</formula>
    </cfRule>
  </conditionalFormatting>
  <conditionalFormatting sqref="H25:H46">
    <cfRule type="expression" dxfId="1646" priority="13">
      <formula>H25&gt;0</formula>
    </cfRule>
    <cfRule type="expression" dxfId="1645" priority="14">
      <formula>H25&lt;0</formula>
    </cfRule>
  </conditionalFormatting>
  <conditionalFormatting sqref="F89:F110">
    <cfRule type="expression" dxfId="1644" priority="11">
      <formula>F89&gt;0</formula>
    </cfRule>
    <cfRule type="expression" dxfId="1643" priority="12">
      <formula>F89&lt;0</formula>
    </cfRule>
  </conditionalFormatting>
  <conditionalFormatting sqref="H89:H110">
    <cfRule type="expression" dxfId="1642" priority="9">
      <formula>H89&gt;0</formula>
    </cfRule>
    <cfRule type="expression" dxfId="1641" priority="10">
      <formula>H89&lt;0</formula>
    </cfRule>
  </conditionalFormatting>
  <conditionalFormatting sqref="Q10">
    <cfRule type="expression" dxfId="1640" priority="7">
      <formula>Q10&gt;0</formula>
    </cfRule>
    <cfRule type="expression" dxfId="1639" priority="8">
      <formula>Q10&lt;0</formula>
    </cfRule>
  </conditionalFormatting>
  <conditionalFormatting sqref="J25:J38">
    <cfRule type="expression" dxfId="1638" priority="5">
      <formula>J25&gt;0</formula>
    </cfRule>
    <cfRule type="expression" dxfId="1637" priority="6">
      <formula>J25&lt;0</formula>
    </cfRule>
  </conditionalFormatting>
  <conditionalFormatting sqref="K25:K38">
    <cfRule type="expression" dxfId="1636" priority="3">
      <formula>K25&gt;0</formula>
    </cfRule>
    <cfRule type="expression" dxfId="1635" priority="4">
      <formula>K25&lt;0</formula>
    </cfRule>
  </conditionalFormatting>
  <conditionalFormatting sqref="L25:L38">
    <cfRule type="expression" dxfId="1634" priority="1">
      <formula>L25&gt;0</formula>
    </cfRule>
    <cfRule type="expression" dxfId="163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23.69</v>
      </c>
      <c r="R4" s="226">
        <v>8.0000000000000004E-4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71070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-9471.7999999999811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-11219.769999999975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-0.1363446513460905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2.1105951878429716E-2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5" t="s">
        <v>78</v>
      </c>
      <c r="P22" s="825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26.059000000000005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25.822100000000002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25.585200000000004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25.348300000000002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25.111400000000003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24.874500000000001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24.637600000000003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24.400700000000001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24.163800000000002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23.9269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23.69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23.453100000000003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23.216200000000001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22.979300000000002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22.7424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22.505500000000001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22.268599999999999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22.031700000000001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21.794800000000002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21.557900000000004</v>
      </c>
      <c r="W42" s="134"/>
    </row>
    <row r="43" spans="1:23" x14ac:dyDescent="0.25">
      <c r="O43" s="81">
        <v>0.9</v>
      </c>
      <c r="P43" s="81">
        <f t="shared" si="2"/>
        <v>21.321000000000002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632" priority="69">
      <formula>F121&gt;0</formula>
    </cfRule>
    <cfRule type="expression" dxfId="1631" priority="70">
      <formula>F121&lt;0</formula>
    </cfRule>
  </conditionalFormatting>
  <conditionalFormatting sqref="F126:F139 F142:F186 F189:F190">
    <cfRule type="expression" dxfId="1630" priority="65">
      <formula>F126&gt;0</formula>
    </cfRule>
    <cfRule type="expression" dxfId="1629" priority="66">
      <formula>F126&lt;0</formula>
    </cfRule>
  </conditionalFormatting>
  <conditionalFormatting sqref="F126:F139 F142:F186 F189:F190">
    <cfRule type="expression" dxfId="1628" priority="67">
      <formula>F126&gt;0</formula>
    </cfRule>
    <cfRule type="expression" dxfId="1627" priority="68">
      <formula>F126&lt;0</formula>
    </cfRule>
  </conditionalFormatting>
  <conditionalFormatting sqref="H121:H139 H142:H186 H189:H190">
    <cfRule type="expression" dxfId="1626" priority="63">
      <formula>H121&gt;0</formula>
    </cfRule>
    <cfRule type="expression" dxfId="1625" priority="64">
      <formula>H121&lt;0</formula>
    </cfRule>
  </conditionalFormatting>
  <conditionalFormatting sqref="F117:F120">
    <cfRule type="expression" dxfId="1624" priority="57">
      <formula>F117&gt;0</formula>
    </cfRule>
    <cfRule type="expression" dxfId="1623" priority="58">
      <formula>F117&lt;0</formula>
    </cfRule>
  </conditionalFormatting>
  <conditionalFormatting sqref="H117:H120">
    <cfRule type="expression" dxfId="1622" priority="55">
      <formula>H117&gt;0</formula>
    </cfRule>
    <cfRule type="expression" dxfId="1621" priority="56">
      <formula>H117&lt;0</formula>
    </cfRule>
  </conditionalFormatting>
  <conditionalFormatting sqref="Q8">
    <cfRule type="expression" dxfId="1620" priority="51">
      <formula>Q8&gt;0</formula>
    </cfRule>
    <cfRule type="expression" dxfId="1619" priority="52">
      <formula>Q8&lt;0</formula>
    </cfRule>
  </conditionalFormatting>
  <conditionalFormatting sqref="Q7">
    <cfRule type="expression" dxfId="1618" priority="53">
      <formula>Q7&gt;0</formula>
    </cfRule>
    <cfRule type="expression" dxfId="1617" priority="54">
      <formula>Q7&lt;0</formula>
    </cfRule>
  </conditionalFormatting>
  <conditionalFormatting sqref="F140">
    <cfRule type="expression" dxfId="1616" priority="47">
      <formula>F140&gt;0</formula>
    </cfRule>
    <cfRule type="expression" dxfId="1615" priority="48">
      <formula>F140&lt;0</formula>
    </cfRule>
  </conditionalFormatting>
  <conditionalFormatting sqref="F140">
    <cfRule type="expression" dxfId="1614" priority="49">
      <formula>F140&gt;0</formula>
    </cfRule>
    <cfRule type="expression" dxfId="1613" priority="50">
      <formula>F140&lt;0</formula>
    </cfRule>
  </conditionalFormatting>
  <conditionalFormatting sqref="H140">
    <cfRule type="expression" dxfId="1612" priority="45">
      <formula>H140&gt;0</formula>
    </cfRule>
    <cfRule type="expression" dxfId="1611" priority="46">
      <formula>H140&lt;0</formula>
    </cfRule>
  </conditionalFormatting>
  <conditionalFormatting sqref="F141">
    <cfRule type="expression" dxfId="1610" priority="41">
      <formula>F141&gt;0</formula>
    </cfRule>
    <cfRule type="expression" dxfId="1609" priority="42">
      <formula>F141&lt;0</formula>
    </cfRule>
  </conditionalFormatting>
  <conditionalFormatting sqref="F141">
    <cfRule type="expression" dxfId="1608" priority="43">
      <formula>F141&gt;0</formula>
    </cfRule>
    <cfRule type="expression" dxfId="1607" priority="44">
      <formula>F141&lt;0</formula>
    </cfRule>
  </conditionalFormatting>
  <conditionalFormatting sqref="H141">
    <cfRule type="expression" dxfId="1606" priority="39">
      <formula>H141&gt;0</formula>
    </cfRule>
    <cfRule type="expression" dxfId="1605" priority="40">
      <formula>H141&lt;0</formula>
    </cfRule>
  </conditionalFormatting>
  <conditionalFormatting sqref="F187:F188">
    <cfRule type="expression" dxfId="1604" priority="35">
      <formula>F187&gt;0</formula>
    </cfRule>
    <cfRule type="expression" dxfId="1603" priority="36">
      <formula>F187&lt;0</formula>
    </cfRule>
  </conditionalFormatting>
  <conditionalFormatting sqref="F187:F188">
    <cfRule type="expression" dxfId="1602" priority="37">
      <formula>F187&gt;0</formula>
    </cfRule>
    <cfRule type="expression" dxfId="1601" priority="38">
      <formula>F187&lt;0</formula>
    </cfRule>
  </conditionalFormatting>
  <conditionalFormatting sqref="H187:H188">
    <cfRule type="expression" dxfId="1600" priority="33">
      <formula>H187&gt;0</formula>
    </cfRule>
    <cfRule type="expression" dxfId="1599" priority="34">
      <formula>H187&lt;0</formula>
    </cfRule>
  </conditionalFormatting>
  <conditionalFormatting sqref="F48:F63">
    <cfRule type="expression" dxfId="1598" priority="31">
      <formula>F48&gt;0</formula>
    </cfRule>
    <cfRule type="expression" dxfId="1597" priority="32">
      <formula>F48&lt;0</formula>
    </cfRule>
  </conditionalFormatting>
  <conditionalFormatting sqref="H48:H63">
    <cfRule type="expression" dxfId="1596" priority="29">
      <formula>H48&gt;0</formula>
    </cfRule>
    <cfRule type="expression" dxfId="1595" priority="30">
      <formula>H48&lt;0</formula>
    </cfRule>
  </conditionalFormatting>
  <conditionalFormatting sqref="Q10">
    <cfRule type="expression" dxfId="1594" priority="27">
      <formula>Q10&gt;0</formula>
    </cfRule>
    <cfRule type="expression" dxfId="1593" priority="28">
      <formula>Q10&lt;0</formula>
    </cfRule>
  </conditionalFormatting>
  <conditionalFormatting sqref="J58:K58">
    <cfRule type="expression" dxfId="1592" priority="25">
      <formula>J58&gt;0</formula>
    </cfRule>
    <cfRule type="expression" dxfId="1591" priority="26">
      <formula>J58&lt;0</formula>
    </cfRule>
  </conditionalFormatting>
  <conditionalFormatting sqref="K59">
    <cfRule type="expression" dxfId="1590" priority="23">
      <formula>K59&gt;0</formula>
    </cfRule>
    <cfRule type="expression" dxfId="1589" priority="24">
      <formula>K59&lt;0</formula>
    </cfRule>
  </conditionalFormatting>
  <conditionalFormatting sqref="K60:K73 K78:K115">
    <cfRule type="expression" dxfId="1588" priority="21">
      <formula>K60&gt;0</formula>
    </cfRule>
    <cfRule type="expression" dxfId="1587" priority="22">
      <formula>K60&lt;0</formula>
    </cfRule>
  </conditionalFormatting>
  <conditionalFormatting sqref="F65:F73">
    <cfRule type="expression" dxfId="1586" priority="19">
      <formula>F65&gt;0</formula>
    </cfRule>
    <cfRule type="expression" dxfId="1585" priority="20">
      <formula>F65&lt;0</formula>
    </cfRule>
  </conditionalFormatting>
  <conditionalFormatting sqref="H65:H73">
    <cfRule type="expression" dxfId="1584" priority="17">
      <formula>H65&gt;0</formula>
    </cfRule>
    <cfRule type="expression" dxfId="1583" priority="18">
      <formula>H65&lt;0</formula>
    </cfRule>
  </conditionalFormatting>
  <conditionalFormatting sqref="R4">
    <cfRule type="expression" dxfId="1582" priority="15">
      <formula>R4&gt;0</formula>
    </cfRule>
    <cfRule type="expression" dxfId="1581" priority="16">
      <formula>R4&lt;0</formula>
    </cfRule>
  </conditionalFormatting>
  <conditionalFormatting sqref="Q9">
    <cfRule type="expression" dxfId="1580" priority="13">
      <formula>Q9&gt;0</formula>
    </cfRule>
    <cfRule type="expression" dxfId="1579" priority="14">
      <formula>Q9&lt;0</formula>
    </cfRule>
  </conditionalFormatting>
  <conditionalFormatting sqref="K74:K77">
    <cfRule type="expression" dxfId="1578" priority="11">
      <formula>K74&gt;0</formula>
    </cfRule>
    <cfRule type="expression" dxfId="1577" priority="12">
      <formula>K74&lt;0</formula>
    </cfRule>
  </conditionalFormatting>
  <conditionalFormatting sqref="F74:F97">
    <cfRule type="expression" dxfId="1576" priority="9">
      <formula>F74&gt;0</formula>
    </cfRule>
    <cfRule type="expression" dxfId="1575" priority="10">
      <formula>F74&lt;0</formula>
    </cfRule>
  </conditionalFormatting>
  <conditionalFormatting sqref="H74:H97">
    <cfRule type="expression" dxfId="1574" priority="7">
      <formula>H74&gt;0</formula>
    </cfRule>
    <cfRule type="expression" dxfId="157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572" priority="3">
      <formula>F98&gt;0</formula>
    </cfRule>
    <cfRule type="expression" dxfId="1571" priority="4">
      <formula>F98&lt;0</formula>
    </cfRule>
  </conditionalFormatting>
  <conditionalFormatting sqref="H98:H111">
    <cfRule type="expression" dxfId="1570" priority="1">
      <formula>H98&gt;0</formula>
    </cfRule>
    <cfRule type="expression" dxfId="1569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-5.0000000000000001E-4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62:F65">
    <cfRule type="expression" dxfId="1564" priority="21">
      <formula>F62&gt;0</formula>
    </cfRule>
    <cfRule type="expression" dxfId="1563" priority="22">
      <formula>F62&lt;0</formula>
    </cfRule>
  </conditionalFormatting>
  <conditionalFormatting sqref="F66:F74 F78:F98 F102:F106">
    <cfRule type="expression" dxfId="1562" priority="17">
      <formula>F66&gt;0</formula>
    </cfRule>
    <cfRule type="expression" dxfId="1561" priority="18">
      <formula>F66&lt;0</formula>
    </cfRule>
  </conditionalFormatting>
  <conditionalFormatting sqref="F66:F74 F78:F98 F102:F106">
    <cfRule type="expression" dxfId="1560" priority="19">
      <formula>F66&gt;0</formula>
    </cfRule>
    <cfRule type="expression" dxfId="1559" priority="20">
      <formula>F66&lt;0</formula>
    </cfRule>
  </conditionalFormatting>
  <conditionalFormatting sqref="H62:H74 H78:H98 H102:H106">
    <cfRule type="expression" dxfId="1558" priority="15">
      <formula>H62&gt;0</formula>
    </cfRule>
    <cfRule type="expression" dxfId="1557" priority="16">
      <formula>H62&lt;0</formula>
    </cfRule>
  </conditionalFormatting>
  <conditionalFormatting sqref="F57:F61">
    <cfRule type="expression" dxfId="1556" priority="13">
      <formula>F57&gt;0</formula>
    </cfRule>
    <cfRule type="expression" dxfId="1555" priority="14">
      <formula>F57&lt;0</formula>
    </cfRule>
  </conditionalFormatting>
  <conditionalFormatting sqref="H57:H61">
    <cfRule type="expression" dxfId="1554" priority="11">
      <formula>H57&gt;0</formula>
    </cfRule>
    <cfRule type="expression" dxfId="1553" priority="12">
      <formula>H57&lt;0</formula>
    </cfRule>
  </conditionalFormatting>
  <conditionalFormatting sqref="F75:F77">
    <cfRule type="expression" dxfId="1552" priority="7">
      <formula>F75&gt;0</formula>
    </cfRule>
    <cfRule type="expression" dxfId="1551" priority="8">
      <formula>F75&lt;0</formula>
    </cfRule>
  </conditionalFormatting>
  <conditionalFormatting sqref="F75:F77">
    <cfRule type="expression" dxfId="1550" priority="9">
      <formula>F75&gt;0</formula>
    </cfRule>
    <cfRule type="expression" dxfId="1549" priority="10">
      <formula>F75&lt;0</formula>
    </cfRule>
  </conditionalFormatting>
  <conditionalFormatting sqref="H75:H77">
    <cfRule type="expression" dxfId="1548" priority="5">
      <formula>H75&gt;0</formula>
    </cfRule>
    <cfRule type="expression" dxfId="1547" priority="6">
      <formula>H75&lt;0</formula>
    </cfRule>
  </conditionalFormatting>
  <conditionalFormatting sqref="F22:F30">
    <cfRule type="expression" dxfId="1546" priority="3">
      <formula>F22&gt;0</formula>
    </cfRule>
    <cfRule type="expression" dxfId="1545" priority="4">
      <formula>F22&lt;0</formula>
    </cfRule>
  </conditionalFormatting>
  <conditionalFormatting sqref="F99:F101">
    <cfRule type="expression" dxfId="1544" priority="1">
      <formula>F99&gt;0</formula>
    </cfRule>
    <cfRule type="expression" dxfId="15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129.04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129.04</v>
      </c>
      <c r="R4" s="486">
        <v>6.3E-3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141.94400000000002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140.65360000000001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139.36320000000001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138.0728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136.7824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135.49199999999999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134.20159999999998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132.91120000000001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131.6208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130.3304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129.04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127.74959999999999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126.4592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125.16879999999999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123.87839999999998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122.58799999999998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121.29759999999999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120.0072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118.71679999999999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117.4264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116.136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542" priority="19">
      <formula>F25&gt;0</formula>
    </cfRule>
    <cfRule type="expression" dxfId="1541" priority="20">
      <formula>F25&lt;0</formula>
    </cfRule>
  </conditionalFormatting>
  <conditionalFormatting sqref="Q7">
    <cfRule type="expression" dxfId="1540" priority="17">
      <formula>Q7&gt;0</formula>
    </cfRule>
    <cfRule type="expression" dxfId="1539" priority="18">
      <formula>Q7&lt;0</formula>
    </cfRule>
  </conditionalFormatting>
  <conditionalFormatting sqref="Q8">
    <cfRule type="expression" dxfId="1538" priority="15">
      <formula>Q8&gt;0</formula>
    </cfRule>
    <cfRule type="expression" dxfId="1537" priority="16">
      <formula>Q8&lt;0</formula>
    </cfRule>
  </conditionalFormatting>
  <conditionalFormatting sqref="M74">
    <cfRule type="expression" dxfId="1536" priority="9">
      <formula>M74&gt;0</formula>
    </cfRule>
    <cfRule type="expression" dxfId="1535" priority="10">
      <formula>M74&lt;0</formula>
    </cfRule>
  </conditionalFormatting>
  <conditionalFormatting sqref="F113:F149 H113:H149">
    <cfRule type="expression" dxfId="1534" priority="7">
      <formula>F113&gt;0</formula>
    </cfRule>
    <cfRule type="expression" dxfId="1533" priority="8">
      <formula>F113&lt;0</formula>
    </cfRule>
  </conditionalFormatting>
  <conditionalFormatting sqref="F105:F112">
    <cfRule type="expression" dxfId="1532" priority="5">
      <formula>F105&gt;0</formula>
    </cfRule>
    <cfRule type="expression" dxfId="1531" priority="6">
      <formula>F105&lt;0</formula>
    </cfRule>
  </conditionalFormatting>
  <conditionalFormatting sqref="H105:H112">
    <cfRule type="expression" dxfId="1530" priority="3">
      <formula>H105&gt;0</formula>
    </cfRule>
    <cfRule type="expression" dxfId="1529" priority="4">
      <formula>H105&lt;0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55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178.00345454545445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221.88</v>
      </c>
      <c r="R4" s="508">
        <v>3.8E-3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>H5*I5-J5</f>
        <v>6164.86</v>
      </c>
      <c r="L5" s="4"/>
      <c r="M5" s="4"/>
      <c r="O5" s="11" t="s">
        <v>67</v>
      </c>
      <c r="Q5" s="3">
        <f>Q4*Q2</f>
        <v>12203.4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>H6*I6-J6</f>
        <v>5329.38</v>
      </c>
      <c r="L6" s="4"/>
      <c r="M6" s="4"/>
      <c r="O6" s="11" t="s">
        <v>64</v>
      </c>
      <c r="Q6" s="2">
        <f>Q3*Q2</f>
        <v>9790.1899999999951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4">
        <v>43175</v>
      </c>
      <c r="H7" s="80">
        <v>45</v>
      </c>
      <c r="I7" s="43">
        <v>221</v>
      </c>
      <c r="J7" s="43">
        <v>0.23</v>
      </c>
      <c r="K7" s="43">
        <f>H7*I7-J7</f>
        <v>9944.77</v>
      </c>
      <c r="L7" s="4"/>
      <c r="M7" s="4"/>
      <c r="O7" s="11" t="s">
        <v>178</v>
      </c>
      <c r="Q7" s="2">
        <f>Q10+Q8</f>
        <v>2637.980000000005</v>
      </c>
      <c r="R7" s="29">
        <v>43188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2413.2100000000046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0.2464926625530256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1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4">
        <v>43143</v>
      </c>
      <c r="C12" s="7">
        <v>45</v>
      </c>
      <c r="D12" s="43">
        <v>206.78</v>
      </c>
      <c r="E12" s="43">
        <v>0</v>
      </c>
      <c r="F12" s="43">
        <f>C12*D12+E12</f>
        <v>9305.1</v>
      </c>
      <c r="G12" s="1"/>
      <c r="H12" s="70"/>
      <c r="O12" s="11" t="s">
        <v>992</v>
      </c>
      <c r="Q12" s="1"/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B15" s="485">
        <v>43172</v>
      </c>
      <c r="C15" s="4">
        <v>25</v>
      </c>
      <c r="D15" s="2">
        <v>209.28</v>
      </c>
      <c r="E15" s="2">
        <v>0</v>
      </c>
      <c r="F15" s="2">
        <f>C15*D15+E15</f>
        <v>5232</v>
      </c>
      <c r="H15" s="70"/>
    </row>
    <row r="16" spans="1:21" ht="20.25" thickBot="1" x14ac:dyDescent="0.35">
      <c r="C16" s="4"/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244.06800000000001</v>
      </c>
    </row>
    <row r="18" spans="1:16" x14ac:dyDescent="0.25">
      <c r="A18" s="31" t="s">
        <v>81</v>
      </c>
      <c r="B18" s="14"/>
      <c r="C18" s="14">
        <f>SUM(C2:C16)</f>
        <v>235</v>
      </c>
      <c r="D18" s="18"/>
      <c r="E18" s="18"/>
      <c r="F18" s="18">
        <f>SUM(F2:F16)</f>
        <v>49027.399999999994</v>
      </c>
      <c r="G18" s="14"/>
      <c r="H18" s="71">
        <f>SUM(H2:H7)</f>
        <v>180</v>
      </c>
      <c r="I18" s="18"/>
      <c r="J18" s="18"/>
      <c r="K18" s="18">
        <f>SUM(K2:K7)</f>
        <v>39237.21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241.84920000000002</v>
      </c>
    </row>
    <row r="19" spans="1:16" ht="15.75" thickBot="1" x14ac:dyDescent="0.3">
      <c r="A19" s="347" t="s">
        <v>194</v>
      </c>
      <c r="B19" s="348"/>
      <c r="C19" s="349">
        <f>SumByColor($A$19,C2:C17)</f>
        <v>180</v>
      </c>
      <c r="D19" s="349"/>
      <c r="E19" s="349"/>
      <c r="F19" s="350">
        <f>SumByColor($A$19,F2:F17)</f>
        <v>37877</v>
      </c>
      <c r="G19" s="349"/>
      <c r="H19" s="349">
        <f>SumByColor($A$19,H2:H17)</f>
        <v>135</v>
      </c>
      <c r="I19" s="349"/>
      <c r="J19" s="349"/>
      <c r="K19" s="350">
        <f>SumByColor($A$19,K2:K17)</f>
        <v>29292</v>
      </c>
      <c r="L19" s="349"/>
      <c r="M19" s="350">
        <f>SumByColor($A$19,M2:M17)</f>
        <v>0</v>
      </c>
      <c r="O19" s="81">
        <v>1.08</v>
      </c>
      <c r="P19" s="81">
        <f t="shared" si="2"/>
        <v>239.63040000000001</v>
      </c>
    </row>
    <row r="20" spans="1:16" x14ac:dyDescent="0.25">
      <c r="O20" s="81">
        <v>1.07</v>
      </c>
      <c r="P20" s="81">
        <f t="shared" si="2"/>
        <v>237.41160000000002</v>
      </c>
    </row>
    <row r="21" spans="1:16" x14ac:dyDescent="0.25">
      <c r="O21" s="81">
        <v>1.06</v>
      </c>
      <c r="P21" s="81">
        <f t="shared" si="2"/>
        <v>235.19280000000001</v>
      </c>
    </row>
    <row r="22" spans="1:16" x14ac:dyDescent="0.25">
      <c r="O22" s="81">
        <v>1.05</v>
      </c>
      <c r="P22" s="81">
        <f t="shared" si="2"/>
        <v>232.97400000000002</v>
      </c>
    </row>
    <row r="23" spans="1:16" x14ac:dyDescent="0.25">
      <c r="O23" s="81">
        <v>1.04</v>
      </c>
      <c r="P23" s="81">
        <f t="shared" si="2"/>
        <v>230.7552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2"/>
        <v>228.53640000000001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3">C25*(E25-D25)</f>
        <v>277.80000000000058</v>
      </c>
      <c r="G25" s="39">
        <f t="shared" ref="G25" si="4">D25*C25</f>
        <v>5679.5999999999995</v>
      </c>
      <c r="H25" s="226">
        <f t="shared" ref="H25" si="5">(E25-D25)/D25</f>
        <v>4.8911895203887702E-2</v>
      </c>
      <c r="I25" s="39"/>
      <c r="J25" s="39"/>
      <c r="K25" s="39"/>
      <c r="L25" s="39"/>
      <c r="O25" s="81">
        <v>1.02</v>
      </c>
      <c r="P25" s="81">
        <f t="shared" si="2"/>
        <v>226.3176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6">C26*(E26-D26)</f>
        <v>391.20000000000061</v>
      </c>
      <c r="G26" s="39">
        <f t="shared" ref="G26" si="7">D26*C26</f>
        <v>5679.5999999999995</v>
      </c>
      <c r="H26" s="226">
        <f t="shared" ref="H26" si="8">(E26-D26)/D26</f>
        <v>6.8878090006338585E-2</v>
      </c>
      <c r="I26" s="39"/>
      <c r="J26" s="39"/>
      <c r="K26" s="39"/>
      <c r="L26" s="39"/>
      <c r="O26" s="81">
        <v>1.01</v>
      </c>
      <c r="P26" s="81">
        <f t="shared" si="2"/>
        <v>224.09880000000001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9">C27*(E27-D27)</f>
        <v>1209.3000000000002</v>
      </c>
      <c r="G27" s="39">
        <f t="shared" ref="G27" si="10">D27*C27</f>
        <v>5679.5999999999995</v>
      </c>
      <c r="H27" s="226">
        <f t="shared" ref="H27" si="11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2"/>
        <v>221.88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2">C28*(E28-D28)</f>
        <v>1602.7500000000005</v>
      </c>
      <c r="G28" s="39">
        <f t="shared" ref="G28" si="13">D28*C28</f>
        <v>3299.6499999999996</v>
      </c>
      <c r="H28" s="226">
        <f t="shared" ref="H28" si="14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2"/>
        <v>219.66119999999998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5">C29*(E29-D29)</f>
        <v>1459.5500000000004</v>
      </c>
      <c r="G29" s="39">
        <f t="shared" ref="G29:G33" si="16">D29*C29</f>
        <v>3299.6499999999996</v>
      </c>
      <c r="H29" s="226">
        <f t="shared" ref="H29:H33" si="17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2"/>
        <v>217.44239999999999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5"/>
        <v>1307.5509999999999</v>
      </c>
      <c r="G30" s="39">
        <f t="shared" si="16"/>
        <v>6782.3489999999993</v>
      </c>
      <c r="H30" s="226">
        <f t="shared" si="17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2"/>
        <v>215.22359999999998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5"/>
        <v>1487.77</v>
      </c>
      <c r="G31" s="39">
        <f t="shared" si="16"/>
        <v>3259.23</v>
      </c>
      <c r="H31" s="226">
        <f t="shared" si="17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2"/>
        <v>213.00479999999999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5"/>
        <v>1457.9214999999999</v>
      </c>
      <c r="G32" s="39">
        <f t="shared" si="16"/>
        <v>6767.4285</v>
      </c>
      <c r="H32" s="226">
        <f t="shared" si="17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2"/>
        <v>210.78599999999997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5"/>
        <v>1239.3180000000002</v>
      </c>
      <c r="G33" s="39">
        <f t="shared" si="16"/>
        <v>9056.232</v>
      </c>
      <c r="H33" s="226">
        <f t="shared" si="17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2"/>
        <v>208.56719999999999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8">C34*(E34-D34)</f>
        <v>1037.7180000000008</v>
      </c>
      <c r="G34" s="39">
        <f t="shared" ref="G34:G39" si="19">D34*C34</f>
        <v>9056.232</v>
      </c>
      <c r="H34" s="226">
        <f t="shared" ref="H34:H39" si="20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2"/>
        <v>206.3484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8"/>
        <v>810.7000000000005</v>
      </c>
      <c r="G35" s="39">
        <f t="shared" si="19"/>
        <v>11256.3</v>
      </c>
      <c r="H35" s="226">
        <f t="shared" si="20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2"/>
        <v>204.12960000000001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8"/>
        <v>1249.0000000000009</v>
      </c>
      <c r="G36" s="39">
        <f t="shared" si="19"/>
        <v>20610</v>
      </c>
      <c r="H36" s="226">
        <f t="shared" si="20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2"/>
        <v>201.91079999999999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8"/>
        <v>1371.6999999999998</v>
      </c>
      <c r="G37" s="39">
        <f t="shared" si="19"/>
        <v>22668.800000000003</v>
      </c>
      <c r="H37" s="226">
        <f t="shared" si="20"/>
        <v>6.0510481366459618E-2</v>
      </c>
      <c r="I37" s="39"/>
      <c r="J37" s="39"/>
      <c r="K37" s="39"/>
      <c r="L37" s="39"/>
      <c r="O37" s="81">
        <v>0.9</v>
      </c>
      <c r="P37" s="81">
        <f t="shared" si="2"/>
        <v>199.69200000000001</v>
      </c>
    </row>
    <row r="38" spans="1:17" x14ac:dyDescent="0.25">
      <c r="A38">
        <v>0</v>
      </c>
      <c r="B38" s="188">
        <v>43140</v>
      </c>
      <c r="C38" s="232">
        <v>55</v>
      </c>
      <c r="D38" s="233">
        <v>195.89</v>
      </c>
      <c r="E38" s="39">
        <v>218.55</v>
      </c>
      <c r="F38" s="39">
        <f t="shared" si="18"/>
        <v>1246.3000000000013</v>
      </c>
      <c r="G38" s="39">
        <f t="shared" si="19"/>
        <v>10773.949999999999</v>
      </c>
      <c r="H38" s="226">
        <f t="shared" si="20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8"/>
        <v>869.19999999999789</v>
      </c>
      <c r="G39" s="39">
        <f t="shared" si="19"/>
        <v>20078.800000000003</v>
      </c>
      <c r="H39" s="226">
        <f t="shared" si="20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1">C40*(E40-D40)</f>
        <v>236.19999999999948</v>
      </c>
      <c r="G40" s="39">
        <f t="shared" ref="G40" si="22">D40*C40</f>
        <v>20078.800000000003</v>
      </c>
      <c r="H40" s="226">
        <f t="shared" ref="H40" si="23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4">C41*(E41-D41)</f>
        <v>632.20000000000027</v>
      </c>
      <c r="G41" s="39">
        <f t="shared" ref="G41:G43" si="25">D41*C41</f>
        <v>20078.800000000003</v>
      </c>
      <c r="H41" s="226">
        <f t="shared" ref="H41:H43" si="26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4"/>
        <v>-195.54600000000022</v>
      </c>
      <c r="G42" s="39">
        <f t="shared" si="25"/>
        <v>23072.495999999999</v>
      </c>
      <c r="H42" s="226">
        <f t="shared" si="26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4"/>
        <v>-650</v>
      </c>
      <c r="G43" s="39">
        <f t="shared" si="25"/>
        <v>25997.399999999998</v>
      </c>
      <c r="H43" s="226">
        <f t="shared" si="26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8" si="27">C44*(E44-D44)</f>
        <v>31.200000000001182</v>
      </c>
      <c r="G44" s="39">
        <f t="shared" ref="G44:G48" si="28">D44*C44</f>
        <v>25997.399999999998</v>
      </c>
      <c r="H44" s="226">
        <f t="shared" ref="H44:H48" si="29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7"/>
        <v>718.00000000000068</v>
      </c>
      <c r="G45" s="39">
        <f t="shared" si="28"/>
        <v>19832</v>
      </c>
      <c r="H45" s="226">
        <f t="shared" si="29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7"/>
        <v>1485.7500000000002</v>
      </c>
      <c r="G46" s="39">
        <f t="shared" si="28"/>
        <v>14502.75</v>
      </c>
      <c r="H46" s="226">
        <f t="shared" si="29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7"/>
        <v>1105.0000000000011</v>
      </c>
      <c r="G47" s="39">
        <f t="shared" si="28"/>
        <v>19735</v>
      </c>
      <c r="H47" s="226">
        <f t="shared" si="29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>
        <v>43176</v>
      </c>
      <c r="C48" s="232">
        <v>55</v>
      </c>
      <c r="D48" s="233">
        <v>178</v>
      </c>
      <c r="E48" s="39">
        <v>221.88</v>
      </c>
      <c r="F48" s="39">
        <f t="shared" si="27"/>
        <v>2413.3999999999996</v>
      </c>
      <c r="G48" s="39">
        <f t="shared" si="28"/>
        <v>9790</v>
      </c>
      <c r="H48" s="226">
        <f t="shared" si="29"/>
        <v>0.24651685393258424</v>
      </c>
      <c r="I48" s="39"/>
      <c r="J48" s="39">
        <v>2638</v>
      </c>
      <c r="K48" s="39"/>
      <c r="L48" s="39"/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0">C89*(E89-D89)</f>
        <v>35.250000000000341</v>
      </c>
      <c r="G89" s="39">
        <f t="shared" ref="G89:G90" si="31">D89*C89</f>
        <v>3150.1499999999996</v>
      </c>
      <c r="H89" s="226">
        <f t="shared" ref="H89:H90" si="3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0"/>
        <v>208.35000000000022</v>
      </c>
      <c r="G90" s="39">
        <f t="shared" si="31"/>
        <v>3150.1499999999996</v>
      </c>
      <c r="H90" s="226">
        <f t="shared" si="3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526" priority="35">
      <formula>F53&gt;0</formula>
    </cfRule>
    <cfRule type="expression" dxfId="1525" priority="36">
      <formula>F53&lt;0</formula>
    </cfRule>
  </conditionalFormatting>
  <conditionalFormatting sqref="Q7">
    <cfRule type="expression" dxfId="1524" priority="33">
      <formula>Q7&gt;0</formula>
    </cfRule>
    <cfRule type="expression" dxfId="1523" priority="34">
      <formula>Q7&lt;0</formula>
    </cfRule>
  </conditionalFormatting>
  <conditionalFormatting sqref="Q8">
    <cfRule type="expression" dxfId="1522" priority="31">
      <formula>Q8&gt;0</formula>
    </cfRule>
    <cfRule type="expression" dxfId="1521" priority="32">
      <formula>Q8&lt;0</formula>
    </cfRule>
  </conditionalFormatting>
  <conditionalFormatting sqref="F30:F52">
    <cfRule type="expression" dxfId="1520" priority="29">
      <formula>F30&gt;0</formula>
    </cfRule>
    <cfRule type="expression" dxfId="1519" priority="30">
      <formula>F30&lt;0</formula>
    </cfRule>
  </conditionalFormatting>
  <conditionalFormatting sqref="H30:H52">
    <cfRule type="expression" dxfId="1518" priority="27">
      <formula>H30&gt;0</formula>
    </cfRule>
    <cfRule type="expression" dxfId="1517" priority="28">
      <formula>H30&lt;0</formula>
    </cfRule>
  </conditionalFormatting>
  <conditionalFormatting sqref="Q10">
    <cfRule type="expression" dxfId="1516" priority="21">
      <formula>Q10&gt;0</formula>
    </cfRule>
    <cfRule type="expression" dxfId="1515" priority="22">
      <formula>Q10&lt;0</formula>
    </cfRule>
  </conditionalFormatting>
  <conditionalFormatting sqref="J25:J52">
    <cfRule type="expression" dxfId="1514" priority="19">
      <formula>J25&gt;0</formula>
    </cfRule>
    <cfRule type="expression" dxfId="1513" priority="20">
      <formula>J25&lt;0</formula>
    </cfRule>
  </conditionalFormatting>
  <conditionalFormatting sqref="K25:K38">
    <cfRule type="expression" dxfId="1512" priority="17">
      <formula>K25&gt;0</formula>
    </cfRule>
    <cfRule type="expression" dxfId="1511" priority="18">
      <formula>K25&lt;0</formula>
    </cfRule>
  </conditionalFormatting>
  <conditionalFormatting sqref="L25:L38">
    <cfRule type="expression" dxfId="1510" priority="15">
      <formula>L25&gt;0</formula>
    </cfRule>
    <cfRule type="expression" dxfId="1509" priority="16">
      <formula>L25&lt;0</formula>
    </cfRule>
  </conditionalFormatting>
  <conditionalFormatting sqref="F89:F110">
    <cfRule type="expression" dxfId="1508" priority="13">
      <formula>F89&gt;0</formula>
    </cfRule>
    <cfRule type="expression" dxfId="1507" priority="14">
      <formula>F89&lt;0</formula>
    </cfRule>
  </conditionalFormatting>
  <conditionalFormatting sqref="H89:H110">
    <cfRule type="expression" dxfId="1506" priority="11">
      <formula>H89&gt;0</formula>
    </cfRule>
    <cfRule type="expression" dxfId="1505" priority="12">
      <formula>H89&lt;0</formula>
    </cfRule>
  </conditionalFormatting>
  <conditionalFormatting sqref="J89:J102">
    <cfRule type="expression" dxfId="1504" priority="9">
      <formula>J89&gt;0</formula>
    </cfRule>
    <cfRule type="expression" dxfId="1503" priority="10">
      <formula>J89&lt;0</formula>
    </cfRule>
  </conditionalFormatting>
  <conditionalFormatting sqref="K89:K102">
    <cfRule type="expression" dxfId="1502" priority="7">
      <formula>K89&gt;0</formula>
    </cfRule>
    <cfRule type="expression" dxfId="1501" priority="8">
      <formula>K89&lt;0</formula>
    </cfRule>
  </conditionalFormatting>
  <conditionalFormatting sqref="L89:L102">
    <cfRule type="expression" dxfId="1500" priority="5">
      <formula>L89&gt;0</formula>
    </cfRule>
    <cfRule type="expression" dxfId="1499" priority="6">
      <formula>L89&lt;0</formula>
    </cfRule>
  </conditionalFormatting>
  <conditionalFormatting sqref="F25:F29">
    <cfRule type="expression" dxfId="1498" priority="3">
      <formula>F25&gt;0</formula>
    </cfRule>
    <cfRule type="expression" dxfId="1497" priority="4">
      <formula>F25&lt;0</formula>
    </cfRule>
  </conditionalFormatting>
  <conditionalFormatting sqref="H25:H29">
    <cfRule type="expression" dxfId="1496" priority="1">
      <formula>H25&gt;0</formula>
    </cfRule>
    <cfRule type="expression" dxfId="14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5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96.64</v>
      </c>
      <c r="R4" s="508">
        <v>-1.23E-2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2899.2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522.77000000000044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-4.8000000000001819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-1.6528925619835337E-3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7.036423841059603E-3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5" t="s">
        <v>78</v>
      </c>
      <c r="P15" s="825"/>
      <c r="W15" s="134"/>
    </row>
    <row r="16" spans="1:23" ht="15.75" thickTop="1" x14ac:dyDescent="0.25">
      <c r="H16" s="70"/>
      <c r="O16" s="81">
        <v>1.1000000000000001</v>
      </c>
      <c r="P16" s="81">
        <f>O16*$Q$4</f>
        <v>106.30400000000002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105.33760000000001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104.3712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103.40480000000001</v>
      </c>
      <c r="W19" s="134"/>
    </row>
    <row r="20" spans="1:23" x14ac:dyDescent="0.25">
      <c r="O20" s="81">
        <v>1.06</v>
      </c>
      <c r="P20" s="81">
        <f t="shared" si="0"/>
        <v>102.4384</v>
      </c>
      <c r="W20" s="134"/>
    </row>
    <row r="21" spans="1:23" x14ac:dyDescent="0.25">
      <c r="O21" s="81">
        <v>1.05</v>
      </c>
      <c r="P21" s="81">
        <f t="shared" si="0"/>
        <v>101.47200000000001</v>
      </c>
      <c r="W21" s="134"/>
    </row>
    <row r="22" spans="1:23" x14ac:dyDescent="0.25">
      <c r="O22" s="81">
        <v>1.04</v>
      </c>
      <c r="P22" s="81">
        <f t="shared" si="0"/>
        <v>100.5056</v>
      </c>
      <c r="W22" s="134"/>
    </row>
    <row r="23" spans="1:23" x14ac:dyDescent="0.25">
      <c r="O23" s="81">
        <v>1.03</v>
      </c>
      <c r="P23" s="81">
        <f t="shared" si="0"/>
        <v>99.539200000000008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98.572800000000001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97.606400000000008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96.64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95.673599999999993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94.7072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93.740799999999993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92.7744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91.807999999999993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90.8416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89.875200000000007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88.908799999999999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87.942400000000006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86.975999999999999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4" priority="21">
      <formula>F47&gt;0</formula>
    </cfRule>
    <cfRule type="expression" dxfId="1493" priority="22">
      <formula>F47&lt;0</formula>
    </cfRule>
  </conditionalFormatting>
  <conditionalFormatting sqref="Q7">
    <cfRule type="expression" dxfId="1492" priority="19">
      <formula>Q7&gt;0</formula>
    </cfRule>
    <cfRule type="expression" dxfId="1491" priority="20">
      <formula>Q7&lt;0</formula>
    </cfRule>
  </conditionalFormatting>
  <conditionalFormatting sqref="Q8">
    <cfRule type="expression" dxfId="1490" priority="17">
      <formula>Q8&gt;0</formula>
    </cfRule>
    <cfRule type="expression" dxfId="1489" priority="18">
      <formula>Q8&lt;0</formula>
    </cfRule>
  </conditionalFormatting>
  <conditionalFormatting sqref="F25:F46">
    <cfRule type="expression" dxfId="1488" priority="15">
      <formula>F25&gt;0</formula>
    </cfRule>
    <cfRule type="expression" dxfId="1487" priority="16">
      <formula>F25&lt;0</formula>
    </cfRule>
  </conditionalFormatting>
  <conditionalFormatting sqref="H25:H46">
    <cfRule type="expression" dxfId="1486" priority="13">
      <formula>H25&gt;0</formula>
    </cfRule>
    <cfRule type="expression" dxfId="1485" priority="14">
      <formula>H25&lt;0</formula>
    </cfRule>
  </conditionalFormatting>
  <conditionalFormatting sqref="F89:F110">
    <cfRule type="expression" dxfId="1484" priority="11">
      <formula>F89&gt;0</formula>
    </cfRule>
    <cfRule type="expression" dxfId="1483" priority="12">
      <formula>F89&lt;0</formula>
    </cfRule>
  </conditionalFormatting>
  <conditionalFormatting sqref="H89:H110">
    <cfRule type="expression" dxfId="1482" priority="9">
      <formula>H89&gt;0</formula>
    </cfRule>
    <cfRule type="expression" dxfId="1481" priority="10">
      <formula>H89&lt;0</formula>
    </cfRule>
  </conditionalFormatting>
  <conditionalFormatting sqref="Q10">
    <cfRule type="expression" dxfId="1480" priority="7">
      <formula>Q10&gt;0</formula>
    </cfRule>
    <cfRule type="expression" dxfId="1479" priority="8">
      <formula>Q10&lt;0</formula>
    </cfRule>
  </conditionalFormatting>
  <conditionalFormatting sqref="J25:J38">
    <cfRule type="expression" dxfId="1478" priority="5">
      <formula>J25&gt;0</formula>
    </cfRule>
    <cfRule type="expression" dxfId="1477" priority="6">
      <formula>J25&lt;0</formula>
    </cfRule>
  </conditionalFormatting>
  <conditionalFormatting sqref="K25:K38">
    <cfRule type="expression" dxfId="1476" priority="3">
      <formula>K25&gt;0</formula>
    </cfRule>
    <cfRule type="expression" dxfId="1475" priority="4">
      <formula>K25&lt;0</formula>
    </cfRule>
  </conditionalFormatting>
  <conditionalFormatting sqref="L25:L38">
    <cfRule type="expression" dxfId="1474" priority="1">
      <formula>L25&gt;0</formula>
    </cfRule>
    <cfRule type="expression" dxfId="147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116.63</v>
      </c>
      <c r="R4" s="508">
        <v>5.0000000000000001E-3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5831.5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2015.2099999999991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2015.2099999999991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0.52805473378595402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5" t="s">
        <v>78</v>
      </c>
      <c r="P17" s="825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128.29300000000001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127.1267</v>
      </c>
      <c r="Q19" s="2"/>
    </row>
    <row r="20" spans="1:17" x14ac:dyDescent="0.25">
      <c r="O20" s="81">
        <v>1.08</v>
      </c>
      <c r="P20" s="81">
        <f t="shared" si="3"/>
        <v>125.96040000000001</v>
      </c>
      <c r="Q20" s="2"/>
    </row>
    <row r="21" spans="1:17" x14ac:dyDescent="0.25">
      <c r="O21" s="81">
        <v>1.07</v>
      </c>
      <c r="P21" s="81">
        <f t="shared" si="3"/>
        <v>124.7941</v>
      </c>
      <c r="Q21" s="2"/>
    </row>
    <row r="22" spans="1:17" x14ac:dyDescent="0.25">
      <c r="O22" s="81">
        <v>1.06</v>
      </c>
      <c r="P22" s="81">
        <f t="shared" si="3"/>
        <v>123.62780000000001</v>
      </c>
      <c r="Q22" s="2"/>
    </row>
    <row r="23" spans="1:17" x14ac:dyDescent="0.25">
      <c r="O23" s="81">
        <v>1.05</v>
      </c>
      <c r="P23" s="81">
        <f t="shared" si="3"/>
        <v>122.4615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121.29519999999999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120.1289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118.96259999999999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117.7963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116.63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115.46369999999999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114.2974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113.13109999999999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111.9648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110.79849999999999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109.63219999999998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108.4659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107.2996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106.13330000000001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104.967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472" priority="23">
      <formula>F61&gt;0</formula>
    </cfRule>
    <cfRule type="expression" dxfId="1471" priority="24">
      <formula>F61&lt;0</formula>
    </cfRule>
  </conditionalFormatting>
  <conditionalFormatting sqref="Q7">
    <cfRule type="expression" dxfId="1470" priority="21">
      <formula>Q7&gt;0</formula>
    </cfRule>
    <cfRule type="expression" dxfId="1469" priority="22">
      <formula>Q7&lt;0</formula>
    </cfRule>
  </conditionalFormatting>
  <conditionalFormatting sqref="Q8">
    <cfRule type="expression" dxfId="1468" priority="19">
      <formula>Q8&gt;0</formula>
    </cfRule>
    <cfRule type="expression" dxfId="1467" priority="20">
      <formula>Q8&lt;0</formula>
    </cfRule>
  </conditionalFormatting>
  <conditionalFormatting sqref="F25:F60">
    <cfRule type="expression" dxfId="1466" priority="17">
      <formula>F25&gt;0</formula>
    </cfRule>
    <cfRule type="expression" dxfId="1465" priority="18">
      <formula>F25&lt;0</formula>
    </cfRule>
  </conditionalFormatting>
  <conditionalFormatting sqref="H25:H60">
    <cfRule type="expression" dxfId="1464" priority="15">
      <formula>H25&gt;0</formula>
    </cfRule>
    <cfRule type="expression" dxfId="1463" priority="16">
      <formula>H25&lt;0</formula>
    </cfRule>
  </conditionalFormatting>
  <conditionalFormatting sqref="F89:F110">
    <cfRule type="expression" dxfId="1462" priority="13">
      <formula>F89&gt;0</formula>
    </cfRule>
    <cfRule type="expression" dxfId="1461" priority="14">
      <formula>F89&lt;0</formula>
    </cfRule>
  </conditionalFormatting>
  <conditionalFormatting sqref="H89:H110">
    <cfRule type="expression" dxfId="1460" priority="11">
      <formula>H89&gt;0</formula>
    </cfRule>
    <cfRule type="expression" dxfId="1459" priority="12">
      <formula>H89&lt;0</formula>
    </cfRule>
  </conditionalFormatting>
  <conditionalFormatting sqref="Q10">
    <cfRule type="expression" dxfId="1458" priority="9">
      <formula>Q10&gt;0</formula>
    </cfRule>
    <cfRule type="expression" dxfId="1457" priority="10">
      <formula>Q10&lt;0</formula>
    </cfRule>
  </conditionalFormatting>
  <conditionalFormatting sqref="J25:J38">
    <cfRule type="expression" dxfId="1456" priority="7">
      <formula>J25&gt;0</formula>
    </cfRule>
    <cfRule type="expression" dxfId="1455" priority="8">
      <formula>J25&lt;0</formula>
    </cfRule>
  </conditionalFormatting>
  <conditionalFormatting sqref="K25:K38">
    <cfRule type="expression" dxfId="1454" priority="5">
      <formula>K25&gt;0</formula>
    </cfRule>
    <cfRule type="expression" dxfId="1453" priority="6">
      <formula>K25&lt;0</formula>
    </cfRule>
  </conditionalFormatting>
  <conditionalFormatting sqref="L25:L34">
    <cfRule type="expression" dxfId="1452" priority="3">
      <formula>L25&gt;0</formula>
    </cfRule>
    <cfRule type="expression" dxfId="1451" priority="4">
      <formula>L25&lt;0</formula>
    </cfRule>
  </conditionalFormatting>
  <conditionalFormatting sqref="J43">
    <cfRule type="expression" dxfId="1450" priority="1">
      <formula>J43&gt;0</formula>
    </cfRule>
    <cfRule type="expression" dxfId="144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</v>
      </c>
      <c r="R4" s="508">
        <v>8.0000000000000004E-4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1.1481683980317113E-2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40.700000000000003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40.330000000000005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39.96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39.590000000000003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39.22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38.85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38.480000000000004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37.74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37.369999999999997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36.630000000000003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36.26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35.89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35.519999999999996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35.15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34.78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34.410000000000004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33.67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33.300000000000004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8" priority="31">
      <formula>F47&gt;0</formula>
    </cfRule>
    <cfRule type="expression" dxfId="1447" priority="32">
      <formula>F47&lt;0</formula>
    </cfRule>
  </conditionalFormatting>
  <conditionalFormatting sqref="Q7">
    <cfRule type="expression" dxfId="1446" priority="29">
      <formula>Q7&gt;0</formula>
    </cfRule>
    <cfRule type="expression" dxfId="1445" priority="30">
      <formula>Q7&lt;0</formula>
    </cfRule>
  </conditionalFormatting>
  <conditionalFormatting sqref="Q8">
    <cfRule type="expression" dxfId="1444" priority="27">
      <formula>Q8&gt;0</formula>
    </cfRule>
    <cfRule type="expression" dxfId="1443" priority="28">
      <formula>Q8&lt;0</formula>
    </cfRule>
  </conditionalFormatting>
  <conditionalFormatting sqref="F30:F46">
    <cfRule type="expression" dxfId="1442" priority="25">
      <formula>F30&gt;0</formula>
    </cfRule>
    <cfRule type="expression" dxfId="1441" priority="26">
      <formula>F30&lt;0</formula>
    </cfRule>
  </conditionalFormatting>
  <conditionalFormatting sqref="H30:H46">
    <cfRule type="expression" dxfId="1440" priority="23">
      <formula>H30&gt;0</formula>
    </cfRule>
    <cfRule type="expression" dxfId="1439" priority="24">
      <formula>H30&lt;0</formula>
    </cfRule>
  </conditionalFormatting>
  <conditionalFormatting sqref="Q10">
    <cfRule type="expression" dxfId="1438" priority="21">
      <formula>Q10&gt;0</formula>
    </cfRule>
    <cfRule type="expression" dxfId="1437" priority="22">
      <formula>Q10&lt;0</formula>
    </cfRule>
  </conditionalFormatting>
  <conditionalFormatting sqref="J25:J38">
    <cfRule type="expression" dxfId="1436" priority="19">
      <formula>J25&gt;0</formula>
    </cfRule>
    <cfRule type="expression" dxfId="1435" priority="20">
      <formula>J25&lt;0</formula>
    </cfRule>
  </conditionalFormatting>
  <conditionalFormatting sqref="K25:K38">
    <cfRule type="expression" dxfId="1434" priority="17">
      <formula>K25&gt;0</formula>
    </cfRule>
    <cfRule type="expression" dxfId="1433" priority="18">
      <formula>K25&lt;0</formula>
    </cfRule>
  </conditionalFormatting>
  <conditionalFormatting sqref="L25:L38">
    <cfRule type="expression" dxfId="1432" priority="15">
      <formula>L25&gt;0</formula>
    </cfRule>
    <cfRule type="expression" dxfId="1431" priority="16">
      <formula>L25&lt;0</formula>
    </cfRule>
  </conditionalFormatting>
  <conditionalFormatting sqref="F89:F110">
    <cfRule type="expression" dxfId="1430" priority="13">
      <formula>F89&gt;0</formula>
    </cfRule>
    <cfRule type="expression" dxfId="1429" priority="14">
      <formula>F89&lt;0</formula>
    </cfRule>
  </conditionalFormatting>
  <conditionalFormatting sqref="H89:H110">
    <cfRule type="expression" dxfId="1428" priority="11">
      <formula>H89&gt;0</formula>
    </cfRule>
    <cfRule type="expression" dxfId="1427" priority="12">
      <formula>H89&lt;0</formula>
    </cfRule>
  </conditionalFormatting>
  <conditionalFormatting sqref="J89:J102">
    <cfRule type="expression" dxfId="1426" priority="9">
      <formula>J89&gt;0</formula>
    </cfRule>
    <cfRule type="expression" dxfId="1425" priority="10">
      <formula>J89&lt;0</formula>
    </cfRule>
  </conditionalFormatting>
  <conditionalFormatting sqref="K89:K102">
    <cfRule type="expression" dxfId="1424" priority="7">
      <formula>K89&gt;0</formula>
    </cfRule>
    <cfRule type="expression" dxfId="1423" priority="8">
      <formula>K89&lt;0</formula>
    </cfRule>
  </conditionalFormatting>
  <conditionalFormatting sqref="L89:L102">
    <cfRule type="expression" dxfId="1422" priority="5">
      <formula>L89&gt;0</formula>
    </cfRule>
    <cfRule type="expression" dxfId="1421" priority="6">
      <formula>L89&lt;0</formula>
    </cfRule>
  </conditionalFormatting>
  <conditionalFormatting sqref="F25:F29">
    <cfRule type="expression" dxfId="1420" priority="3">
      <formula>F25&gt;0</formula>
    </cfRule>
    <cfRule type="expression" dxfId="1419" priority="4">
      <formula>F25&lt;0</formula>
    </cfRule>
  </conditionalFormatting>
  <conditionalFormatting sqref="H25:H29">
    <cfRule type="expression" dxfId="1418" priority="1">
      <formula>H25&gt;0</formula>
    </cfRule>
    <cfRule type="expression" dxfId="14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185.87</v>
      </c>
      <c r="R4" s="508">
        <v>-1.01E-2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3717.4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889.32000000000062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746.29000000000042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0.25118221809357461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2.6900521870124282E-3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204.45700000000002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202.59830000000002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200.73960000000002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198.88090000000003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197.02220000000003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195.1635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193.3048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191.4461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189.5874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187.7287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185.87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184.01130000000001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182.15260000000001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180.29390000000001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178.43520000000001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176.57650000000001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174.71779999999998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172.85910000000001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171.00040000000001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169.14170000000001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167.28300000000002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6" priority="22">
      <formula>F47&gt;0</formula>
    </cfRule>
    <cfRule type="expression" dxfId="1415" priority="23">
      <formula>F47&lt;0</formula>
    </cfRule>
  </conditionalFormatting>
  <conditionalFormatting sqref="Q7">
    <cfRule type="expression" dxfId="1414" priority="20">
      <formula>Q7&gt;0</formula>
    </cfRule>
    <cfRule type="expression" dxfId="1413" priority="21">
      <formula>Q7&lt;0</formula>
    </cfRule>
  </conditionalFormatting>
  <conditionalFormatting sqref="Q8">
    <cfRule type="expression" dxfId="1412" priority="18">
      <formula>Q8&gt;0</formula>
    </cfRule>
    <cfRule type="expression" dxfId="1411" priority="19">
      <formula>Q8&lt;0</formula>
    </cfRule>
  </conditionalFormatting>
  <conditionalFormatting sqref="F25:F46">
    <cfRule type="expression" dxfId="1410" priority="16">
      <formula>F25&gt;0</formula>
    </cfRule>
    <cfRule type="expression" dxfId="1409" priority="17">
      <formula>F25&lt;0</formula>
    </cfRule>
  </conditionalFormatting>
  <conditionalFormatting sqref="H25:H46">
    <cfRule type="expression" dxfId="1408" priority="14">
      <formula>H25&gt;0</formula>
    </cfRule>
    <cfRule type="expression" dxfId="1407" priority="15">
      <formula>H25&lt;0</formula>
    </cfRule>
  </conditionalFormatting>
  <conditionalFormatting sqref="F89:F110">
    <cfRule type="expression" dxfId="1406" priority="12">
      <formula>F89&gt;0</formula>
    </cfRule>
    <cfRule type="expression" dxfId="1405" priority="13">
      <formula>F89&lt;0</formula>
    </cfRule>
  </conditionalFormatting>
  <conditionalFormatting sqref="H89:H110">
    <cfRule type="expression" dxfId="1404" priority="10">
      <formula>H89&gt;0</formula>
    </cfRule>
    <cfRule type="expression" dxfId="1403" priority="11">
      <formula>H89&lt;0</formula>
    </cfRule>
  </conditionalFormatting>
  <conditionalFormatting sqref="Q10">
    <cfRule type="expression" dxfId="1402" priority="8">
      <formula>Q10&gt;0</formula>
    </cfRule>
    <cfRule type="expression" dxfId="1401" priority="9">
      <formula>Q10&lt;0</formula>
    </cfRule>
  </conditionalFormatting>
  <conditionalFormatting sqref="J25:J38">
    <cfRule type="expression" dxfId="1400" priority="6">
      <formula>J25&gt;0</formula>
    </cfRule>
    <cfRule type="expression" dxfId="1399" priority="7">
      <formula>J25&lt;0</formula>
    </cfRule>
  </conditionalFormatting>
  <conditionalFormatting sqref="K25:K38">
    <cfRule type="expression" dxfId="1398" priority="4">
      <formula>K25&gt;0</formula>
    </cfRule>
    <cfRule type="expression" dxfId="1397" priority="5">
      <formula>K25&lt;0</formula>
    </cfRule>
  </conditionalFormatting>
  <conditionalFormatting sqref="L25:L38">
    <cfRule type="expression" dxfId="1396" priority="2">
      <formula>L25&gt;0</formula>
    </cfRule>
    <cfRule type="expression" dxfId="139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15.24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16.764000000000003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16.611600000000003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16.459200000000003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16.306800000000003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16.154400000000003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16.002000000000002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15.849600000000001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15.6972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15.5448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15.3924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15.0876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14.9352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14.7828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14.478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14.3256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14.173200000000001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14.020800000000001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13.868400000000001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13.716000000000001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8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8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383" priority="74">
      <formula>F12&gt;0</formula>
    </cfRule>
    <cfRule type="expression" dxfId="13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381" priority="67">
      <formula>F124&gt;0</formula>
    </cfRule>
    <cfRule type="expression" dxfId="1380" priority="68">
      <formula>F124&lt;0</formula>
    </cfRule>
  </conditionalFormatting>
  <conditionalFormatting sqref="H124:H130">
    <cfRule type="expression" dxfId="1379" priority="55">
      <formula>H124&gt;0</formula>
    </cfRule>
    <cfRule type="expression" dxfId="1378" priority="56">
      <formula>H124&lt;0</formula>
    </cfRule>
  </conditionalFormatting>
  <conditionalFormatting sqref="H131">
    <cfRule type="expression" dxfId="1377" priority="53">
      <formula>H131&gt;0</formula>
    </cfRule>
    <cfRule type="expression" dxfId="1376" priority="54">
      <formula>H131&lt;0</formula>
    </cfRule>
  </conditionalFormatting>
  <conditionalFormatting sqref="H132">
    <cfRule type="expression" dxfId="1375" priority="51">
      <formula>H132&gt;0</formula>
    </cfRule>
    <cfRule type="expression" dxfId="1374" priority="52">
      <formula>H132&lt;0</formula>
    </cfRule>
  </conditionalFormatting>
  <conditionalFormatting sqref="H133:H135">
    <cfRule type="expression" dxfId="1373" priority="49">
      <formula>H133&gt;0</formula>
    </cfRule>
    <cfRule type="expression" dxfId="1372" priority="50">
      <formula>H133&lt;0</formula>
    </cfRule>
  </conditionalFormatting>
  <conditionalFormatting sqref="H136">
    <cfRule type="expression" dxfId="1371" priority="45">
      <formula>H136&gt;0</formula>
    </cfRule>
    <cfRule type="expression" dxfId="1370" priority="46">
      <formula>H136&lt;0</formula>
    </cfRule>
  </conditionalFormatting>
  <conditionalFormatting sqref="Q7">
    <cfRule type="expression" dxfId="1369" priority="39">
      <formula>Q7&gt;0</formula>
    </cfRule>
    <cfRule type="expression" dxfId="1368" priority="40">
      <formula>Q7&lt;0</formula>
    </cfRule>
  </conditionalFormatting>
  <conditionalFormatting sqref="Q8">
    <cfRule type="expression" dxfId="1367" priority="37">
      <formula>Q8&gt;0</formula>
    </cfRule>
    <cfRule type="expression" dxfId="1366" priority="38">
      <formula>Q8&lt;0</formula>
    </cfRule>
  </conditionalFormatting>
  <conditionalFormatting sqref="F167:F178 H167:H178">
    <cfRule type="expression" dxfId="1365" priority="35">
      <formula>F167&gt;0</formula>
    </cfRule>
    <cfRule type="expression" dxfId="1364" priority="36">
      <formula>F167&lt;0</formula>
    </cfRule>
  </conditionalFormatting>
  <conditionalFormatting sqref="F183:F197 H183:H197">
    <cfRule type="expression" dxfId="1363" priority="33">
      <formula>F183&gt;0</formula>
    </cfRule>
    <cfRule type="expression" dxfId="1362" priority="34">
      <formula>F183&lt;0</formula>
    </cfRule>
  </conditionalFormatting>
  <conditionalFormatting sqref="F198:F206 H198:H206">
    <cfRule type="expression" dxfId="1361" priority="31">
      <formula>F198&gt;0</formula>
    </cfRule>
    <cfRule type="expression" dxfId="1360" priority="32">
      <formula>F198&lt;0</formula>
    </cfRule>
  </conditionalFormatting>
  <conditionalFormatting sqref="F141:F147 H141:H147">
    <cfRule type="expression" dxfId="1359" priority="29">
      <formula>F141&gt;0</formula>
    </cfRule>
    <cfRule type="expression" dxfId="1358" priority="30">
      <formula>F141&lt;0</formula>
    </cfRule>
  </conditionalFormatting>
  <conditionalFormatting sqref="H149:H152 F149:F152">
    <cfRule type="expression" dxfId="1357" priority="27">
      <formula>F149&gt;0</formula>
    </cfRule>
    <cfRule type="expression" dxfId="1356" priority="28">
      <formula>F149&lt;0</formula>
    </cfRule>
  </conditionalFormatting>
  <conditionalFormatting sqref="F226 H215:H218 H257:H260 F257:F260 H226 H231:H233 F231:F233 F235:F244 H235:H244">
    <cfRule type="expression" dxfId="1355" priority="25">
      <formula>F215&gt;0</formula>
    </cfRule>
    <cfRule type="expression" dxfId="1354" priority="26">
      <formula>F215&lt;0</formula>
    </cfRule>
  </conditionalFormatting>
  <conditionalFormatting sqref="F207:F218">
    <cfRule type="expression" dxfId="1353" priority="23">
      <formula>F207&gt;0</formula>
    </cfRule>
    <cfRule type="expression" dxfId="1352" priority="24">
      <formula>F207&lt;0</formula>
    </cfRule>
  </conditionalFormatting>
  <conditionalFormatting sqref="H207:H208">
    <cfRule type="expression" dxfId="1351" priority="21">
      <formula>H207&gt;0</formula>
    </cfRule>
    <cfRule type="expression" dxfId="1350" priority="22">
      <formula>H207&lt;0</formula>
    </cfRule>
  </conditionalFormatting>
  <conditionalFormatting sqref="H209">
    <cfRule type="expression" dxfId="1349" priority="19">
      <formula>H209&gt;0</formula>
    </cfRule>
    <cfRule type="expression" dxfId="1348" priority="20">
      <formula>H209&lt;0</formula>
    </cfRule>
  </conditionalFormatting>
  <conditionalFormatting sqref="H210">
    <cfRule type="expression" dxfId="1347" priority="17">
      <formula>H210&gt;0</formula>
    </cfRule>
    <cfRule type="expression" dxfId="1346" priority="18">
      <formula>H210&lt;0</formula>
    </cfRule>
  </conditionalFormatting>
  <conditionalFormatting sqref="H211:H213">
    <cfRule type="expression" dxfId="1345" priority="15">
      <formula>H211&gt;0</formula>
    </cfRule>
    <cfRule type="expression" dxfId="1344" priority="16">
      <formula>H211&lt;0</formula>
    </cfRule>
  </conditionalFormatting>
  <conditionalFormatting sqref="H214">
    <cfRule type="expression" dxfId="1343" priority="13">
      <formula>H214&gt;0</formula>
    </cfRule>
    <cfRule type="expression" dxfId="1342" priority="14">
      <formula>H214&lt;0</formula>
    </cfRule>
  </conditionalFormatting>
  <conditionalFormatting sqref="F245:F256 H245:H256">
    <cfRule type="expression" dxfId="1341" priority="11">
      <formula>F245&gt;0</formula>
    </cfRule>
    <cfRule type="expression" dxfId="1340" priority="12">
      <formula>F245&lt;0</formula>
    </cfRule>
  </conditionalFormatting>
  <conditionalFormatting sqref="F261:F275 H261:H275">
    <cfRule type="expression" dxfId="1339" priority="9">
      <formula>F261&gt;0</formula>
    </cfRule>
    <cfRule type="expression" dxfId="1338" priority="10">
      <formula>F261&lt;0</formula>
    </cfRule>
  </conditionalFormatting>
  <conditionalFormatting sqref="F276:F283 H276:H283">
    <cfRule type="expression" dxfId="1337" priority="7">
      <formula>F276&gt;0</formula>
    </cfRule>
    <cfRule type="expression" dxfId="1336" priority="8">
      <formula>F276&lt;0</formula>
    </cfRule>
  </conditionalFormatting>
  <conditionalFormatting sqref="F219:F225 H219:H225">
    <cfRule type="expression" dxfId="1335" priority="5">
      <formula>F219&gt;0</formula>
    </cfRule>
    <cfRule type="expression" dxfId="1334" priority="6">
      <formula>F219&lt;0</formula>
    </cfRule>
  </conditionalFormatting>
  <conditionalFormatting sqref="H227:H230 F227:F230">
    <cfRule type="expression" dxfId="1333" priority="3">
      <formula>F227&gt;0</formula>
    </cfRule>
    <cfRule type="expression" dxfId="1332" priority="4">
      <formula>F227&lt;0</formula>
    </cfRule>
  </conditionalFormatting>
  <conditionalFormatting sqref="H234 F234">
    <cfRule type="expression" dxfId="1331" priority="1">
      <formula>F234&gt;0</formula>
    </cfRule>
    <cfRule type="expression" dxfId="13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137.77000000000001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137.77000000000001</v>
      </c>
      <c r="R4" s="486">
        <v>-1.1000000000000001E-3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5" t="s">
        <v>78</v>
      </c>
      <c r="P40" s="82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151.54700000000003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150.16930000000002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148.79160000000002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147.41390000000001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146.03620000000001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144.6585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143.28080000000003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141.90310000000002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140.52540000000002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139.14770000000001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137.77000000000001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136.39230000000001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135.0146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133.6369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132.25919999999999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130.88150000000002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129.50380000000001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128.12610000000001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126.74840000000002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125.37070000000001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123.99300000000001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29" priority="43">
      <formula>F33&gt;0</formula>
    </cfRule>
    <cfRule type="expression" dxfId="1328" priority="44">
      <formula>F33&lt;0</formula>
    </cfRule>
  </conditionalFormatting>
  <conditionalFormatting sqref="Q7">
    <cfRule type="expression" dxfId="1327" priority="41">
      <formula>Q7&gt;0</formula>
    </cfRule>
    <cfRule type="expression" dxfId="1326" priority="42">
      <formula>Q7&lt;0</formula>
    </cfRule>
  </conditionalFormatting>
  <conditionalFormatting sqref="Q8">
    <cfRule type="expression" dxfId="1325" priority="39">
      <formula>Q8&gt;0</formula>
    </cfRule>
    <cfRule type="expression" dxfId="1324" priority="40">
      <formula>Q8&lt;0</formula>
    </cfRule>
  </conditionalFormatting>
  <conditionalFormatting sqref="F29 F32">
    <cfRule type="expression" dxfId="1323" priority="37">
      <formula>F29&gt;0</formula>
    </cfRule>
    <cfRule type="expression" dxfId="1322" priority="38">
      <formula>F29&lt;0</formula>
    </cfRule>
  </conditionalFormatting>
  <conditionalFormatting sqref="H29 H32">
    <cfRule type="expression" dxfId="1321" priority="35">
      <formula>H29&gt;0</formula>
    </cfRule>
    <cfRule type="expression" dxfId="1320" priority="36">
      <formula>H29&lt;0</formula>
    </cfRule>
  </conditionalFormatting>
  <conditionalFormatting sqref="F30:F31">
    <cfRule type="expression" dxfId="1319" priority="33">
      <formula>F30&gt;0</formula>
    </cfRule>
    <cfRule type="expression" dxfId="1318" priority="34">
      <formula>F30&lt;0</formula>
    </cfRule>
  </conditionalFormatting>
  <conditionalFormatting sqref="H30:H31">
    <cfRule type="expression" dxfId="1317" priority="31">
      <formula>H30&gt;0</formula>
    </cfRule>
    <cfRule type="expression" dxfId="1316" priority="32">
      <formula>H30&lt;0</formula>
    </cfRule>
  </conditionalFormatting>
  <conditionalFormatting sqref="F105:F140 H105:H140">
    <cfRule type="expression" dxfId="1315" priority="29">
      <formula>F105&gt;0</formula>
    </cfRule>
    <cfRule type="expression" dxfId="1314" priority="30">
      <formula>F105&lt;0</formula>
    </cfRule>
  </conditionalFormatting>
  <conditionalFormatting sqref="F96:F99">
    <cfRule type="expression" dxfId="1313" priority="27">
      <formula>F96&gt;0</formula>
    </cfRule>
    <cfRule type="expression" dxfId="1312" priority="28">
      <formula>F96&lt;0</formula>
    </cfRule>
  </conditionalFormatting>
  <conditionalFormatting sqref="H96:H99">
    <cfRule type="expression" dxfId="1311" priority="25">
      <formula>H96&gt;0</formula>
    </cfRule>
    <cfRule type="expression" dxfId="1310" priority="26">
      <formula>H96&lt;0</formula>
    </cfRule>
  </conditionalFormatting>
  <conditionalFormatting sqref="F25:F28">
    <cfRule type="expression" dxfId="1309" priority="19">
      <formula>F25&gt;0</formula>
    </cfRule>
    <cfRule type="expression" dxfId="1308" priority="20">
      <formula>F25&lt;0</formula>
    </cfRule>
  </conditionalFormatting>
  <conditionalFormatting sqref="H25:H28">
    <cfRule type="expression" dxfId="1307" priority="17">
      <formula>H25&gt;0</formula>
    </cfRule>
    <cfRule type="expression" dxfId="1306" priority="18">
      <formula>H25&lt;0</formula>
    </cfRule>
  </conditionalFormatting>
  <conditionalFormatting sqref="J27">
    <cfRule type="expression" dxfId="1305" priority="15">
      <formula>J27&gt;0</formula>
    </cfRule>
    <cfRule type="expression" dxfId="1304" priority="16">
      <formula>J27&lt;0</formula>
    </cfRule>
  </conditionalFormatting>
  <conditionalFormatting sqref="F104">
    <cfRule type="expression" dxfId="1303" priority="13">
      <formula>F104&gt;0</formula>
    </cfRule>
    <cfRule type="expression" dxfId="1302" priority="14">
      <formula>F104&lt;0</formula>
    </cfRule>
  </conditionalFormatting>
  <conditionalFormatting sqref="H104">
    <cfRule type="expression" dxfId="1301" priority="11">
      <formula>H104&gt;0</formula>
    </cfRule>
    <cfRule type="expression" dxfId="1300" priority="12">
      <formula>H104&lt;0</formula>
    </cfRule>
  </conditionalFormatting>
  <conditionalFormatting sqref="F100:F103">
    <cfRule type="expression" dxfId="1299" priority="9">
      <formula>F100&gt;0</formula>
    </cfRule>
    <cfRule type="expression" dxfId="1298" priority="10">
      <formula>F100&lt;0</formula>
    </cfRule>
  </conditionalFormatting>
  <conditionalFormatting sqref="H100:H103">
    <cfRule type="expression" dxfId="1297" priority="7">
      <formula>H100&gt;0</formula>
    </cfRule>
    <cfRule type="expression" dxfId="1296" priority="8">
      <formula>H100&lt;0</formula>
    </cfRule>
  </conditionalFormatting>
  <conditionalFormatting sqref="J102">
    <cfRule type="expression" dxfId="1295" priority="5">
      <formula>J102&gt;0</formula>
    </cfRule>
    <cfRule type="expression" dxfId="1294" priority="6">
      <formula>J102&lt;0</formula>
    </cfRule>
  </conditionalFormatting>
  <conditionalFormatting sqref="Q10">
    <cfRule type="expression" dxfId="1293" priority="3">
      <formula>Q10&gt;0</formula>
    </cfRule>
    <cfRule type="expression" dxfId="1292" priority="4">
      <formula>Q10&lt;0</formula>
    </cfRule>
  </conditionalFormatting>
  <conditionalFormatting sqref="M71">
    <cfRule type="expression" dxfId="1291" priority="1">
      <formula>M71&gt;0</formula>
    </cfRule>
    <cfRule type="expression" dxfId="12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82.63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82.63</v>
      </c>
      <c r="R4" s="486">
        <v>-2.0899999999999998E-2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90.893000000000001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90.066699999999997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89.240399999999994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88.414100000000005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87.587800000000001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86.761499999999998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85.935199999999995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85.108899999999991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84.282600000000002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83.456299999999999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82.63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81.803699999999992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80.977399999999989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80.1511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79.324799999999996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78.498499999999993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77.672199999999989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76.8459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76.019599999999997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75.193299999999994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74.367000000000004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289" priority="33">
      <formula>F34&gt;0</formula>
    </cfRule>
    <cfRule type="expression" dxfId="1288" priority="34">
      <formula>F34&lt;0</formula>
    </cfRule>
  </conditionalFormatting>
  <conditionalFormatting sqref="Q7">
    <cfRule type="expression" dxfId="1287" priority="31">
      <formula>Q7&gt;0</formula>
    </cfRule>
    <cfRule type="expression" dxfId="1286" priority="32">
      <formula>Q7&lt;0</formula>
    </cfRule>
  </conditionalFormatting>
  <conditionalFormatting sqref="Q8">
    <cfRule type="expression" dxfId="1285" priority="29">
      <formula>Q8&gt;0</formula>
    </cfRule>
    <cfRule type="expression" dxfId="1284" priority="30">
      <formula>Q8&lt;0</formula>
    </cfRule>
  </conditionalFormatting>
  <conditionalFormatting sqref="F27:F33">
    <cfRule type="expression" dxfId="1283" priority="27">
      <formula>F27&gt;0</formula>
    </cfRule>
    <cfRule type="expression" dxfId="1282" priority="28">
      <formula>F27&lt;0</formula>
    </cfRule>
  </conditionalFormatting>
  <conditionalFormatting sqref="H27:H33">
    <cfRule type="expression" dxfId="1281" priority="25">
      <formula>H27&gt;0</formula>
    </cfRule>
    <cfRule type="expression" dxfId="1280" priority="26">
      <formula>H27&lt;0</formula>
    </cfRule>
  </conditionalFormatting>
  <conditionalFormatting sqref="M46">
    <cfRule type="expression" dxfId="1279" priority="23">
      <formula>M46&gt;0</formula>
    </cfRule>
    <cfRule type="expression" dxfId="1278" priority="24">
      <formula>M46&lt;0</formula>
    </cfRule>
  </conditionalFormatting>
  <conditionalFormatting sqref="F79:F87 H79:H87">
    <cfRule type="expression" dxfId="1277" priority="21">
      <formula>F79&gt;0</formula>
    </cfRule>
    <cfRule type="expression" dxfId="1276" priority="22">
      <formula>F79&lt;0</formula>
    </cfRule>
  </conditionalFormatting>
  <conditionalFormatting sqref="F73 F77:F78">
    <cfRule type="expression" dxfId="1275" priority="19">
      <formula>F73&gt;0</formula>
    </cfRule>
    <cfRule type="expression" dxfId="1274" priority="20">
      <formula>F73&lt;0</formula>
    </cfRule>
  </conditionalFormatting>
  <conditionalFormatting sqref="H73 H77:H78">
    <cfRule type="expression" dxfId="1273" priority="17">
      <formula>H73&gt;0</formula>
    </cfRule>
    <cfRule type="expression" dxfId="1272" priority="18">
      <formula>H73&lt;0</formula>
    </cfRule>
  </conditionalFormatting>
  <conditionalFormatting sqref="F70:F72">
    <cfRule type="expression" dxfId="1271" priority="15">
      <formula>F70&gt;0</formula>
    </cfRule>
    <cfRule type="expression" dxfId="1270" priority="16">
      <formula>F70&lt;0</formula>
    </cfRule>
  </conditionalFormatting>
  <conditionalFormatting sqref="H70:H72">
    <cfRule type="expression" dxfId="1269" priority="13">
      <formula>H70&gt;0</formula>
    </cfRule>
    <cfRule type="expression" dxfId="1268" priority="14">
      <formula>H70&lt;0</formula>
    </cfRule>
  </conditionalFormatting>
  <conditionalFormatting sqref="F25:F26">
    <cfRule type="expression" dxfId="1267" priority="11">
      <formula>F25&gt;0</formula>
    </cfRule>
    <cfRule type="expression" dxfId="1266" priority="12">
      <formula>F25&lt;0</formula>
    </cfRule>
  </conditionalFormatting>
  <conditionalFormatting sqref="H25:H26">
    <cfRule type="expression" dxfId="1265" priority="9">
      <formula>H25&gt;0</formula>
    </cfRule>
    <cfRule type="expression" dxfId="1264" priority="10">
      <formula>H25&lt;0</formula>
    </cfRule>
  </conditionalFormatting>
  <conditionalFormatting sqref="F76">
    <cfRule type="expression" dxfId="1263" priority="7">
      <formula>F76&gt;0</formula>
    </cfRule>
    <cfRule type="expression" dxfId="1262" priority="8">
      <formula>F76&lt;0</formula>
    </cfRule>
  </conditionalFormatting>
  <conditionalFormatting sqref="H76">
    <cfRule type="expression" dxfId="1261" priority="5">
      <formula>H76&gt;0</formula>
    </cfRule>
    <cfRule type="expression" dxfId="1260" priority="6">
      <formula>H76&lt;0</formula>
    </cfRule>
  </conditionalFormatting>
  <conditionalFormatting sqref="F74:F75">
    <cfRule type="expression" dxfId="1259" priority="3">
      <formula>F74&gt;0</formula>
    </cfRule>
    <cfRule type="expression" dxfId="1258" priority="4">
      <formula>F74&lt;0</formula>
    </cfRule>
  </conditionalFormatting>
  <conditionalFormatting sqref="H74:H75">
    <cfRule type="expression" dxfId="1257" priority="1">
      <formula>H74&gt;0</formula>
    </cfRule>
    <cfRule type="expression" dxfId="12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67.569999999999993</v>
      </c>
      <c r="R4" s="508">
        <v>-4.1000000000000003E-3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13513.999999999998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-287.65000000000327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-287.65000000000327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-2.0841710954849837E-2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2.367914755068818E-2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5" t="s">
        <v>78</v>
      </c>
      <c r="P14" s="825"/>
      <c r="V14" s="134"/>
    </row>
    <row r="15" spans="1:22" ht="15.75" thickTop="1" x14ac:dyDescent="0.25">
      <c r="H15" s="70"/>
      <c r="O15" s="81">
        <v>1.1000000000000001</v>
      </c>
      <c r="P15" s="81">
        <f>O15*$Q$4</f>
        <v>74.326999999999998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73.651299999999992</v>
      </c>
      <c r="V16" s="134"/>
    </row>
    <row r="17" spans="1:22" x14ac:dyDescent="0.25">
      <c r="O17" s="81">
        <v>1.08</v>
      </c>
      <c r="P17" s="81">
        <f t="shared" si="2"/>
        <v>72.9756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72.299899999999994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80</v>
      </c>
      <c r="O19" s="81">
        <v>1.06</v>
      </c>
      <c r="P19" s="81">
        <f t="shared" si="2"/>
        <v>71.624200000000002</v>
      </c>
      <c r="V19" s="134"/>
    </row>
    <row r="20" spans="1:22" x14ac:dyDescent="0.25">
      <c r="O20" s="81">
        <v>1.05</v>
      </c>
      <c r="P20" s="81">
        <f t="shared" si="2"/>
        <v>70.948499999999996</v>
      </c>
      <c r="V20" s="134"/>
    </row>
    <row r="21" spans="1:22" x14ac:dyDescent="0.25">
      <c r="O21" s="81">
        <v>1.04</v>
      </c>
      <c r="P21" s="81">
        <f t="shared" si="2"/>
        <v>70.272799999999989</v>
      </c>
      <c r="V21" s="134"/>
    </row>
    <row r="22" spans="1:22" x14ac:dyDescent="0.25">
      <c r="O22" s="81">
        <v>1.03</v>
      </c>
      <c r="P22" s="81">
        <f t="shared" si="2"/>
        <v>69.597099999999998</v>
      </c>
      <c r="V22" s="134"/>
    </row>
    <row r="23" spans="1:22" x14ac:dyDescent="0.25">
      <c r="O23" s="81">
        <v>1.02</v>
      </c>
      <c r="P23" s="81">
        <f t="shared" si="2"/>
        <v>68.921399999999991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68.245699999999999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67.569999999999993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66.894299999999987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66.218599999999995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65.542899999999989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64.867199999999997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64.191499999999991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63.515799999999992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62.8401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62.164399999999993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61.488699999999994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60.812999999999995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255" priority="21">
      <formula>F55&gt;0</formula>
    </cfRule>
    <cfRule type="expression" dxfId="1254" priority="22">
      <formula>F55&lt;0</formula>
    </cfRule>
  </conditionalFormatting>
  <conditionalFormatting sqref="Q7">
    <cfRule type="expression" dxfId="1253" priority="19">
      <formula>Q7&gt;0</formula>
    </cfRule>
    <cfRule type="expression" dxfId="1252" priority="20">
      <formula>Q7&lt;0</formula>
    </cfRule>
  </conditionalFormatting>
  <conditionalFormatting sqref="Q8">
    <cfRule type="expression" dxfId="1251" priority="17">
      <formula>Q8&gt;0</formula>
    </cfRule>
    <cfRule type="expression" dxfId="1250" priority="18">
      <formula>Q8&lt;0</formula>
    </cfRule>
  </conditionalFormatting>
  <conditionalFormatting sqref="F25:F54">
    <cfRule type="expression" dxfId="1249" priority="15">
      <formula>F25&gt;0</formula>
    </cfRule>
    <cfRule type="expression" dxfId="1248" priority="16">
      <formula>F25&lt;0</formula>
    </cfRule>
  </conditionalFormatting>
  <conditionalFormatting sqref="H25:H54">
    <cfRule type="expression" dxfId="1247" priority="13">
      <formula>H25&gt;0</formula>
    </cfRule>
    <cfRule type="expression" dxfId="1246" priority="14">
      <formula>H25&lt;0</formula>
    </cfRule>
  </conditionalFormatting>
  <conditionalFormatting sqref="F89:F110">
    <cfRule type="expression" dxfId="1245" priority="11">
      <formula>F89&gt;0</formula>
    </cfRule>
    <cfRule type="expression" dxfId="1244" priority="12">
      <formula>F89&lt;0</formula>
    </cfRule>
  </conditionalFormatting>
  <conditionalFormatting sqref="H89:H110">
    <cfRule type="expression" dxfId="1243" priority="9">
      <formula>H89&gt;0</formula>
    </cfRule>
    <cfRule type="expression" dxfId="1242" priority="10">
      <formula>H89&lt;0</formula>
    </cfRule>
  </conditionalFormatting>
  <conditionalFormatting sqref="Q10">
    <cfRule type="expression" dxfId="1241" priority="7">
      <formula>Q10&gt;0</formula>
    </cfRule>
    <cfRule type="expression" dxfId="1240" priority="8">
      <formula>Q10&lt;0</formula>
    </cfRule>
  </conditionalFormatting>
  <conditionalFormatting sqref="J25:J38">
    <cfRule type="expression" dxfId="1239" priority="5">
      <formula>J25&gt;0</formula>
    </cfRule>
    <cfRule type="expression" dxfId="1238" priority="6">
      <formula>J25&lt;0</formula>
    </cfRule>
  </conditionalFormatting>
  <conditionalFormatting sqref="K25:K38">
    <cfRule type="expression" dxfId="1237" priority="3">
      <formula>K25&gt;0</formula>
    </cfRule>
    <cfRule type="expression" dxfId="1236" priority="4">
      <formula>K25&lt;0</formula>
    </cfRule>
  </conditionalFormatting>
  <conditionalFormatting sqref="L25:L38">
    <cfRule type="expression" dxfId="1235" priority="1">
      <formula>L25&gt;0</formula>
    </cfRule>
    <cfRule type="expression" dxfId="123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656.77</v>
      </c>
      <c r="R4" s="508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722.447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715.87930000000006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709.3116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702.74390000000005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696.17619999999999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689.60850000000005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683.04079999999999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676.47310000000004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669.90539999999999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663.33770000000004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650.20229999999992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643.63459999999998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637.06689999999992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630.49919999999997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623.93149999999991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617.36379999999997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610.79610000000002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604.22839999999997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597.66070000000002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591.09299999999996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33" priority="21">
      <formula>F47&gt;0</formula>
    </cfRule>
    <cfRule type="expression" dxfId="1232" priority="22">
      <formula>F47&lt;0</formula>
    </cfRule>
  </conditionalFormatting>
  <conditionalFormatting sqref="Q7">
    <cfRule type="expression" dxfId="1231" priority="19">
      <formula>Q7&gt;0</formula>
    </cfRule>
    <cfRule type="expression" dxfId="1230" priority="20">
      <formula>Q7&lt;0</formula>
    </cfRule>
  </conditionalFormatting>
  <conditionalFormatting sqref="Q8">
    <cfRule type="expression" dxfId="1229" priority="17">
      <formula>Q8&gt;0</formula>
    </cfRule>
    <cfRule type="expression" dxfId="1228" priority="18">
      <formula>Q8&lt;0</formula>
    </cfRule>
  </conditionalFormatting>
  <conditionalFormatting sqref="F25:F46">
    <cfRule type="expression" dxfId="1227" priority="15">
      <formula>F25&gt;0</formula>
    </cfRule>
    <cfRule type="expression" dxfId="1226" priority="16">
      <formula>F25&lt;0</formula>
    </cfRule>
  </conditionalFormatting>
  <conditionalFormatting sqref="H25:H46">
    <cfRule type="expression" dxfId="1225" priority="13">
      <formula>H25&gt;0</formula>
    </cfRule>
    <cfRule type="expression" dxfId="1224" priority="14">
      <formula>H25&lt;0</formula>
    </cfRule>
  </conditionalFormatting>
  <conditionalFormatting sqref="F89:F110">
    <cfRule type="expression" dxfId="1223" priority="11">
      <formula>F89&gt;0</formula>
    </cfRule>
    <cfRule type="expression" dxfId="1222" priority="12">
      <formula>F89&lt;0</formula>
    </cfRule>
  </conditionalFormatting>
  <conditionalFormatting sqref="H89:H110">
    <cfRule type="expression" dxfId="1221" priority="9">
      <formula>H89&gt;0</formula>
    </cfRule>
    <cfRule type="expression" dxfId="1220" priority="10">
      <formula>H89&lt;0</formula>
    </cfRule>
  </conditionalFormatting>
  <conditionalFormatting sqref="Q10">
    <cfRule type="expression" dxfId="1219" priority="7">
      <formula>Q10&gt;0</formula>
    </cfRule>
    <cfRule type="expression" dxfId="1218" priority="8">
      <formula>Q10&lt;0</formula>
    </cfRule>
  </conditionalFormatting>
  <conditionalFormatting sqref="J25:J38">
    <cfRule type="expression" dxfId="1217" priority="5">
      <formula>J25&gt;0</formula>
    </cfRule>
    <cfRule type="expression" dxfId="1216" priority="6">
      <formula>J25&lt;0</formula>
    </cfRule>
  </conditionalFormatting>
  <conditionalFormatting sqref="K25:K38">
    <cfRule type="expression" dxfId="1215" priority="3">
      <formula>K25&gt;0</formula>
    </cfRule>
    <cfRule type="expression" dxfId="1214" priority="4">
      <formula>K25&lt;0</formula>
    </cfRule>
  </conditionalFormatting>
  <conditionalFormatting sqref="L25:L38">
    <cfRule type="expression" dxfId="1213" priority="1">
      <formula>L25&gt;0</formula>
    </cfRule>
    <cfRule type="expression" dxfId="12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44.11</v>
      </c>
      <c r="R4" s="508">
        <v>1.2500000000000001E-2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8822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1066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1066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0.13744198040226921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48.521000000000001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48.079900000000002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47.638800000000003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47.197700000000005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46.756599999999999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46.3155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45.874400000000001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45.433300000000003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44.992199999999997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44.551099999999998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44.11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43.668900000000001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43.227800000000002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42.786699999999996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42.345599999999997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41.904499999999999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41.4634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41.022300000000001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40.581200000000003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40.140100000000004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39.698999999999998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1" priority="31">
      <formula>F47&gt;0</formula>
    </cfRule>
    <cfRule type="expression" dxfId="1210" priority="32">
      <formula>F47&lt;0</formula>
    </cfRule>
  </conditionalFormatting>
  <conditionalFormatting sqref="Q7">
    <cfRule type="expression" dxfId="1209" priority="29">
      <formula>Q7&gt;0</formula>
    </cfRule>
    <cfRule type="expression" dxfId="1208" priority="30">
      <formula>Q7&lt;0</formula>
    </cfRule>
  </conditionalFormatting>
  <conditionalFormatting sqref="Q8">
    <cfRule type="expression" dxfId="1207" priority="27">
      <formula>Q8&gt;0</formula>
    </cfRule>
    <cfRule type="expression" dxfId="1206" priority="28">
      <formula>Q8&lt;0</formula>
    </cfRule>
  </conditionalFormatting>
  <conditionalFormatting sqref="F30:F46">
    <cfRule type="expression" dxfId="1205" priority="25">
      <formula>F30&gt;0</formula>
    </cfRule>
    <cfRule type="expression" dxfId="1204" priority="26">
      <formula>F30&lt;0</formula>
    </cfRule>
  </conditionalFormatting>
  <conditionalFormatting sqref="H30:H46">
    <cfRule type="expression" dxfId="1203" priority="23">
      <formula>H30&gt;0</formula>
    </cfRule>
    <cfRule type="expression" dxfId="1202" priority="24">
      <formula>H30&lt;0</formula>
    </cfRule>
  </conditionalFormatting>
  <conditionalFormatting sqref="Q10">
    <cfRule type="expression" dxfId="1201" priority="21">
      <formula>Q10&gt;0</formula>
    </cfRule>
    <cfRule type="expression" dxfId="1200" priority="22">
      <formula>Q10&lt;0</formula>
    </cfRule>
  </conditionalFormatting>
  <conditionalFormatting sqref="J25:J38">
    <cfRule type="expression" dxfId="1199" priority="19">
      <formula>J25&gt;0</formula>
    </cfRule>
    <cfRule type="expression" dxfId="1198" priority="20">
      <formula>J25&lt;0</formula>
    </cfRule>
  </conditionalFormatting>
  <conditionalFormatting sqref="K25:K38">
    <cfRule type="expression" dxfId="1197" priority="17">
      <formula>K25&gt;0</formula>
    </cfRule>
    <cfRule type="expression" dxfId="1196" priority="18">
      <formula>K25&lt;0</formula>
    </cfRule>
  </conditionalFormatting>
  <conditionalFormatting sqref="L25:L38">
    <cfRule type="expression" dxfId="1195" priority="15">
      <formula>L25&gt;0</formula>
    </cfRule>
    <cfRule type="expression" dxfId="1194" priority="16">
      <formula>L25&lt;0</formula>
    </cfRule>
  </conditionalFormatting>
  <conditionalFormatting sqref="F89:F110">
    <cfRule type="expression" dxfId="1193" priority="13">
      <formula>F89&gt;0</formula>
    </cfRule>
    <cfRule type="expression" dxfId="1192" priority="14">
      <formula>F89&lt;0</formula>
    </cfRule>
  </conditionalFormatting>
  <conditionalFormatting sqref="H89:H110">
    <cfRule type="expression" dxfId="1191" priority="11">
      <formula>H89&gt;0</formula>
    </cfRule>
    <cfRule type="expression" dxfId="1190" priority="12">
      <formula>H89&lt;0</formula>
    </cfRule>
  </conditionalFormatting>
  <conditionalFormatting sqref="J89:J102">
    <cfRule type="expression" dxfId="1189" priority="9">
      <formula>J89&gt;0</formula>
    </cfRule>
    <cfRule type="expression" dxfId="1188" priority="10">
      <formula>J89&lt;0</formula>
    </cfRule>
  </conditionalFormatting>
  <conditionalFormatting sqref="K89:K102">
    <cfRule type="expression" dxfId="1187" priority="7">
      <formula>K89&gt;0</formula>
    </cfRule>
    <cfRule type="expression" dxfId="1186" priority="8">
      <formula>K89&lt;0</formula>
    </cfRule>
  </conditionalFormatting>
  <conditionalFormatting sqref="L89:L102">
    <cfRule type="expression" dxfId="1185" priority="5">
      <formula>L89&gt;0</formula>
    </cfRule>
    <cfRule type="expression" dxfId="1184" priority="6">
      <formula>L89&lt;0</formula>
    </cfRule>
  </conditionalFormatting>
  <conditionalFormatting sqref="F25:F29">
    <cfRule type="expression" dxfId="1183" priority="3">
      <formula>F25&gt;0</formula>
    </cfRule>
    <cfRule type="expression" dxfId="1182" priority="4">
      <formula>F25&lt;0</formula>
    </cfRule>
  </conditionalFormatting>
  <conditionalFormatting sqref="H25:H29">
    <cfRule type="expression" dxfId="1181" priority="1">
      <formula>H25&gt;0</formula>
    </cfRule>
    <cfRule type="expression" dxfId="11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207.2</v>
      </c>
      <c r="R4" s="508">
        <v>2.8999999999999998E-3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4144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184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184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4.6464646464646465E-2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227.92000000000002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225.84800000000001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223.77600000000001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221.70400000000001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219.63200000000001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217.56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215.488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213.416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211.34399999999999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209.27199999999999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207.2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205.12799999999999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203.05599999999998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200.98399999999998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198.91199999999998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196.83999999999997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194.76799999999997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192.696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190.624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188.55199999999999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186.48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9" priority="31">
      <formula>F47&gt;0</formula>
    </cfRule>
    <cfRule type="expression" dxfId="1178" priority="32">
      <formula>F47&lt;0</formula>
    </cfRule>
  </conditionalFormatting>
  <conditionalFormatting sqref="Q7">
    <cfRule type="expression" dxfId="1177" priority="29">
      <formula>Q7&gt;0</formula>
    </cfRule>
    <cfRule type="expression" dxfId="1176" priority="30">
      <formula>Q7&lt;0</formula>
    </cfRule>
  </conditionalFormatting>
  <conditionalFormatting sqref="Q8">
    <cfRule type="expression" dxfId="1175" priority="27">
      <formula>Q8&gt;0</formula>
    </cfRule>
    <cfRule type="expression" dxfId="1174" priority="28">
      <formula>Q8&lt;0</formula>
    </cfRule>
  </conditionalFormatting>
  <conditionalFormatting sqref="F30:F46">
    <cfRule type="expression" dxfId="1173" priority="25">
      <formula>F30&gt;0</formula>
    </cfRule>
    <cfRule type="expression" dxfId="1172" priority="26">
      <formula>F30&lt;0</formula>
    </cfRule>
  </conditionalFormatting>
  <conditionalFormatting sqref="H30:H46">
    <cfRule type="expression" dxfId="1171" priority="23">
      <formula>H30&gt;0</formula>
    </cfRule>
    <cfRule type="expression" dxfId="1170" priority="24">
      <formula>H30&lt;0</formula>
    </cfRule>
  </conditionalFormatting>
  <conditionalFormatting sqref="Q10">
    <cfRule type="expression" dxfId="1169" priority="21">
      <formula>Q10&gt;0</formula>
    </cfRule>
    <cfRule type="expression" dxfId="1168" priority="22">
      <formula>Q10&lt;0</formula>
    </cfRule>
  </conditionalFormatting>
  <conditionalFormatting sqref="J25:J38">
    <cfRule type="expression" dxfId="1167" priority="19">
      <formula>J25&gt;0</formula>
    </cfRule>
    <cfRule type="expression" dxfId="1166" priority="20">
      <formula>J25&lt;0</formula>
    </cfRule>
  </conditionalFormatting>
  <conditionalFormatting sqref="K25:K38">
    <cfRule type="expression" dxfId="1165" priority="17">
      <formula>K25&gt;0</formula>
    </cfRule>
    <cfRule type="expression" dxfId="1164" priority="18">
      <formula>K25&lt;0</formula>
    </cfRule>
  </conditionalFormatting>
  <conditionalFormatting sqref="L25:L38">
    <cfRule type="expression" dxfId="1163" priority="15">
      <formula>L25&gt;0</formula>
    </cfRule>
    <cfRule type="expression" dxfId="1162" priority="16">
      <formula>L25&lt;0</formula>
    </cfRule>
  </conditionalFormatting>
  <conditionalFormatting sqref="F89:F110">
    <cfRule type="expression" dxfId="1161" priority="13">
      <formula>F89&gt;0</formula>
    </cfRule>
    <cfRule type="expression" dxfId="1160" priority="14">
      <formula>F89&lt;0</formula>
    </cfRule>
  </conditionalFormatting>
  <conditionalFormatting sqref="H89:H110">
    <cfRule type="expression" dxfId="1159" priority="11">
      <formula>H89&gt;0</formula>
    </cfRule>
    <cfRule type="expression" dxfId="1158" priority="12">
      <formula>H89&lt;0</formula>
    </cfRule>
  </conditionalFormatting>
  <conditionalFormatting sqref="J89:J102">
    <cfRule type="expression" dxfId="1157" priority="9">
      <formula>J89&gt;0</formula>
    </cfRule>
    <cfRule type="expression" dxfId="1156" priority="10">
      <formula>J89&lt;0</formula>
    </cfRule>
  </conditionalFormatting>
  <conditionalFormatting sqref="K89:K102">
    <cfRule type="expression" dxfId="1155" priority="7">
      <formula>K89&gt;0</formula>
    </cfRule>
    <cfRule type="expression" dxfId="1154" priority="8">
      <formula>K89&lt;0</formula>
    </cfRule>
  </conditionalFormatting>
  <conditionalFormatting sqref="L89:L102">
    <cfRule type="expression" dxfId="1153" priority="5">
      <formula>L89&gt;0</formula>
    </cfRule>
    <cfRule type="expression" dxfId="1152" priority="6">
      <formula>L89&lt;0</formula>
    </cfRule>
  </conditionalFormatting>
  <conditionalFormatting sqref="F25:F29">
    <cfRule type="expression" dxfId="1151" priority="3">
      <formula>F25&gt;0</formula>
    </cfRule>
    <cfRule type="expression" dxfId="1150" priority="4">
      <formula>F25&lt;0</formula>
    </cfRule>
  </conditionalFormatting>
  <conditionalFormatting sqref="H25:H29">
    <cfRule type="expression" dxfId="1149" priority="1">
      <formula>H25&gt;0</formula>
    </cfRule>
    <cfRule type="expression" dxfId="11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65.36</v>
      </c>
      <c r="R4" s="508">
        <v>-4.8999999999999998E-3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3268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-143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-4.1923189680445616E-2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71.896000000000001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71.242400000000004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70.588800000000006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69.935200000000009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69.281599999999997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68.628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67.974400000000003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67.320800000000006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66.667199999999994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66.013599999999997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65.36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64.706400000000002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64.052800000000005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63.3992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62.745599999999996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62.091999999999999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61.438399999999994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60.784800000000004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60.1312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59.477600000000002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58.823999999999998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7" priority="31">
      <formula>F47&gt;0</formula>
    </cfRule>
    <cfRule type="expression" dxfId="1146" priority="32">
      <formula>F47&lt;0</formula>
    </cfRule>
  </conditionalFormatting>
  <conditionalFormatting sqref="Q7">
    <cfRule type="expression" dxfId="1145" priority="29">
      <formula>Q7&gt;0</formula>
    </cfRule>
    <cfRule type="expression" dxfId="1144" priority="30">
      <formula>Q7&lt;0</formula>
    </cfRule>
  </conditionalFormatting>
  <conditionalFormatting sqref="Q8">
    <cfRule type="expression" dxfId="1143" priority="27">
      <formula>Q8&gt;0</formula>
    </cfRule>
    <cfRule type="expression" dxfId="1142" priority="28">
      <formula>Q8&lt;0</formula>
    </cfRule>
  </conditionalFormatting>
  <conditionalFormatting sqref="F30:F46">
    <cfRule type="expression" dxfId="1141" priority="25">
      <formula>F30&gt;0</formula>
    </cfRule>
    <cfRule type="expression" dxfId="1140" priority="26">
      <formula>F30&lt;0</formula>
    </cfRule>
  </conditionalFormatting>
  <conditionalFormatting sqref="H30:H46">
    <cfRule type="expression" dxfId="1139" priority="23">
      <formula>H30&gt;0</formula>
    </cfRule>
    <cfRule type="expression" dxfId="1138" priority="24">
      <formula>H30&lt;0</formula>
    </cfRule>
  </conditionalFormatting>
  <conditionalFormatting sqref="Q10">
    <cfRule type="expression" dxfId="1137" priority="21">
      <formula>Q10&gt;0</formula>
    </cfRule>
    <cfRule type="expression" dxfId="1136" priority="22">
      <formula>Q10&lt;0</formula>
    </cfRule>
  </conditionalFormatting>
  <conditionalFormatting sqref="J25:J38">
    <cfRule type="expression" dxfId="1135" priority="19">
      <formula>J25&gt;0</formula>
    </cfRule>
    <cfRule type="expression" dxfId="1134" priority="20">
      <formula>J25&lt;0</formula>
    </cfRule>
  </conditionalFormatting>
  <conditionalFormatting sqref="K25:K38">
    <cfRule type="expression" dxfId="1133" priority="17">
      <formula>K25&gt;0</formula>
    </cfRule>
    <cfRule type="expression" dxfId="1132" priority="18">
      <formula>K25&lt;0</formula>
    </cfRule>
  </conditionalFormatting>
  <conditionalFormatting sqref="L25:L38">
    <cfRule type="expression" dxfId="1131" priority="15">
      <formula>L25&gt;0</formula>
    </cfRule>
    <cfRule type="expression" dxfId="1130" priority="16">
      <formula>L25&lt;0</formula>
    </cfRule>
  </conditionalFormatting>
  <conditionalFormatting sqref="F89:F110">
    <cfRule type="expression" dxfId="1129" priority="13">
      <formula>F89&gt;0</formula>
    </cfRule>
    <cfRule type="expression" dxfId="1128" priority="14">
      <formula>F89&lt;0</formula>
    </cfRule>
  </conditionalFormatting>
  <conditionalFormatting sqref="H89:H110">
    <cfRule type="expression" dxfId="1127" priority="11">
      <formula>H89&gt;0</formula>
    </cfRule>
    <cfRule type="expression" dxfId="1126" priority="12">
      <formula>H89&lt;0</formula>
    </cfRule>
  </conditionalFormatting>
  <conditionalFormatting sqref="J89:J102">
    <cfRule type="expression" dxfId="1125" priority="9">
      <formula>J89&gt;0</formula>
    </cfRule>
    <cfRule type="expression" dxfId="1124" priority="10">
      <formula>J89&lt;0</formula>
    </cfRule>
  </conditionalFormatting>
  <conditionalFormatting sqref="K89:K102">
    <cfRule type="expression" dxfId="1123" priority="7">
      <formula>K89&gt;0</formula>
    </cfRule>
    <cfRule type="expression" dxfId="1122" priority="8">
      <formula>K89&lt;0</formula>
    </cfRule>
  </conditionalFormatting>
  <conditionalFormatting sqref="L89:L102">
    <cfRule type="expression" dxfId="1121" priority="5">
      <formula>L89&gt;0</formula>
    </cfRule>
    <cfRule type="expression" dxfId="1120" priority="6">
      <formula>L89&lt;0</formula>
    </cfRule>
  </conditionalFormatting>
  <conditionalFormatting sqref="F25:F29">
    <cfRule type="expression" dxfId="1119" priority="3">
      <formula>F25&gt;0</formula>
    </cfRule>
    <cfRule type="expression" dxfId="1118" priority="4">
      <formula>F25&lt;0</formula>
    </cfRule>
  </conditionalFormatting>
  <conditionalFormatting sqref="H25:H29">
    <cfRule type="expression" dxfId="1117" priority="1">
      <formula>H25&gt;0</formula>
    </cfRule>
    <cfRule type="expression" dxfId="11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3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30.71823333333333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31.42</v>
      </c>
      <c r="R4" s="508">
        <v>-1.2999999999999999E-3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9426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9215.4699999999993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210.53000000000065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210.53000000000065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2.2845280815845602E-2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8.4022915340547427E-2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5" t="s">
        <v>78</v>
      </c>
      <c r="P16" s="825"/>
    </row>
    <row r="17" spans="1:16" ht="15.75" thickTop="1" x14ac:dyDescent="0.25">
      <c r="O17" s="81">
        <v>1.1000000000000001</v>
      </c>
      <c r="P17" s="81">
        <f>O17*$Q$4</f>
        <v>34.562000000000005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9259.5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34.247800000000005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33.933600000000006</v>
      </c>
    </row>
    <row r="20" spans="1:16" x14ac:dyDescent="0.25">
      <c r="O20" s="81">
        <v>1.07</v>
      </c>
      <c r="P20" s="81">
        <f t="shared" si="1"/>
        <v>33.619400000000006</v>
      </c>
    </row>
    <row r="21" spans="1:16" x14ac:dyDescent="0.25">
      <c r="O21" s="81">
        <v>1.06</v>
      </c>
      <c r="P21" s="81">
        <f t="shared" si="1"/>
        <v>33.305200000000006</v>
      </c>
    </row>
    <row r="22" spans="1:16" x14ac:dyDescent="0.25">
      <c r="O22" s="81">
        <v>1.05</v>
      </c>
      <c r="P22" s="81">
        <f t="shared" si="1"/>
        <v>32.991</v>
      </c>
    </row>
    <row r="23" spans="1:16" x14ac:dyDescent="0.25">
      <c r="O23" s="81">
        <v>1.04</v>
      </c>
      <c r="P23" s="81">
        <f t="shared" si="1"/>
        <v>32.6768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32.3626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32.048400000000001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31.734200000000001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31.42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31.105800000000002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30.791600000000003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30.477399999999999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30.1632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29.849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29.534800000000001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29.220600000000005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28.906400000000001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28.592200000000002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28.278000000000002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0:F46">
    <cfRule type="expression" dxfId="1109" priority="25">
      <formula>F30&gt;0</formula>
    </cfRule>
    <cfRule type="expression" dxfId="1108" priority="26">
      <formula>F30&lt;0</formula>
    </cfRule>
  </conditionalFormatting>
  <conditionalFormatting sqref="H30:H46">
    <cfRule type="expression" dxfId="1107" priority="23">
      <formula>H30&gt;0</formula>
    </cfRule>
    <cfRule type="expression" dxfId="1106" priority="24">
      <formula>H30&lt;0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:L38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29">
    <cfRule type="expression" dxfId="1087" priority="3">
      <formula>F25&gt;0</formula>
    </cfRule>
    <cfRule type="expression" dxfId="1086" priority="4">
      <formula>F25&lt;0</formula>
    </cfRule>
  </conditionalFormatting>
  <conditionalFormatting sqref="H25:H29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3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150.13</v>
      </c>
      <c r="R4" s="508">
        <v>1.9E-3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3002.6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108.1299999999992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108.1299999999992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3.7357443677080493E-2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165.143</v>
      </c>
    </row>
    <row r="20" spans="1:16" x14ac:dyDescent="0.25">
      <c r="O20" s="81">
        <v>1.0900000000000001</v>
      </c>
      <c r="P20" s="81">
        <f t="shared" ref="P20:P39" si="1">O20*$Q$4</f>
        <v>163.64170000000001</v>
      </c>
    </row>
    <row r="21" spans="1:16" x14ac:dyDescent="0.25">
      <c r="O21" s="81">
        <v>1.08</v>
      </c>
      <c r="P21" s="81">
        <f t="shared" si="1"/>
        <v>162.1404</v>
      </c>
    </row>
    <row r="22" spans="1:16" x14ac:dyDescent="0.25">
      <c r="O22" s="81">
        <v>1.07</v>
      </c>
      <c r="P22" s="81">
        <f t="shared" si="1"/>
        <v>160.63910000000001</v>
      </c>
    </row>
    <row r="23" spans="1:16" x14ac:dyDescent="0.25">
      <c r="O23" s="81">
        <v>1.06</v>
      </c>
      <c r="P23" s="81">
        <f t="shared" si="1"/>
        <v>159.1378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157.63650000000001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156.1352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154.63390000000001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153.1326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151.63130000000001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150.13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148.62869999999998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147.12739999999999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145.62609999999998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144.12479999999999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142.62349999999998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141.12219999999999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139.62090000000001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138.11959999999999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136.6183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135.11699999999999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0:F46">
    <cfRule type="expression" dxfId="1077" priority="25">
      <formula>F30&gt;0</formula>
    </cfRule>
    <cfRule type="expression" dxfId="1076" priority="26">
      <formula>F30&lt;0</formula>
    </cfRule>
  </conditionalFormatting>
  <conditionalFormatting sqref="H30:H46">
    <cfRule type="expression" dxfId="1075" priority="23">
      <formula>H30&gt;0</formula>
    </cfRule>
    <cfRule type="expression" dxfId="1074" priority="24">
      <formula>H30&lt;0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29">
    <cfRule type="expression" dxfId="1055" priority="3">
      <formula>F25&gt;0</formula>
    </cfRule>
    <cfRule type="expression" dxfId="1054" priority="4">
      <formula>F25&lt;0</formula>
    </cfRule>
  </conditionalFormatting>
  <conditionalFormatting sqref="H25:H29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249.1</v>
      </c>
      <c r="R4" s="508">
        <v>-6.8999999999999999E-3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11209.5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389.38000000000102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389.38000000000102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3.5986661885450529E-2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274.01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271.51900000000001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269.02800000000002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266.53700000000003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264.04599999999999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261.55500000000001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259.06400000000002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256.57299999999998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254.08199999999999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251.59100000000001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249.1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246.60899999999998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244.11799999999999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241.62699999999998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239.136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236.64499999999998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234.15399999999997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231.66300000000001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229.172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226.68100000000001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224.19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74.53</v>
      </c>
      <c r="R4" s="508">
        <v>-8.0999999999999996E-3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2981.2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278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278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0.10284107724178752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81.983000000000004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81.237700000000004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80.492400000000004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79.747100000000003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79.001800000000003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78.256500000000003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77.511200000000002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76.765900000000002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76.020600000000002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75.275300000000001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74.53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73.784700000000001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73.039400000000001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72.2941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71.5488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70.8035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70.058199999999999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69.312899999999999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68.567599999999999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67.822299999999998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67.076999999999998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9" priority="31">
      <formula>F47&gt;0</formula>
    </cfRule>
    <cfRule type="expression" dxfId="1018" priority="32">
      <formula>F47&lt;0</formula>
    </cfRule>
  </conditionalFormatting>
  <conditionalFormatting sqref="Q7">
    <cfRule type="expression" dxfId="1017" priority="29">
      <formula>Q7&gt;0</formula>
    </cfRule>
    <cfRule type="expression" dxfId="1016" priority="30">
      <formula>Q7&lt;0</formula>
    </cfRule>
  </conditionalFormatting>
  <conditionalFormatting sqref="Q8">
    <cfRule type="expression" dxfId="1015" priority="27">
      <formula>Q8&gt;0</formula>
    </cfRule>
    <cfRule type="expression" dxfId="1014" priority="28">
      <formula>Q8&lt;0</formula>
    </cfRule>
  </conditionalFormatting>
  <conditionalFormatting sqref="F30:F46">
    <cfRule type="expression" dxfId="1013" priority="25">
      <formula>F30&gt;0</formula>
    </cfRule>
    <cfRule type="expression" dxfId="1012" priority="26">
      <formula>F30&lt;0</formula>
    </cfRule>
  </conditionalFormatting>
  <conditionalFormatting sqref="H30:H46">
    <cfRule type="expression" dxfId="1011" priority="23">
      <formula>H30&gt;0</formula>
    </cfRule>
    <cfRule type="expression" dxfId="1010" priority="24">
      <formula>H30&lt;0</formula>
    </cfRule>
  </conditionalFormatting>
  <conditionalFormatting sqref="Q10">
    <cfRule type="expression" dxfId="1009" priority="21">
      <formula>Q10&gt;0</formula>
    </cfRule>
    <cfRule type="expression" dxfId="1008" priority="22">
      <formula>Q10&lt;0</formula>
    </cfRule>
  </conditionalFormatting>
  <conditionalFormatting sqref="J25:J38">
    <cfRule type="expression" dxfId="1007" priority="19">
      <formula>J25&gt;0</formula>
    </cfRule>
    <cfRule type="expression" dxfId="1006" priority="20">
      <formula>J25&lt;0</formula>
    </cfRule>
  </conditionalFormatting>
  <conditionalFormatting sqref="K25:K38">
    <cfRule type="expression" dxfId="1005" priority="17">
      <formula>K25&gt;0</formula>
    </cfRule>
    <cfRule type="expression" dxfId="1004" priority="18">
      <formula>K25&lt;0</formula>
    </cfRule>
  </conditionalFormatting>
  <conditionalFormatting sqref="L25:L38">
    <cfRule type="expression" dxfId="1003" priority="15">
      <formula>L25&gt;0</formula>
    </cfRule>
    <cfRule type="expression" dxfId="1002" priority="16">
      <formula>L25&lt;0</formula>
    </cfRule>
  </conditionalFormatting>
  <conditionalFormatting sqref="F89:F110">
    <cfRule type="expression" dxfId="1001" priority="13">
      <formula>F89&gt;0</formula>
    </cfRule>
    <cfRule type="expression" dxfId="1000" priority="14">
      <formula>F89&lt;0</formula>
    </cfRule>
  </conditionalFormatting>
  <conditionalFormatting sqref="H89:H110">
    <cfRule type="expression" dxfId="999" priority="11">
      <formula>H89&gt;0</formula>
    </cfRule>
    <cfRule type="expression" dxfId="998" priority="12">
      <formula>H89&lt;0</formula>
    </cfRule>
  </conditionalFormatting>
  <conditionalFormatting sqref="J89:J102">
    <cfRule type="expression" dxfId="997" priority="9">
      <formula>J89&gt;0</formula>
    </cfRule>
    <cfRule type="expression" dxfId="996" priority="10">
      <formula>J89&lt;0</formula>
    </cfRule>
  </conditionalFormatting>
  <conditionalFormatting sqref="K89:K102">
    <cfRule type="expression" dxfId="995" priority="7">
      <formula>K89&gt;0</formula>
    </cfRule>
    <cfRule type="expression" dxfId="994" priority="8">
      <formula>K89&lt;0</formula>
    </cfRule>
  </conditionalFormatting>
  <conditionalFormatting sqref="L89:L102">
    <cfRule type="expression" dxfId="993" priority="5">
      <formula>L89&gt;0</formula>
    </cfRule>
    <cfRule type="expression" dxfId="992" priority="6">
      <formula>L89&lt;0</formula>
    </cfRule>
  </conditionalFormatting>
  <conditionalFormatting sqref="F25:F29">
    <cfRule type="expression" dxfId="991" priority="3">
      <formula>F25&gt;0</formula>
    </cfRule>
    <cfRule type="expression" dxfId="990" priority="4">
      <formula>F25&lt;0</formula>
    </cfRule>
  </conditionalFormatting>
  <conditionalFormatting sqref="H25:H29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64.17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64.17</v>
      </c>
      <c r="R4" s="486">
        <v>-1.6400000000000001E-2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5" t="s">
        <v>78</v>
      </c>
      <c r="P44" s="82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70.587000000000003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69.945300000000003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69.303600000000003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68.661900000000003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68.020200000000003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67.378500000000003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66.736800000000002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66.095100000000002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65.453400000000002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64.811700000000002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64.17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63.528300000000002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62.886600000000001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62.244900000000001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61.603200000000001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60.961500000000001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60.319800000000001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59.678100000000008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59.036400000000008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58.3947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57.753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7" priority="57">
      <formula>F27&gt;0</formula>
    </cfRule>
    <cfRule type="expression" dxfId="986" priority="58">
      <formula>F27&lt;0</formula>
    </cfRule>
  </conditionalFormatting>
  <conditionalFormatting sqref="H28:H33">
    <cfRule type="expression" dxfId="985" priority="53">
      <formula>H28&gt;0</formula>
    </cfRule>
    <cfRule type="expression" dxfId="984" priority="54">
      <formula>H28&lt;0</formula>
    </cfRule>
  </conditionalFormatting>
  <conditionalFormatting sqref="F24:F26">
    <cfRule type="expression" dxfId="983" priority="39">
      <formula>F24&gt;0</formula>
    </cfRule>
    <cfRule type="expression" dxfId="982" priority="40">
      <formula>F24&lt;0</formula>
    </cfRule>
  </conditionalFormatting>
  <conditionalFormatting sqref="Q8">
    <cfRule type="expression" dxfId="981" priority="33">
      <formula>Q8&gt;0</formula>
    </cfRule>
    <cfRule type="expression" dxfId="980" priority="34">
      <formula>Q8&lt;0</formula>
    </cfRule>
  </conditionalFormatting>
  <conditionalFormatting sqref="Q7">
    <cfRule type="expression" dxfId="979" priority="35">
      <formula>Q7&gt;0</formula>
    </cfRule>
    <cfRule type="expression" dxfId="978" priority="36">
      <formula>Q7&lt;0</formula>
    </cfRule>
  </conditionalFormatting>
  <conditionalFormatting sqref="F34">
    <cfRule type="expression" dxfId="977" priority="31">
      <formula>F34&gt;0</formula>
    </cfRule>
    <cfRule type="expression" dxfId="976" priority="32">
      <formula>F34&lt;0</formula>
    </cfRule>
  </conditionalFormatting>
  <conditionalFormatting sqref="H34">
    <cfRule type="expression" dxfId="975" priority="29">
      <formula>H34&gt;0</formula>
    </cfRule>
    <cfRule type="expression" dxfId="974" priority="30">
      <formula>H34&lt;0</formula>
    </cfRule>
  </conditionalFormatting>
  <conditionalFormatting sqref="M36">
    <cfRule type="expression" dxfId="973" priority="19">
      <formula>M36&gt;0</formula>
    </cfRule>
    <cfRule type="expression" dxfId="972" priority="20">
      <formula>M36&lt;0</formula>
    </cfRule>
  </conditionalFormatting>
  <conditionalFormatting sqref="Q10">
    <cfRule type="expression" dxfId="971" priority="15">
      <formula>Q10&gt;0</formula>
    </cfRule>
    <cfRule type="expression" dxfId="970" priority="16">
      <formula>Q10&lt;0</formula>
    </cfRule>
  </conditionalFormatting>
  <conditionalFormatting sqref="F23">
    <cfRule type="expression" dxfId="969" priority="13">
      <formula>F23&gt;0</formula>
    </cfRule>
    <cfRule type="expression" dxfId="968" priority="14">
      <formula>F23&lt;0</formula>
    </cfRule>
  </conditionalFormatting>
  <conditionalFormatting sqref="I25:J25">
    <cfRule type="expression" dxfId="967" priority="9">
      <formula>I25&gt;0</formula>
    </cfRule>
    <cfRule type="expression" dxfId="966" priority="10">
      <formula>I25&lt;0</formula>
    </cfRule>
  </conditionalFormatting>
  <conditionalFormatting sqref="I26:J27">
    <cfRule type="expression" dxfId="965" priority="7">
      <formula>I26&gt;0</formula>
    </cfRule>
    <cfRule type="expression" dxfId="964" priority="8">
      <formula>I26&lt;0</formula>
    </cfRule>
  </conditionalFormatting>
  <conditionalFormatting sqref="K25:K27">
    <cfRule type="expression" dxfId="963" priority="5">
      <formula>K25&gt;0</formula>
    </cfRule>
    <cfRule type="expression" dxfId="962" priority="6">
      <formula>K25&lt;0</formula>
    </cfRule>
  </conditionalFormatting>
  <conditionalFormatting sqref="I23:J23">
    <cfRule type="expression" dxfId="961" priority="3">
      <formula>I23&gt;0</formula>
    </cfRule>
    <cfRule type="expression" dxfId="96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21.784049999999969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26.1</v>
      </c>
      <c r="R4" s="486">
        <v>-4.0000000000000002E-4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10440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8713.6199999999881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3178.6400000000103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1726.3800000000119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0.19812431572641614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9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3.8314176245210726E-3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5" t="s">
        <v>78</v>
      </c>
      <c r="P14" s="825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28.710000000000004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28.449000000000005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28.188000000000002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27.927000000000003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27.666000000000004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27.405000000000001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27.144000000000002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26.883000000000003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276</v>
      </c>
      <c r="O23" s="81">
        <v>1.02</v>
      </c>
      <c r="P23" s="81">
        <f t="shared" si="4"/>
        <v>26.622000000000003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26.361000000000001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26.1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25.839000000000002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25.577999999999999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25.317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25.056000000000001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24.795000000000002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24.533999999999999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24.273000000000003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24.012000000000004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23.751000000000001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23.490000000000002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" si="38">C74*(E74-D74)</f>
        <v>2372</v>
      </c>
      <c r="G74" s="39">
        <f t="shared" ref="G74" si="39">D74*C74</f>
        <v>8724</v>
      </c>
      <c r="H74" s="226">
        <f t="shared" ref="H74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9" priority="46">
      <formula>F98&gt;0</formula>
    </cfRule>
    <cfRule type="expression" dxfId="958" priority="47">
      <formula>F98&lt;0</formula>
    </cfRule>
  </conditionalFormatting>
  <conditionalFormatting sqref="Q7">
    <cfRule type="expression" dxfId="957" priority="34">
      <formula>Q7&gt;0</formula>
    </cfRule>
    <cfRule type="expression" dxfId="956" priority="35">
      <formula>Q7&lt;0</formula>
    </cfRule>
  </conditionalFormatting>
  <conditionalFormatting sqref="Q8">
    <cfRule type="expression" dxfId="955" priority="32">
      <formula>Q8&gt;0</formula>
    </cfRule>
    <cfRule type="expression" dxfId="954" priority="33">
      <formula>Q8&lt;0</formula>
    </cfRule>
  </conditionalFormatting>
  <conditionalFormatting sqref="F85:F97">
    <cfRule type="expression" dxfId="953" priority="30">
      <formula>F85&gt;0</formula>
    </cfRule>
    <cfRule type="expression" dxfId="952" priority="31">
      <formula>F85&lt;0</formula>
    </cfRule>
  </conditionalFormatting>
  <conditionalFormatting sqref="H85:H97">
    <cfRule type="expression" dxfId="951" priority="28">
      <formula>H85&gt;0</formula>
    </cfRule>
    <cfRule type="expression" dxfId="950" priority="29">
      <formula>H85&lt;0</formula>
    </cfRule>
  </conditionalFormatting>
  <conditionalFormatting sqref="H101:H104">
    <cfRule type="expression" dxfId="949" priority="24">
      <formula>H101&gt;0</formula>
    </cfRule>
    <cfRule type="expression" dxfId="948" priority="25">
      <formula>H101&lt;0</formula>
    </cfRule>
  </conditionalFormatting>
  <conditionalFormatting sqref="F101:F104">
    <cfRule type="expression" dxfId="947" priority="26">
      <formula>F101&gt;0</formula>
    </cfRule>
    <cfRule type="expression" dxfId="946" priority="27">
      <formula>F101&lt;0</formula>
    </cfRule>
  </conditionalFormatting>
  <conditionalFormatting sqref="M127">
    <cfRule type="expression" dxfId="945" priority="22">
      <formula>M127&gt;0</formula>
    </cfRule>
    <cfRule type="expression" dxfId="944" priority="23">
      <formula>M127&lt;0</formula>
    </cfRule>
  </conditionalFormatting>
  <conditionalFormatting sqref="F27:F28 F35:F72 F75:F80">
    <cfRule type="expression" dxfId="943" priority="20">
      <formula>F27&gt;0</formula>
    </cfRule>
    <cfRule type="expression" dxfId="942" priority="21">
      <formula>F27&lt;0</formula>
    </cfRule>
  </conditionalFormatting>
  <conditionalFormatting sqref="H27:H28 H35:H72 H75:H80">
    <cfRule type="expression" dxfId="941" priority="18">
      <formula>H27&gt;0</formula>
    </cfRule>
    <cfRule type="expression" dxfId="940" priority="19">
      <formula>H27&lt;0</formula>
    </cfRule>
  </conditionalFormatting>
  <conditionalFormatting sqref="Q10">
    <cfRule type="expression" dxfId="939" priority="16">
      <formula>Q10&gt;0</formula>
    </cfRule>
    <cfRule type="expression" dxfId="938" priority="17">
      <formula>Q10&lt;0</formula>
    </cfRule>
  </conditionalFormatting>
  <conditionalFormatting sqref="F29:F34">
    <cfRule type="expression" dxfId="937" priority="14">
      <formula>F29&gt;0</formula>
    </cfRule>
    <cfRule type="expression" dxfId="936" priority="15">
      <formula>F29&lt;0</formula>
    </cfRule>
  </conditionalFormatting>
  <conditionalFormatting sqref="H29:H34">
    <cfRule type="expression" dxfId="935" priority="12">
      <formula>H29&gt;0</formula>
    </cfRule>
    <cfRule type="expression" dxfId="934" priority="13">
      <formula>H29&lt;0</formula>
    </cfRule>
  </conditionalFormatting>
  <conditionalFormatting sqref="K32:K39">
    <cfRule type="expression" dxfId="933" priority="10">
      <formula>K32&gt;0</formula>
    </cfRule>
    <cfRule type="expression" dxfId="932" priority="11">
      <formula>K32&lt;0</formula>
    </cfRule>
  </conditionalFormatting>
  <conditionalFormatting sqref="K40:K72 K75:K80">
    <cfRule type="expression" dxfId="931" priority="8">
      <formula>K40&gt;0</formula>
    </cfRule>
    <cfRule type="expression" dxfId="930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929" priority="5">
      <formula>F73&gt;0</formula>
    </cfRule>
    <cfRule type="expression" dxfId="928" priority="6">
      <formula>F73&lt;0</formula>
    </cfRule>
  </conditionalFormatting>
  <conditionalFormatting sqref="H73:H74">
    <cfRule type="expression" dxfId="927" priority="3">
      <formula>H73&gt;0</formula>
    </cfRule>
    <cfRule type="expression" dxfId="926" priority="4">
      <formula>H73&lt;0</formula>
    </cfRule>
  </conditionalFormatting>
  <conditionalFormatting sqref="K73:K74">
    <cfRule type="expression" dxfId="925" priority="1">
      <formula>K73&gt;0</formula>
    </cfRule>
    <cfRule type="expression" dxfId="924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59.06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59.06</v>
      </c>
      <c r="R4" s="486">
        <v>2.5000000000000001E-3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64.966000000000008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64.375400000000013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63.784800000000004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63.194200000000009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62.603600000000007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62.013000000000005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61.422400000000003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60.831800000000001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60.241200000000006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59.650600000000004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59.06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58.4694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57.878799999999998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57.288200000000003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56.697600000000001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56.106999999999999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55.516399999999997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54.925800000000002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54.335200000000007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53.744600000000005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53.154000000000003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2" priority="9">
      <formula>F39&gt;0</formula>
    </cfRule>
    <cfRule type="expression" dxfId="911" priority="10">
      <formula>F39&lt;0</formula>
    </cfRule>
  </conditionalFormatting>
  <conditionalFormatting sqref="F25:F38">
    <cfRule type="expression" dxfId="910" priority="7">
      <formula>F25&gt;0</formula>
    </cfRule>
    <cfRule type="expression" dxfId="909" priority="8">
      <formula>F25&lt;0</formula>
    </cfRule>
  </conditionalFormatting>
  <conditionalFormatting sqref="H25:H38">
    <cfRule type="expression" dxfId="908" priority="5">
      <formula>H25&gt;0</formula>
    </cfRule>
    <cfRule type="expression" dxfId="907" priority="6">
      <formula>H25&lt;0</formula>
    </cfRule>
  </conditionalFormatting>
  <conditionalFormatting sqref="Q7">
    <cfRule type="expression" dxfId="906" priority="3">
      <formula>Q7&gt;0</formula>
    </cfRule>
    <cfRule type="expression" dxfId="905" priority="4">
      <formula>Q7&lt;0</formula>
    </cfRule>
  </conditionalFormatting>
  <conditionalFormatting sqref="Q8">
    <cfRule type="expression" dxfId="904" priority="1">
      <formula>Q8&gt;0</formula>
    </cfRule>
    <cfRule type="expression" dxfId="9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320.2</v>
      </c>
      <c r="R4" s="508">
        <v>9.4000000000000004E-3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3202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1146.94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690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0.2746815286624204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5" t="s">
        <v>78</v>
      </c>
      <c r="P14" s="825"/>
      <c r="W14" s="134"/>
    </row>
    <row r="15" spans="1:23" ht="15.75" thickTop="1" x14ac:dyDescent="0.25">
      <c r="H15" s="70"/>
      <c r="O15" s="81">
        <v>1.1000000000000001</v>
      </c>
      <c r="P15" s="81">
        <f>O15*$Q$4</f>
        <v>352.22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349.01800000000003</v>
      </c>
      <c r="W16" s="134"/>
    </row>
    <row r="17" spans="1:23" x14ac:dyDescent="0.25">
      <c r="O17" s="81">
        <v>1.08</v>
      </c>
      <c r="P17" s="81">
        <f t="shared" si="0"/>
        <v>345.81600000000003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342.61400000000003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339.41199999999998</v>
      </c>
      <c r="W19" s="134"/>
    </row>
    <row r="20" spans="1:23" x14ac:dyDescent="0.25">
      <c r="O20" s="81">
        <v>1.05</v>
      </c>
      <c r="P20" s="81">
        <f t="shared" si="0"/>
        <v>336.21</v>
      </c>
      <c r="W20" s="134"/>
    </row>
    <row r="21" spans="1:23" x14ac:dyDescent="0.25">
      <c r="O21" s="81">
        <v>1.04</v>
      </c>
      <c r="P21" s="81">
        <f t="shared" si="0"/>
        <v>333.00799999999998</v>
      </c>
      <c r="W21" s="134"/>
    </row>
    <row r="22" spans="1:23" x14ac:dyDescent="0.25">
      <c r="O22" s="81">
        <v>1.03</v>
      </c>
      <c r="P22" s="81">
        <f t="shared" si="0"/>
        <v>329.80599999999998</v>
      </c>
      <c r="W22" s="134"/>
    </row>
    <row r="23" spans="1:23" x14ac:dyDescent="0.25">
      <c r="O23" s="81">
        <v>1.02</v>
      </c>
      <c r="P23" s="81">
        <f t="shared" si="0"/>
        <v>326.60399999999998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323.40199999999999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320.2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316.99799999999999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313.79599999999999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310.59399999999999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307.392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304.19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300.988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297.786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294.584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291.38200000000001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288.18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2" priority="29">
      <formula>F29&gt;0</formula>
    </cfRule>
    <cfRule type="expression" dxfId="901" priority="30">
      <formula>F29&lt;0</formula>
    </cfRule>
  </conditionalFormatting>
  <conditionalFormatting sqref="Q7">
    <cfRule type="expression" dxfId="900" priority="27">
      <formula>Q7&gt;0</formula>
    </cfRule>
    <cfRule type="expression" dxfId="899" priority="28">
      <formula>Q7&lt;0</formula>
    </cfRule>
  </conditionalFormatting>
  <conditionalFormatting sqref="Q8">
    <cfRule type="expression" dxfId="898" priority="25">
      <formula>Q8&gt;0</formula>
    </cfRule>
    <cfRule type="expression" dxfId="897" priority="26">
      <formula>Q8&lt;0</formula>
    </cfRule>
  </conditionalFormatting>
  <conditionalFormatting sqref="F96:F110">
    <cfRule type="expression" dxfId="896" priority="19">
      <formula>F96&gt;0</formula>
    </cfRule>
    <cfRule type="expression" dxfId="895" priority="20">
      <formula>F96&lt;0</formula>
    </cfRule>
  </conditionalFormatting>
  <conditionalFormatting sqref="H96:H110">
    <cfRule type="expression" dxfId="894" priority="17">
      <formula>H96&gt;0</formula>
    </cfRule>
    <cfRule type="expression" dxfId="893" priority="18">
      <formula>H96&lt;0</formula>
    </cfRule>
  </conditionalFormatting>
  <conditionalFormatting sqref="Q10">
    <cfRule type="expression" dxfId="892" priority="15">
      <formula>Q10&gt;0</formula>
    </cfRule>
    <cfRule type="expression" dxfId="891" priority="16">
      <formula>Q10&lt;0</formula>
    </cfRule>
  </conditionalFormatting>
  <conditionalFormatting sqref="L29:L38">
    <cfRule type="expression" dxfId="890" priority="9">
      <formula>L29&gt;0</formula>
    </cfRule>
    <cfRule type="expression" dxfId="889" priority="10">
      <formula>L29&lt;0</formula>
    </cfRule>
  </conditionalFormatting>
  <conditionalFormatting sqref="F27:F29 H27:H29 J25:K29">
    <cfRule type="expression" dxfId="888" priority="7">
      <formula>F25&gt;0</formula>
    </cfRule>
    <cfRule type="expression" dxfId="887" priority="8">
      <formula>F25&lt;0</formula>
    </cfRule>
  </conditionalFormatting>
  <conditionalFormatting sqref="L25:L29">
    <cfRule type="expression" dxfId="886" priority="5">
      <formula>L25&gt;0</formula>
    </cfRule>
    <cfRule type="expression" dxfId="885" priority="6">
      <formula>L25&lt;0</formula>
    </cfRule>
  </conditionalFormatting>
  <conditionalFormatting sqref="F25:F26">
    <cfRule type="expression" dxfId="884" priority="3">
      <formula>F25&gt;0</formula>
    </cfRule>
    <cfRule type="expression" dxfId="883" priority="4">
      <formula>F25&lt;0</formula>
    </cfRule>
  </conditionalFormatting>
  <conditionalFormatting sqref="H25:H26">
    <cfRule type="expression" dxfId="882" priority="1">
      <formula>H25&gt;0</formula>
    </cfRule>
    <cfRule type="expression" dxfId="8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5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87.74</v>
      </c>
      <c r="R4" s="508">
        <v>-8.0000000000000002E-3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8774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-199.20000000000073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-2.2199438327464082E-2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2.5985867335308867E-2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96.513999999999996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9">O42*$Q$4</f>
        <v>95.636600000000001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9"/>
        <v>94.759200000000007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9"/>
        <v>93.881799999999998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9"/>
        <v>93.004400000000004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9"/>
        <v>92.126999999999995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9"/>
        <v>91.249600000000001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9"/>
        <v>90.372199999999992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9"/>
        <v>89.494799999999998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9"/>
        <v>88.617399999999989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9"/>
        <v>87.74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9"/>
        <v>86.8626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9"/>
        <v>85.985199999999992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9"/>
        <v>85.107799999999997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9"/>
        <v>84.230399999999989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9"/>
        <v>83.352999999999994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9"/>
        <v>82.475599999999986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9"/>
        <v>81.598200000000006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9"/>
        <v>80.720799999999997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9"/>
        <v>79.843400000000003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9"/>
        <v>78.965999999999994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0" priority="21">
      <formula>F47&gt;0</formula>
    </cfRule>
    <cfRule type="expression" dxfId="879" priority="22">
      <formula>F47&lt;0</formula>
    </cfRule>
  </conditionalFormatting>
  <conditionalFormatting sqref="Q7">
    <cfRule type="expression" dxfId="878" priority="19">
      <formula>Q7&gt;0</formula>
    </cfRule>
    <cfRule type="expression" dxfId="877" priority="20">
      <formula>Q7&lt;0</formula>
    </cfRule>
  </conditionalFormatting>
  <conditionalFormatting sqref="Q8">
    <cfRule type="expression" dxfId="876" priority="17">
      <formula>Q8&gt;0</formula>
    </cfRule>
    <cfRule type="expression" dxfId="875" priority="18">
      <formula>Q8&lt;0</formula>
    </cfRule>
  </conditionalFormatting>
  <conditionalFormatting sqref="F25:F46">
    <cfRule type="expression" dxfId="874" priority="15">
      <formula>F25&gt;0</formula>
    </cfRule>
    <cfRule type="expression" dxfId="873" priority="16">
      <formula>F25&lt;0</formula>
    </cfRule>
  </conditionalFormatting>
  <conditionalFormatting sqref="H25:H46">
    <cfRule type="expression" dxfId="872" priority="13">
      <formula>H25&gt;0</formula>
    </cfRule>
    <cfRule type="expression" dxfId="871" priority="14">
      <formula>H25&lt;0</formula>
    </cfRule>
  </conditionalFormatting>
  <conditionalFormatting sqref="F89:F110">
    <cfRule type="expression" dxfId="870" priority="11">
      <formula>F89&gt;0</formula>
    </cfRule>
    <cfRule type="expression" dxfId="869" priority="12">
      <formula>F89&lt;0</formula>
    </cfRule>
  </conditionalFormatting>
  <conditionalFormatting sqref="H89:H110">
    <cfRule type="expression" dxfId="868" priority="9">
      <formula>H89&gt;0</formula>
    </cfRule>
    <cfRule type="expression" dxfId="867" priority="10">
      <formula>H89&lt;0</formula>
    </cfRule>
  </conditionalFormatting>
  <conditionalFormatting sqref="Q10">
    <cfRule type="expression" dxfId="866" priority="7">
      <formula>Q10&gt;0</formula>
    </cfRule>
    <cfRule type="expression" dxfId="865" priority="8">
      <formula>Q10&lt;0</formula>
    </cfRule>
  </conditionalFormatting>
  <conditionalFormatting sqref="J25:J38">
    <cfRule type="expression" dxfId="864" priority="5">
      <formula>J25&gt;0</formula>
    </cfRule>
    <cfRule type="expression" dxfId="863" priority="6">
      <formula>J25&lt;0</formula>
    </cfRule>
  </conditionalFormatting>
  <conditionalFormatting sqref="K25:K38">
    <cfRule type="expression" dxfId="862" priority="3">
      <formula>K25&gt;0</formula>
    </cfRule>
    <cfRule type="expression" dxfId="861" priority="4">
      <formula>K25&lt;0</formula>
    </cfRule>
  </conditionalFormatting>
  <conditionalFormatting sqref="L25:L38">
    <cfRule type="expression" dxfId="860" priority="1">
      <formula>L25&gt;0</formula>
    </cfRule>
    <cfRule type="expression" dxfId="8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68.05</v>
      </c>
      <c r="R4" s="508">
        <v>2.8E-3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13610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-666.34000000000015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-666.34000000000015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-4.6674427759495797E-2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5" t="s">
        <v>78</v>
      </c>
      <c r="P16" s="825"/>
      <c r="W16" s="134"/>
    </row>
    <row r="17" spans="1:23" ht="15.75" thickTop="1" x14ac:dyDescent="0.25">
      <c r="O17" s="81">
        <v>1.1000000000000001</v>
      </c>
      <c r="P17" s="81">
        <f>O17*$Q$4</f>
        <v>74.855000000000004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74.174500000000009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73.494</v>
      </c>
      <c r="Q19" s="2"/>
      <c r="W19" s="134"/>
    </row>
    <row r="20" spans="1:23" x14ac:dyDescent="0.25">
      <c r="O20" s="81">
        <v>1.07</v>
      </c>
      <c r="P20" s="81">
        <f t="shared" si="1"/>
        <v>72.813500000000005</v>
      </c>
      <c r="Q20" s="2"/>
      <c r="W20" s="134"/>
    </row>
    <row r="21" spans="1:23" x14ac:dyDescent="0.25">
      <c r="O21" s="81">
        <v>1.06</v>
      </c>
      <c r="P21" s="81">
        <f t="shared" si="1"/>
        <v>72.132999999999996</v>
      </c>
      <c r="Q21" s="2"/>
      <c r="W21" s="134"/>
    </row>
    <row r="22" spans="1:23" x14ac:dyDescent="0.25">
      <c r="O22" s="81">
        <v>1.05</v>
      </c>
      <c r="P22" s="81">
        <f t="shared" si="1"/>
        <v>71.452500000000001</v>
      </c>
      <c r="Q22" s="2"/>
      <c r="W22" s="134"/>
    </row>
    <row r="23" spans="1:23" x14ac:dyDescent="0.25">
      <c r="O23" s="81">
        <v>1.04</v>
      </c>
      <c r="P23" s="81">
        <f t="shared" si="1"/>
        <v>70.772000000000006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70.091499999999996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69.411000000000001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68.730499999999992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68.05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67.369500000000002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66.688999999999993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66.008499999999998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65.327999999999989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64.647499999999994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63.966999999999992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63.286500000000004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62.606000000000002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61.9255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61.244999999999997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8" priority="21">
      <formula>F25&gt;0</formula>
    </cfRule>
    <cfRule type="expression" dxfId="857" priority="22">
      <formula>F25&lt;0</formula>
    </cfRule>
  </conditionalFormatting>
  <conditionalFormatting sqref="Q7">
    <cfRule type="expression" dxfId="856" priority="19">
      <formula>Q7&gt;0</formula>
    </cfRule>
    <cfRule type="expression" dxfId="855" priority="20">
      <formula>Q7&lt;0</formula>
    </cfRule>
  </conditionalFormatting>
  <conditionalFormatting sqref="Q8">
    <cfRule type="expression" dxfId="854" priority="17">
      <formula>Q8&gt;0</formula>
    </cfRule>
    <cfRule type="expression" dxfId="853" priority="18">
      <formula>Q8&lt;0</formula>
    </cfRule>
  </conditionalFormatting>
  <conditionalFormatting sqref="F25:F46">
    <cfRule type="expression" dxfId="852" priority="15">
      <formula>F25&gt;0</formula>
    </cfRule>
    <cfRule type="expression" dxfId="851" priority="16">
      <formula>F25&lt;0</formula>
    </cfRule>
  </conditionalFormatting>
  <conditionalFormatting sqref="H25:H46">
    <cfRule type="expression" dxfId="850" priority="13">
      <formula>H25&gt;0</formula>
    </cfRule>
    <cfRule type="expression" dxfId="849" priority="14">
      <formula>H25&lt;0</formula>
    </cfRule>
  </conditionalFormatting>
  <conditionalFormatting sqref="F89:F110">
    <cfRule type="expression" dxfId="848" priority="11">
      <formula>F89&gt;0</formula>
    </cfRule>
    <cfRule type="expression" dxfId="847" priority="12">
      <formula>F89&lt;0</formula>
    </cfRule>
  </conditionalFormatting>
  <conditionalFormatting sqref="H89:H110">
    <cfRule type="expression" dxfId="846" priority="9">
      <formula>H89&gt;0</formula>
    </cfRule>
    <cfRule type="expression" dxfId="845" priority="10">
      <formula>H89&lt;0</formula>
    </cfRule>
  </conditionalFormatting>
  <conditionalFormatting sqref="Q10">
    <cfRule type="expression" dxfId="844" priority="7">
      <formula>Q10&gt;0</formula>
    </cfRule>
    <cfRule type="expression" dxfId="843" priority="8">
      <formula>Q10&lt;0</formula>
    </cfRule>
  </conditionalFormatting>
  <conditionalFormatting sqref="J36:J38">
    <cfRule type="expression" dxfId="842" priority="5">
      <formula>J36&gt;0</formula>
    </cfRule>
    <cfRule type="expression" dxfId="841" priority="6">
      <formula>J36&lt;0</formula>
    </cfRule>
  </conditionalFormatting>
  <conditionalFormatting sqref="K36:K38">
    <cfRule type="expression" dxfId="840" priority="3">
      <formula>K36&gt;0</formula>
    </cfRule>
    <cfRule type="expression" dxfId="839" priority="4">
      <formula>K36&lt;0</formula>
    </cfRule>
  </conditionalFormatting>
  <conditionalFormatting sqref="L25:L38">
    <cfRule type="expression" dxfId="838" priority="1">
      <formula>L25&gt;0</formula>
    </cfRule>
    <cfRule type="expression" dxfId="8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400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8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33.212799999999994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23.91</v>
      </c>
      <c r="R4" s="508">
        <v>-1.2800000000000001E-2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9564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13285.119999999997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-3721.119999999999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-3721.119999999999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-0.2800968301377782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4.3496445002091176E-2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18301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5" t="s">
        <v>78</v>
      </c>
      <c r="P40" s="825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26.301000000000002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26.061900000000001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25.822800000000001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25.5837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25.3446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25.105500000000003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24.866400000000002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24.627300000000002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24.388200000000001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24.149100000000001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23.91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23.6709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23.431799999999999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23.192699999999999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22.953599999999998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22.714499999999997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22.4754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22.2363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21.997199999999999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21.758100000000002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21.519000000000002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6" priority="21">
      <formula>F47&gt;0</formula>
    </cfRule>
    <cfRule type="expression" dxfId="835" priority="22">
      <formula>F47&lt;0</formula>
    </cfRule>
  </conditionalFormatting>
  <conditionalFormatting sqref="Q7">
    <cfRule type="expression" dxfId="834" priority="19">
      <formula>Q7&gt;0</formula>
    </cfRule>
    <cfRule type="expression" dxfId="833" priority="20">
      <formula>Q7&lt;0</formula>
    </cfRule>
  </conditionalFormatting>
  <conditionalFormatting sqref="Q8">
    <cfRule type="expression" dxfId="832" priority="17">
      <formula>Q8&gt;0</formula>
    </cfRule>
    <cfRule type="expression" dxfId="831" priority="18">
      <formula>Q8&lt;0</formula>
    </cfRule>
  </conditionalFormatting>
  <conditionalFormatting sqref="F25:F46">
    <cfRule type="expression" dxfId="830" priority="15">
      <formula>F25&gt;0</formula>
    </cfRule>
    <cfRule type="expression" dxfId="829" priority="16">
      <formula>F25&lt;0</formula>
    </cfRule>
  </conditionalFormatting>
  <conditionalFormatting sqref="H25:H46">
    <cfRule type="expression" dxfId="828" priority="13">
      <formula>H25&gt;0</formula>
    </cfRule>
    <cfRule type="expression" dxfId="827" priority="14">
      <formula>H25&lt;0</formula>
    </cfRule>
  </conditionalFormatting>
  <conditionalFormatting sqref="F89:F110">
    <cfRule type="expression" dxfId="826" priority="11">
      <formula>F89&gt;0</formula>
    </cfRule>
    <cfRule type="expression" dxfId="825" priority="12">
      <formula>F89&lt;0</formula>
    </cfRule>
  </conditionalFormatting>
  <conditionalFormatting sqref="H89:H110">
    <cfRule type="expression" dxfId="824" priority="9">
      <formula>H89&gt;0</formula>
    </cfRule>
    <cfRule type="expression" dxfId="823" priority="10">
      <formula>H89&lt;0</formula>
    </cfRule>
  </conditionalFormatting>
  <conditionalFormatting sqref="Q10">
    <cfRule type="expression" dxfId="822" priority="7">
      <formula>Q10&gt;0</formula>
    </cfRule>
    <cfRule type="expression" dxfId="821" priority="8">
      <formula>Q10&lt;0</formula>
    </cfRule>
  </conditionalFormatting>
  <conditionalFormatting sqref="J25:J38">
    <cfRule type="expression" dxfId="820" priority="5">
      <formula>J25&gt;0</formula>
    </cfRule>
    <cfRule type="expression" dxfId="819" priority="6">
      <formula>J25&lt;0</formula>
    </cfRule>
  </conditionalFormatting>
  <conditionalFormatting sqref="K25:K38">
    <cfRule type="expression" dxfId="818" priority="3">
      <formula>K25&gt;0</formula>
    </cfRule>
    <cfRule type="expression" dxfId="817" priority="4">
      <formula>K25&lt;0</formula>
    </cfRule>
  </conditionalFormatting>
  <conditionalFormatting sqref="L25:L38">
    <cfRule type="expression" dxfId="816" priority="1">
      <formula>L25&gt;0</formula>
    </cfRule>
    <cfRule type="expression" dxfId="8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53.97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53.97</v>
      </c>
      <c r="R4" s="486">
        <v>4.3E-3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2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29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59.367000000000004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58.827300000000001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58.287600000000005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57.747900000000001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57.208200000000005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56.668500000000002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56.128799999999998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55.589100000000002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55.049399999999999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54.509700000000002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53.97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53.430299999999995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52.890599999999999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52.350899999999996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51.811199999999999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51.271499999999996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50.731799999999993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50.192100000000003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49.6524</v>
      </c>
    </row>
    <row r="44" spans="1:32" x14ac:dyDescent="0.25">
      <c r="N44" s="4"/>
      <c r="O44" s="81">
        <v>0.91</v>
      </c>
      <c r="P44" s="81">
        <f t="shared" si="0"/>
        <v>49.112700000000004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48.573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14" priority="137">
      <formula>F30&gt;0</formula>
    </cfRule>
    <cfRule type="expression" dxfId="813" priority="138">
      <formula>F30&lt;0</formula>
    </cfRule>
  </conditionalFormatting>
  <conditionalFormatting sqref="H47:H58">
    <cfRule type="expression" dxfId="812" priority="129">
      <formula>H47&gt;0</formula>
    </cfRule>
    <cfRule type="expression" dxfId="811" priority="130">
      <formula>H47&lt;0</formula>
    </cfRule>
  </conditionalFormatting>
  <conditionalFormatting sqref="H59">
    <cfRule type="expression" dxfId="810" priority="119">
      <formula>H59&gt;0</formula>
    </cfRule>
    <cfRule type="expression" dxfId="809" priority="120">
      <formula>H59&lt;0</formula>
    </cfRule>
  </conditionalFormatting>
  <conditionalFormatting sqref="H60">
    <cfRule type="expression" dxfId="808" priority="115">
      <formula>H60&gt;0</formula>
    </cfRule>
    <cfRule type="expression" dxfId="807" priority="116">
      <formula>H60&lt;0</formula>
    </cfRule>
  </conditionalFormatting>
  <conditionalFormatting sqref="H61:H66">
    <cfRule type="expression" dxfId="806" priority="111">
      <formula>H61&gt;0</formula>
    </cfRule>
    <cfRule type="expression" dxfId="805" priority="112">
      <formula>H61&lt;0</formula>
    </cfRule>
  </conditionalFormatting>
  <conditionalFormatting sqref="Q8">
    <cfRule type="expression" dxfId="804" priority="95">
      <formula>Q8&gt;0</formula>
    </cfRule>
    <cfRule type="expression" dxfId="803" priority="96">
      <formula>Q8&lt;0</formula>
    </cfRule>
  </conditionalFormatting>
  <conditionalFormatting sqref="Q7">
    <cfRule type="expression" dxfId="802" priority="97">
      <formula>Q7&gt;0</formula>
    </cfRule>
    <cfRule type="expression" dxfId="801" priority="98">
      <formula>Q7&lt;0</formula>
    </cfRule>
  </conditionalFormatting>
  <conditionalFormatting sqref="F178 H178">
    <cfRule type="expression" dxfId="800" priority="93">
      <formula>F178&gt;0</formula>
    </cfRule>
    <cfRule type="expression" dxfId="799" priority="94">
      <formula>F178&lt;0</formula>
    </cfRule>
  </conditionalFormatting>
  <conditionalFormatting sqref="Q10">
    <cfRule type="expression" dxfId="798" priority="87">
      <formula>Q10&gt;0</formula>
    </cfRule>
    <cfRule type="expression" dxfId="797" priority="88">
      <formula>Q10&lt;0</formula>
    </cfRule>
  </conditionalFormatting>
  <conditionalFormatting sqref="Q9">
    <cfRule type="expression" dxfId="796" priority="81">
      <formula>Q9&gt;0</formula>
    </cfRule>
    <cfRule type="expression" dxfId="795" priority="82">
      <formula>Q9&lt;0</formula>
    </cfRule>
  </conditionalFormatting>
  <conditionalFormatting sqref="F201:F248">
    <cfRule type="expression" dxfId="794" priority="41">
      <formula>F201&gt;0</formula>
    </cfRule>
    <cfRule type="expression" dxfId="793" priority="42">
      <formula>F201&lt;0</formula>
    </cfRule>
  </conditionalFormatting>
  <conditionalFormatting sqref="H201:H248">
    <cfRule type="expression" dxfId="792" priority="39">
      <formula>H201&gt;0</formula>
    </cfRule>
    <cfRule type="expression" dxfId="791" priority="40">
      <formula>H201&lt;0</formula>
    </cfRule>
  </conditionalFormatting>
  <conditionalFormatting sqref="J208">
    <cfRule type="expression" dxfId="790" priority="37">
      <formula>J208&gt;0</formula>
    </cfRule>
    <cfRule type="expression" dxfId="789" priority="38">
      <formula>J208&lt;0</formula>
    </cfRule>
  </conditionalFormatting>
  <conditionalFormatting sqref="J214:J215">
    <cfRule type="expression" dxfId="788" priority="35">
      <formula>J214&gt;0</formula>
    </cfRule>
    <cfRule type="expression" dxfId="787" priority="36">
      <formula>J214&lt;0</formula>
    </cfRule>
  </conditionalFormatting>
  <conditionalFormatting sqref="J216">
    <cfRule type="expression" dxfId="786" priority="33">
      <formula>J216&gt;0</formula>
    </cfRule>
    <cfRule type="expression" dxfId="785" priority="34">
      <formula>J216&lt;0</formula>
    </cfRule>
  </conditionalFormatting>
  <conditionalFormatting sqref="J217:J219 J221:J224">
    <cfRule type="expression" dxfId="784" priority="31">
      <formula>J217&gt;0</formula>
    </cfRule>
    <cfRule type="expression" dxfId="783" priority="32">
      <formula>J217&lt;0</formula>
    </cfRule>
  </conditionalFormatting>
  <conditionalFormatting sqref="K208">
    <cfRule type="expression" dxfId="782" priority="29">
      <formula>K208&gt;0</formula>
    </cfRule>
    <cfRule type="expression" dxfId="781" priority="30">
      <formula>K208&lt;0</formula>
    </cfRule>
  </conditionalFormatting>
  <conditionalFormatting sqref="K214:K215">
    <cfRule type="expression" dxfId="780" priority="27">
      <formula>K214&gt;0</formula>
    </cfRule>
    <cfRule type="expression" dxfId="779" priority="28">
      <formula>K214&lt;0</formula>
    </cfRule>
  </conditionalFormatting>
  <conditionalFormatting sqref="K216">
    <cfRule type="expression" dxfId="778" priority="25">
      <formula>K216&gt;0</formula>
    </cfRule>
    <cfRule type="expression" dxfId="777" priority="26">
      <formula>K216&lt;0</formula>
    </cfRule>
  </conditionalFormatting>
  <conditionalFormatting sqref="K217:K224">
    <cfRule type="expression" dxfId="776" priority="23">
      <formula>K217&gt;0</formula>
    </cfRule>
    <cfRule type="expression" dxfId="775" priority="24">
      <formula>K217&lt;0</formula>
    </cfRule>
  </conditionalFormatting>
  <conditionalFormatting sqref="L208">
    <cfRule type="expression" dxfId="774" priority="21">
      <formula>L208&gt;0</formula>
    </cfRule>
    <cfRule type="expression" dxfId="773" priority="22">
      <formula>L208&lt;0</formula>
    </cfRule>
  </conditionalFormatting>
  <conditionalFormatting sqref="L214:L215">
    <cfRule type="expression" dxfId="772" priority="19">
      <formula>L214&gt;0</formula>
    </cfRule>
    <cfRule type="expression" dxfId="771" priority="20">
      <formula>L214&lt;0</formula>
    </cfRule>
  </conditionalFormatting>
  <conditionalFormatting sqref="L216">
    <cfRule type="expression" dxfId="770" priority="17">
      <formula>L216&gt;0</formula>
    </cfRule>
    <cfRule type="expression" dxfId="769" priority="18">
      <formula>L216&lt;0</formula>
    </cfRule>
  </conditionalFormatting>
  <conditionalFormatting sqref="L217:L224">
    <cfRule type="expression" dxfId="768" priority="15">
      <formula>L217&gt;0</formula>
    </cfRule>
    <cfRule type="expression" dxfId="767" priority="16">
      <formula>L217&lt;0</formula>
    </cfRule>
  </conditionalFormatting>
  <conditionalFormatting sqref="K225">
    <cfRule type="expression" dxfId="766" priority="13">
      <formula>K225&gt;0</formula>
    </cfRule>
    <cfRule type="expression" dxfId="765" priority="14">
      <formula>K225&lt;0</formula>
    </cfRule>
  </conditionalFormatting>
  <conditionalFormatting sqref="L225:L232">
    <cfRule type="expression" dxfId="764" priority="11">
      <formula>L225&gt;0</formula>
    </cfRule>
    <cfRule type="expression" dxfId="763" priority="12">
      <formula>L225&lt;0</formula>
    </cfRule>
  </conditionalFormatting>
  <conditionalFormatting sqref="K226">
    <cfRule type="expression" dxfId="762" priority="9">
      <formula>K226&gt;0</formula>
    </cfRule>
    <cfRule type="expression" dxfId="761" priority="10">
      <formula>K226&lt;0</formula>
    </cfRule>
  </conditionalFormatting>
  <conditionalFormatting sqref="K227">
    <cfRule type="expression" dxfId="760" priority="7">
      <formula>K227&gt;0</formula>
    </cfRule>
    <cfRule type="expression" dxfId="759" priority="8">
      <formula>K227&lt;0</formula>
    </cfRule>
  </conditionalFormatting>
  <conditionalFormatting sqref="K228:K248">
    <cfRule type="expression" dxfId="758" priority="5">
      <formula>K228&gt;0</formula>
    </cfRule>
    <cfRule type="expression" dxfId="757" priority="6">
      <formula>K228&lt;0</formula>
    </cfRule>
  </conditionalFormatting>
  <conditionalFormatting sqref="L233:L237">
    <cfRule type="expression" dxfId="756" priority="3">
      <formula>L233&gt;0</formula>
    </cfRule>
    <cfRule type="expression" dxfId="755" priority="4">
      <formula>L233&lt;0</formula>
    </cfRule>
  </conditionalFormatting>
  <conditionalFormatting sqref="L238:L243">
    <cfRule type="expression" dxfId="754" priority="1">
      <formula>L238&gt;0</formula>
    </cfRule>
    <cfRule type="expression" dxfId="75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55</v>
      </c>
      <c r="R4" s="503">
        <v>-4.6699999999999998E-2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5" t="s">
        <v>78</v>
      </c>
      <c r="P40" s="82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60.500000000000007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59.95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59.400000000000006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58.85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58.300000000000004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57.75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56.65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55.55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54.45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53.35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52.25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51.699999999999996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51.150000000000006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50.050000000000004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52" priority="11">
      <formula>F27&gt;0</formula>
    </cfRule>
    <cfRule type="expression" dxfId="751" priority="12">
      <formula>F27&lt;0</formula>
    </cfRule>
  </conditionalFormatting>
  <conditionalFormatting sqref="H27:H29">
    <cfRule type="expression" dxfId="750" priority="9">
      <formula>H27&gt;0</formula>
    </cfRule>
    <cfRule type="expression" dxfId="749" priority="10">
      <formula>H27&lt;0</formula>
    </cfRule>
  </conditionalFormatting>
  <conditionalFormatting sqref="F23:F26">
    <cfRule type="expression" dxfId="748" priority="7">
      <formula>F23&gt;0</formula>
    </cfRule>
    <cfRule type="expression" dxfId="747" priority="8">
      <formula>F23&lt;0</formula>
    </cfRule>
  </conditionalFormatting>
  <conditionalFormatting sqref="H23:H26">
    <cfRule type="expression" dxfId="746" priority="5">
      <formula>H23&gt;0</formula>
    </cfRule>
    <cfRule type="expression" dxfId="745" priority="6">
      <formula>H23&lt;0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51.32</v>
      </c>
      <c r="R4" s="503">
        <v>1.2E-2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5" t="s">
        <v>78</v>
      </c>
      <c r="P40" s="82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56.452000000000005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55.938800000000008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55.425600000000003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54.912400000000005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54.3992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53.886000000000003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53.372800000000005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52.8596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52.346400000000003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51.833199999999998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51.32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50.806800000000003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50.293599999999998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49.7804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49.267199999999995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48.753999999999998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48.2408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47.727600000000002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47.214400000000005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46.7012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46.188000000000002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0" priority="7">
      <formula>F21&gt;0</formula>
    </cfRule>
    <cfRule type="expression" dxfId="739" priority="8">
      <formula>F21&lt;0</formula>
    </cfRule>
  </conditionalFormatting>
  <conditionalFormatting sqref="F22">
    <cfRule type="expression" dxfId="738" priority="5">
      <formula>F22&gt;0</formula>
    </cfRule>
    <cfRule type="expression" dxfId="737" priority="6">
      <formula>F22&lt;0</formula>
    </cfRule>
  </conditionalFormatting>
  <conditionalFormatting sqref="Q8">
    <cfRule type="expression" dxfId="736" priority="1">
      <formula>Q8&gt;0</formula>
    </cfRule>
    <cfRule type="expression" dxfId="735" priority="2">
      <formula>Q8&lt;0</formula>
    </cfRule>
  </conditionalFormatting>
  <conditionalFormatting sqref="Q7">
    <cfRule type="expression" dxfId="734" priority="3">
      <formula>Q7&gt;0</formula>
    </cfRule>
    <cfRule type="expression" dxfId="73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46.48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46.48</v>
      </c>
      <c r="R4" s="486">
        <v>-4.1300000000000003E-2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5" t="s">
        <v>78</v>
      </c>
      <c r="P44" s="82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51.128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50.663200000000003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50.198399999999999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49.733600000000003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49.268799999999999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48.804000000000002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48.339199999999998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47.874400000000001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47.409599999999998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46.944800000000001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46.48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46.015199999999993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45.550399999999996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45.085599999999992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44.620799999999996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44.155999999999992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43.691199999999995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43.226399999999998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42.761600000000001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42.296799999999998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41.832000000000001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32" priority="17">
      <formula>F38&gt;0</formula>
    </cfRule>
    <cfRule type="expression" dxfId="731" priority="18">
      <formula>F38&lt;0</formula>
    </cfRule>
  </conditionalFormatting>
  <conditionalFormatting sqref="H38:H72">
    <cfRule type="expression" dxfId="730" priority="9">
      <formula>H38&gt;0</formula>
    </cfRule>
    <cfRule type="expression" dxfId="729" priority="10">
      <formula>H38&lt;0</formula>
    </cfRule>
  </conditionalFormatting>
  <conditionalFormatting sqref="F21:F37">
    <cfRule type="expression" dxfId="728" priority="7">
      <formula>F21&gt;0</formula>
    </cfRule>
    <cfRule type="expression" dxfId="727" priority="8">
      <formula>F21&lt;0</formula>
    </cfRule>
  </conditionalFormatting>
  <conditionalFormatting sqref="H21:H37">
    <cfRule type="expression" dxfId="726" priority="5">
      <formula>H21&gt;0</formula>
    </cfRule>
    <cfRule type="expression" dxfId="725" priority="6">
      <formula>H21&lt;0</formula>
    </cfRule>
  </conditionalFormatting>
  <conditionalFormatting sqref="Q8">
    <cfRule type="expression" dxfId="724" priority="1">
      <formula>Q8&gt;0</formula>
    </cfRule>
    <cfRule type="expression" dxfId="723" priority="2">
      <formula>Q8&lt;0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131.11000000000001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131.11000000000001</v>
      </c>
      <c r="R4" s="503">
        <v>-1.4E-3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5" t="s">
        <v>78</v>
      </c>
      <c r="P46" s="82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144.22100000000003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142.90990000000002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141.59880000000001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140.28770000000003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138.97660000000002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137.66550000000001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136.35440000000003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135.04330000000002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133.73220000000001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132.42110000000002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131.11000000000001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129.7989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128.48780000000002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127.17670000000001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125.86560000000001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124.5545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123.24340000000001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121.93230000000001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120.62120000000002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119.31010000000002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117.99900000000001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0" priority="11">
      <formula>F24&gt;0</formula>
    </cfRule>
    <cfRule type="expression" dxfId="719" priority="12">
      <formula>F24&lt;0</formula>
    </cfRule>
  </conditionalFormatting>
  <conditionalFormatting sqref="H27:H30">
    <cfRule type="expression" dxfId="718" priority="9">
      <formula>H27&gt;0</formula>
    </cfRule>
    <cfRule type="expression" dxfId="717" priority="10">
      <formula>H27&lt;0</formula>
    </cfRule>
  </conditionalFormatting>
  <conditionalFormatting sqref="F25">
    <cfRule type="expression" dxfId="716" priority="7">
      <formula>F25&gt;0</formula>
    </cfRule>
    <cfRule type="expression" dxfId="715" priority="8">
      <formula>F25&lt;0</formula>
    </cfRule>
  </conditionalFormatting>
  <conditionalFormatting sqref="H24:H26">
    <cfRule type="expression" dxfId="714" priority="5">
      <formula>H24&gt;0</formula>
    </cfRule>
    <cfRule type="expression" dxfId="713" priority="6">
      <formula>H24&lt;0</formula>
    </cfRule>
  </conditionalFormatting>
  <conditionalFormatting sqref="Q7">
    <cfRule type="expression" dxfId="712" priority="3">
      <formula>Q7&gt;0</formula>
    </cfRule>
    <cfRule type="expression" dxfId="711" priority="4">
      <formula>Q7&lt;0</formula>
    </cfRule>
  </conditionalFormatting>
  <conditionalFormatting sqref="Q8">
    <cfRule type="expression" dxfId="710" priority="1">
      <formula>Q8&gt;0</formula>
    </cfRule>
    <cfRule type="expression" dxfId="70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55.5</v>
      </c>
      <c r="R4" s="504">
        <v>-8.8999999999999999E-3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61.050000000000004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60.495000000000005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59.940000000000005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59.385000000000005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58.830000000000005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58.275000000000006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57.72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57.164999999999999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56.61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56.055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54.945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53.835000000000001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52.724999999999994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52.169999999999995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51.615000000000002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51.06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50.505000000000003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49.95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8" priority="17">
      <formula>F28&gt;0</formula>
    </cfRule>
    <cfRule type="expression" dxfId="707" priority="18">
      <formula>F28&lt;0</formula>
    </cfRule>
  </conditionalFormatting>
  <conditionalFormatting sqref="F28 F33:F35">
    <cfRule type="expression" dxfId="706" priority="19">
      <formula>F28&gt;0</formula>
    </cfRule>
    <cfRule type="expression" dxfId="705" priority="20">
      <formula>F28&lt;0</formula>
    </cfRule>
  </conditionalFormatting>
  <conditionalFormatting sqref="H28 H33:H35">
    <cfRule type="expression" dxfId="704" priority="15">
      <formula>H28&gt;0</formula>
    </cfRule>
    <cfRule type="expression" dxfId="703" priority="16">
      <formula>H28&lt;0</formula>
    </cfRule>
  </conditionalFormatting>
  <conditionalFormatting sqref="F21:F27">
    <cfRule type="expression" dxfId="702" priority="13">
      <formula>F21&gt;0</formula>
    </cfRule>
    <cfRule type="expression" dxfId="701" priority="14">
      <formula>F21&lt;0</formula>
    </cfRule>
  </conditionalFormatting>
  <conditionalFormatting sqref="H21:H27">
    <cfRule type="expression" dxfId="700" priority="11">
      <formula>H21&gt;0</formula>
    </cfRule>
    <cfRule type="expression" dxfId="699" priority="12">
      <formula>H21&lt;0</formula>
    </cfRule>
  </conditionalFormatting>
  <conditionalFormatting sqref="Q8">
    <cfRule type="expression" dxfId="698" priority="7">
      <formula>Q8&gt;0</formula>
    </cfRule>
    <cfRule type="expression" dxfId="697" priority="8">
      <formula>Q8&lt;0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F29:F32">
    <cfRule type="expression" dxfId="694" priority="5">
      <formula>F29&gt;0</formula>
    </cfRule>
    <cfRule type="expression" dxfId="693" priority="6">
      <formula>F29&lt;0</formula>
    </cfRule>
  </conditionalFormatting>
  <conditionalFormatting sqref="H29:H32">
    <cfRule type="expression" dxfId="692" priority="3">
      <formula>H29&gt;0</formula>
    </cfRule>
    <cfRule type="expression" dxfId="691" priority="4">
      <formula>H29&lt;0</formula>
    </cfRule>
  </conditionalFormatting>
  <conditionalFormatting sqref="M37">
    <cfRule type="expression" dxfId="690" priority="1">
      <formula>M37&gt;0</formula>
    </cfRule>
    <cfRule type="expression" dxfId="68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274.2</v>
      </c>
      <c r="R4" s="486">
        <v>-6.4999999999999997E-3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13710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614.93000000000029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454.10000000000036</v>
      </c>
    </row>
    <row r="9" spans="1:30" x14ac:dyDescent="0.25">
      <c r="O9" s="11" t="s">
        <v>210</v>
      </c>
      <c r="P9"/>
      <c r="Q9" s="134">
        <f>IF(Q2=0, 0, Q8/Q6)</f>
        <v>3.4256444300273865E-2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5" t="s">
        <v>78</v>
      </c>
      <c r="Q14" s="825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301.62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298.87799999999999</v>
      </c>
      <c r="R16" s="33"/>
    </row>
    <row r="17" spans="1:30" x14ac:dyDescent="0.25">
      <c r="P17" s="81">
        <v>1.08</v>
      </c>
      <c r="Q17" s="81">
        <f t="shared" si="0"/>
        <v>296.13600000000002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293.39400000000001</v>
      </c>
      <c r="R18" s="81"/>
    </row>
    <row r="19" spans="1:30" x14ac:dyDescent="0.25">
      <c r="P19" s="81">
        <v>1.06</v>
      </c>
      <c r="Q19" s="81">
        <f t="shared" si="0"/>
        <v>290.65199999999999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287.91000000000003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285.16800000000001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282.42599999999999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279.68399999999997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276.94200000000001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274.2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271.45799999999997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268.71600000000001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265.97399999999999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263.23199999999997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260.48999999999995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257.74799999999999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255.006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252.26400000000001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249.52199999999999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246.78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88" priority="33">
      <formula>F25&gt;0</formula>
    </cfRule>
    <cfRule type="expression" dxfId="687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6" priority="25">
      <formula>F28&gt;0</formula>
    </cfRule>
    <cfRule type="expression" dxfId="685" priority="26">
      <formula>F28&lt;0</formula>
    </cfRule>
  </conditionalFormatting>
  <conditionalFormatting sqref="F28:F35">
    <cfRule type="expression" dxfId="684" priority="27">
      <formula>F28&gt;0</formula>
    </cfRule>
    <cfRule type="expression" dxfId="683" priority="28">
      <formula>F28&lt;0</formula>
    </cfRule>
  </conditionalFormatting>
  <conditionalFormatting sqref="H25:H35">
    <cfRule type="expression" dxfId="682" priority="23">
      <formula>H25&gt;0</formula>
    </cfRule>
    <cfRule type="expression" dxfId="681" priority="24">
      <formula>H25&lt;0</formula>
    </cfRule>
  </conditionalFormatting>
  <conditionalFormatting sqref="F21:F24">
    <cfRule type="expression" dxfId="680" priority="21">
      <formula>F21&gt;0</formula>
    </cfRule>
    <cfRule type="expression" dxfId="679" priority="22">
      <formula>F21&lt;0</formula>
    </cfRule>
  </conditionalFormatting>
  <conditionalFormatting sqref="H21:H24">
    <cfRule type="expression" dxfId="678" priority="19">
      <formula>H21&gt;0</formula>
    </cfRule>
    <cfRule type="expression" dxfId="677" priority="20">
      <formula>H21&lt;0</formula>
    </cfRule>
  </conditionalFormatting>
  <conditionalFormatting sqref="Q8">
    <cfRule type="expression" dxfId="676" priority="15">
      <formula>Q8&gt;0</formula>
    </cfRule>
    <cfRule type="expression" dxfId="675" priority="16">
      <formula>Q8&lt;0</formula>
    </cfRule>
  </conditionalFormatting>
  <conditionalFormatting sqref="Q7">
    <cfRule type="expression" dxfId="674" priority="17">
      <formula>Q7&gt;0</formula>
    </cfRule>
    <cfRule type="expression" dxfId="673" priority="18">
      <formula>Q7&lt;0</formula>
    </cfRule>
  </conditionalFormatting>
  <conditionalFormatting sqref="F62:F64">
    <cfRule type="expression" dxfId="672" priority="13">
      <formula>F62&gt;0</formula>
    </cfRule>
    <cfRule type="expression" dxfId="671" priority="14">
      <formula>F62&lt;0</formula>
    </cfRule>
  </conditionalFormatting>
  <conditionalFormatting sqref="F65:F72">
    <cfRule type="expression" dxfId="670" priority="9">
      <formula>F65&gt;0</formula>
    </cfRule>
    <cfRule type="expression" dxfId="669" priority="10">
      <formula>F65&lt;0</formula>
    </cfRule>
  </conditionalFormatting>
  <conditionalFormatting sqref="F65:F72">
    <cfRule type="expression" dxfId="668" priority="11">
      <formula>F65&gt;0</formula>
    </cfRule>
    <cfRule type="expression" dxfId="667" priority="12">
      <formula>F65&lt;0</formula>
    </cfRule>
  </conditionalFormatting>
  <conditionalFormatting sqref="H62:H72">
    <cfRule type="expression" dxfId="666" priority="7">
      <formula>H62&gt;0</formula>
    </cfRule>
    <cfRule type="expression" dxfId="665" priority="8">
      <formula>H62&lt;0</formula>
    </cfRule>
  </conditionalFormatting>
  <conditionalFormatting sqref="F58:F61">
    <cfRule type="expression" dxfId="664" priority="5">
      <formula>F58&gt;0</formula>
    </cfRule>
    <cfRule type="expression" dxfId="663" priority="6">
      <formula>F58&lt;0</formula>
    </cfRule>
  </conditionalFormatting>
  <conditionalFormatting sqref="H58:H61">
    <cfRule type="expression" dxfId="662" priority="3">
      <formula>H58&gt;0</formula>
    </cfRule>
    <cfRule type="expression" dxfId="661" priority="4">
      <formula>H58&lt;0</formula>
    </cfRule>
  </conditionalFormatting>
  <conditionalFormatting sqref="Q10">
    <cfRule type="expression" dxfId="660" priority="1">
      <formula>Q10&gt;0</formula>
    </cfRule>
    <cfRule type="expression" dxfId="65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111.54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111.54</v>
      </c>
      <c r="R4" s="486">
        <v>-2.8E-3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122.69400000000002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121.57860000000001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120.46320000000001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119.34780000000001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118.23240000000001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117.117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116.00160000000001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114.8862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113.77080000000001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112.6554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111.54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110.42460000000001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109.3092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108.19380000000001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107.0784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105.96300000000001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104.8476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103.73220000000001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102.61680000000001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101.5014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100.38600000000001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8" priority="29">
      <formula>F40&gt;0</formula>
    </cfRule>
    <cfRule type="expression" dxfId="657" priority="30">
      <formula>F40&lt;0</formula>
    </cfRule>
  </conditionalFormatting>
  <conditionalFormatting sqref="F40:F45">
    <cfRule type="expression" dxfId="656" priority="31">
      <formula>F40&gt;0</formula>
    </cfRule>
    <cfRule type="expression" dxfId="655" priority="32">
      <formula>F40&lt;0</formula>
    </cfRule>
  </conditionalFormatting>
  <conditionalFormatting sqref="H40:H45">
    <cfRule type="expression" dxfId="654" priority="27">
      <formula>H40&gt;0</formula>
    </cfRule>
    <cfRule type="expression" dxfId="653" priority="28">
      <formula>H40&lt;0</formula>
    </cfRule>
  </conditionalFormatting>
  <conditionalFormatting sqref="F23:F39">
    <cfRule type="expression" dxfId="652" priority="13">
      <formula>F23&gt;0</formula>
    </cfRule>
    <cfRule type="expression" dxfId="651" priority="14">
      <formula>F23&lt;0</formula>
    </cfRule>
  </conditionalFormatting>
  <conditionalFormatting sqref="H23:H39">
    <cfRule type="expression" dxfId="650" priority="11">
      <formula>H23&gt;0</formula>
    </cfRule>
    <cfRule type="expression" dxfId="649" priority="12">
      <formula>H23&lt;0</formula>
    </cfRule>
  </conditionalFormatting>
  <conditionalFormatting sqref="Q7">
    <cfRule type="expression" dxfId="648" priority="9">
      <formula>Q7&gt;0</formula>
    </cfRule>
    <cfRule type="expression" dxfId="647" priority="10">
      <formula>Q7&lt;0</formula>
    </cfRule>
  </conditionalFormatting>
  <conditionalFormatting sqref="Q8">
    <cfRule type="expression" dxfId="646" priority="7">
      <formula>Q8&gt;0</formula>
    </cfRule>
    <cfRule type="expression" dxfId="645" priority="8">
      <formula>Q8&lt;0</formula>
    </cfRule>
  </conditionalFormatting>
  <conditionalFormatting sqref="Q10">
    <cfRule type="expression" dxfId="644" priority="1">
      <formula>Q10&gt;0</formula>
    </cfRule>
    <cfRule type="expression" dxfId="64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72.989999999999995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72.989999999999995</v>
      </c>
      <c r="R4" s="486">
        <v>-1.26E-2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80.289000000000001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79.559100000000001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78.8292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78.099299999999999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77.369399999999999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76.639499999999998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75.909599999999998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75.179699999999997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74.449799999999996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73.719899999999996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72.989999999999995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72.260099999999994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71.530199999999994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70.800299999999993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70.070399999999992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69.340499999999992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68.610599999999991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67.880700000000004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67.150800000000004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66.420900000000003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65.691000000000003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42" priority="39">
      <formula>Q12&gt;0</formula>
    </cfRule>
    <cfRule type="expression" dxfId="6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40" priority="33">
      <formula>F25&gt;0</formula>
    </cfRule>
    <cfRule type="expression" dxfId="639" priority="34">
      <formula>F25&lt;0</formula>
    </cfRule>
  </conditionalFormatting>
  <conditionalFormatting sqref="F30">
    <cfRule type="expression" dxfId="638" priority="31">
      <formula>F30&gt;0</formula>
    </cfRule>
    <cfRule type="expression" dxfId="637" priority="32">
      <formula>F30&lt;0</formula>
    </cfRule>
  </conditionalFormatting>
  <conditionalFormatting sqref="F31">
    <cfRule type="expression" dxfId="636" priority="29">
      <formula>F31&gt;0</formula>
    </cfRule>
    <cfRule type="expression" dxfId="635" priority="30">
      <formula>F31&lt;0</formula>
    </cfRule>
  </conditionalFormatting>
  <conditionalFormatting sqref="F32:F34">
    <cfRule type="expression" dxfId="634" priority="27">
      <formula>F32&gt;0</formula>
    </cfRule>
    <cfRule type="expression" dxfId="633" priority="28">
      <formula>F32&lt;0</formula>
    </cfRule>
  </conditionalFormatting>
  <conditionalFormatting sqref="H25:H29">
    <cfRule type="expression" dxfId="632" priority="25">
      <formula>H25&gt;0</formula>
    </cfRule>
    <cfRule type="expression" dxfId="631" priority="26">
      <formula>H25&lt;0</formula>
    </cfRule>
  </conditionalFormatting>
  <conditionalFormatting sqref="H30">
    <cfRule type="expression" dxfId="630" priority="23">
      <formula>H30&gt;0</formula>
    </cfRule>
    <cfRule type="expression" dxfId="629" priority="24">
      <formula>H30&lt;0</formula>
    </cfRule>
  </conditionalFormatting>
  <conditionalFormatting sqref="H31">
    <cfRule type="expression" dxfId="628" priority="21">
      <formula>H31&gt;0</formula>
    </cfRule>
    <cfRule type="expression" dxfId="627" priority="22">
      <formula>H31&lt;0</formula>
    </cfRule>
  </conditionalFormatting>
  <conditionalFormatting sqref="H32:H34">
    <cfRule type="expression" dxfId="626" priority="19">
      <formula>H32&gt;0</formula>
    </cfRule>
    <cfRule type="expression" dxfId="625" priority="20">
      <formula>H32&lt;0</formula>
    </cfRule>
  </conditionalFormatting>
  <conditionalFormatting sqref="F35">
    <cfRule type="expression" dxfId="624" priority="17">
      <formula>F35&gt;0</formula>
    </cfRule>
    <cfRule type="expression" dxfId="623" priority="18">
      <formula>F35&lt;0</formula>
    </cfRule>
  </conditionalFormatting>
  <conditionalFormatting sqref="H35">
    <cfRule type="expression" dxfId="622" priority="15">
      <formula>H35&gt;0</formula>
    </cfRule>
    <cfRule type="expression" dxfId="621" priority="16">
      <formula>H35&lt;0</formula>
    </cfRule>
  </conditionalFormatting>
  <conditionalFormatting sqref="F36">
    <cfRule type="expression" dxfId="620" priority="13">
      <formula>F36&gt;0</formula>
    </cfRule>
    <cfRule type="expression" dxfId="619" priority="14">
      <formula>F36&lt;0</formula>
    </cfRule>
  </conditionalFormatting>
  <conditionalFormatting sqref="H36">
    <cfRule type="expression" dxfId="618" priority="11">
      <formula>H36&gt;0</formula>
    </cfRule>
    <cfRule type="expression" dxfId="617" priority="12">
      <formula>H36&lt;0</formula>
    </cfRule>
  </conditionalFormatting>
  <conditionalFormatting sqref="H23:H24">
    <cfRule type="expression" dxfId="616" priority="5">
      <formula>H23&gt;0</formula>
    </cfRule>
    <cfRule type="expression" dxfId="615" priority="6">
      <formula>H23&lt;0</formula>
    </cfRule>
  </conditionalFormatting>
  <conditionalFormatting sqref="F23:F24">
    <cfRule type="expression" dxfId="614" priority="7">
      <formula>F23&gt;0</formula>
    </cfRule>
    <cfRule type="expression" dxfId="613" priority="8">
      <formula>F23&lt;0</formula>
    </cfRule>
  </conditionalFormatting>
  <conditionalFormatting sqref="Q7">
    <cfRule type="expression" dxfId="612" priority="3">
      <formula>Q7&gt;0</formula>
    </cfRule>
    <cfRule type="expression" dxfId="611" priority="4">
      <formula>Q7&lt;0</formula>
    </cfRule>
  </conditionalFormatting>
  <conditionalFormatting sqref="Q8">
    <cfRule type="expression" dxfId="610" priority="1">
      <formula>Q8&gt;0</formula>
    </cfRule>
    <cfRule type="expression" dxfId="6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55.9</v>
      </c>
      <c r="R4" s="486">
        <v>-7.9000000000000008E-3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6708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1977.7300000000014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373.14999999999964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5.8904315019297951E-2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2.790697674418605E-2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5" t="s">
        <v>78</v>
      </c>
      <c r="Q39" s="82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61.49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60.931000000000004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60.372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59.813000000000002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59.254000000000005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58.695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58.136000000000003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57.576999999999998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57.018000000000001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56.458999999999996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55.9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55.341000000000001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54.781999999999996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54.222999999999999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53.663999999999994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53.104999999999997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52.545999999999992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51.987000000000002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51.428000000000004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50.869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50.31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8" priority="55">
      <formula>Q8&gt;0</formula>
    </cfRule>
    <cfRule type="expression" dxfId="607" priority="56">
      <formula>Q8&lt;0</formula>
    </cfRule>
  </conditionalFormatting>
  <conditionalFormatting sqref="Q7">
    <cfRule type="expression" dxfId="606" priority="57">
      <formula>Q7&gt;0</formula>
    </cfRule>
    <cfRule type="expression" dxfId="605" priority="58">
      <formula>Q7&lt;0</formula>
    </cfRule>
  </conditionalFormatting>
  <conditionalFormatting sqref="M50">
    <cfRule type="expression" dxfId="604" priority="45">
      <formula>M50&gt;0</formula>
    </cfRule>
    <cfRule type="expression" dxfId="603" priority="46">
      <formula>M50&lt;0</formula>
    </cfRule>
  </conditionalFormatting>
  <conditionalFormatting sqref="M50">
    <cfRule type="expression" dxfId="602" priority="47">
      <formula>M50&gt;0</formula>
    </cfRule>
    <cfRule type="expression" dxfId="601" priority="48">
      <formula>M50&lt;0</formula>
    </cfRule>
  </conditionalFormatting>
  <conditionalFormatting sqref="F24:F31">
    <cfRule type="expression" dxfId="600" priority="33">
      <formula>F24&gt;0</formula>
    </cfRule>
    <cfRule type="expression" dxfId="599" priority="34">
      <formula>F24&lt;0</formula>
    </cfRule>
  </conditionalFormatting>
  <conditionalFormatting sqref="F24:F31">
    <cfRule type="expression" dxfId="598" priority="35">
      <formula>F24&gt;0</formula>
    </cfRule>
    <cfRule type="expression" dxfId="597" priority="36">
      <formula>F24&lt;0</formula>
    </cfRule>
  </conditionalFormatting>
  <conditionalFormatting sqref="H24:H31">
    <cfRule type="expression" dxfId="596" priority="31">
      <formula>H24&gt;0</formula>
    </cfRule>
    <cfRule type="expression" dxfId="595" priority="32">
      <formula>H24&lt;0</formula>
    </cfRule>
  </conditionalFormatting>
  <conditionalFormatting sqref="J27:J34">
    <cfRule type="expression" dxfId="594" priority="1">
      <formula>J27&gt;0</formula>
    </cfRule>
    <cfRule type="expression" dxfId="593" priority="2">
      <formula>J27&lt;0</formula>
    </cfRule>
  </conditionalFormatting>
  <conditionalFormatting sqref="J27:J34">
    <cfRule type="expression" dxfId="592" priority="3">
      <formula>J27&gt;0</formula>
    </cfRule>
    <cfRule type="expression" dxfId="59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47.88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47.88</v>
      </c>
      <c r="R4" s="486">
        <v>1.8700000000000001E-2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5" t="s">
        <v>78</v>
      </c>
      <c r="Q39" s="82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52.668000000000006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52.189200000000007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51.710400000000007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51.231600000000007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50.752800000000008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50.274000000000008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49.795200000000001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49.316400000000002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48.837600000000002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48.358800000000002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47.88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47.401200000000003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46.922400000000003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46.443600000000004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45.964800000000004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45.485999999999997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45.007199999999997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44.528400000000005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44.049600000000005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43.570800000000006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43.092000000000006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90" priority="66">
      <formula>F22&gt;0</formula>
    </cfRule>
    <cfRule type="expression" dxfId="58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8" priority="53">
      <formula>F41&gt;0</formula>
    </cfRule>
    <cfRule type="expression" dxfId="587" priority="54">
      <formula>F41&lt;0</formula>
    </cfRule>
  </conditionalFormatting>
  <conditionalFormatting sqref="F41">
    <cfRule type="expression" dxfId="586" priority="57">
      <formula>F41&gt;0</formula>
    </cfRule>
    <cfRule type="expression" dxfId="585" priority="58">
      <formula>F41&lt;0</formula>
    </cfRule>
  </conditionalFormatting>
  <conditionalFormatting sqref="H41">
    <cfRule type="expression" dxfId="584" priority="35">
      <formula>H41&gt;0</formula>
    </cfRule>
    <cfRule type="expression" dxfId="583" priority="36">
      <formula>H41&lt;0</formula>
    </cfRule>
  </conditionalFormatting>
  <conditionalFormatting sqref="F89:F95">
    <cfRule type="expression" dxfId="582" priority="29">
      <formula>F89&gt;0</formula>
    </cfRule>
    <cfRule type="expression" dxfId="581" priority="30">
      <formula>F89&lt;0</formula>
    </cfRule>
  </conditionalFormatting>
  <conditionalFormatting sqref="F96:F110">
    <cfRule type="expression" dxfId="580" priority="25">
      <formula>F96&gt;0</formula>
    </cfRule>
    <cfRule type="expression" dxfId="579" priority="26">
      <formula>F96&lt;0</formula>
    </cfRule>
  </conditionalFormatting>
  <conditionalFormatting sqref="F96:F110">
    <cfRule type="expression" dxfId="578" priority="27">
      <formula>F96&gt;0</formula>
    </cfRule>
    <cfRule type="expression" dxfId="577" priority="28">
      <formula>F96&lt;0</formula>
    </cfRule>
  </conditionalFormatting>
  <conditionalFormatting sqref="H89:H100">
    <cfRule type="expression" dxfId="576" priority="23">
      <formula>H89&gt;0</formula>
    </cfRule>
    <cfRule type="expression" dxfId="575" priority="24">
      <formula>H89&lt;0</formula>
    </cfRule>
  </conditionalFormatting>
  <conditionalFormatting sqref="H101">
    <cfRule type="expression" dxfId="574" priority="21">
      <formula>H101&gt;0</formula>
    </cfRule>
    <cfRule type="expression" dxfId="573" priority="22">
      <formula>H101&lt;0</formula>
    </cfRule>
  </conditionalFormatting>
  <conditionalFormatting sqref="F111:F116">
    <cfRule type="expression" dxfId="572" priority="19">
      <formula>F111&gt;0</formula>
    </cfRule>
    <cfRule type="expression" dxfId="571" priority="20">
      <formula>F111&lt;0</formula>
    </cfRule>
  </conditionalFormatting>
  <conditionalFormatting sqref="H103:H116">
    <cfRule type="expression" dxfId="570" priority="17">
      <formula>H103&gt;0</formula>
    </cfRule>
    <cfRule type="expression" dxfId="569" priority="18">
      <formula>H103&lt;0</formula>
    </cfRule>
  </conditionalFormatting>
  <conditionalFormatting sqref="H102">
    <cfRule type="expression" dxfId="568" priority="15">
      <formula>H102&gt;0</formula>
    </cfRule>
    <cfRule type="expression" dxfId="567" priority="16">
      <formula>H102&lt;0</formula>
    </cfRule>
  </conditionalFormatting>
  <conditionalFormatting sqref="M42">
    <cfRule type="expression" dxfId="566" priority="13">
      <formula>M42&gt;0</formula>
    </cfRule>
    <cfRule type="expression" dxfId="565" priority="14">
      <formula>M42&lt;0</formula>
    </cfRule>
  </conditionalFormatting>
  <conditionalFormatting sqref="Q7">
    <cfRule type="expression" dxfId="564" priority="9">
      <formula>Q7&gt;0</formula>
    </cfRule>
    <cfRule type="expression" dxfId="563" priority="10">
      <formula>Q7&lt;0</formula>
    </cfRule>
  </conditionalFormatting>
  <conditionalFormatting sqref="Q8">
    <cfRule type="expression" dxfId="562" priority="7">
      <formula>Q8&gt;0</formula>
    </cfRule>
    <cfRule type="expression" dxfId="561" priority="8">
      <formula>Q8&lt;0</formula>
    </cfRule>
  </conditionalFormatting>
  <conditionalFormatting sqref="F117:F130 H117:H130">
    <cfRule type="expression" dxfId="560" priority="1">
      <formula>F117&gt;0</formula>
    </cfRule>
    <cfRule type="expression" dxfId="55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41.91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41.91</v>
      </c>
      <c r="R4" s="506">
        <v>-2.9600000000000001E-2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46.100999999999999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45.681899999999999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45.262799999999999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44.843699999999998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44.424599999999998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44.005499999999998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43.586399999999998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43.167299999999997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42.748199999999997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42.329099999999997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41.91</v>
      </c>
      <c r="W39" s="134"/>
    </row>
    <row r="40" spans="1:23" x14ac:dyDescent="0.25">
      <c r="O40" s="81">
        <v>0.99</v>
      </c>
      <c r="P40" s="81">
        <f t="shared" si="0"/>
        <v>41.490899999999996</v>
      </c>
      <c r="W40" s="134"/>
    </row>
    <row r="41" spans="1:23" x14ac:dyDescent="0.25">
      <c r="O41" s="81">
        <v>0.98</v>
      </c>
      <c r="P41" s="81">
        <f t="shared" si="0"/>
        <v>41.071799999999996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40.652699999999996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40.233599999999996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39.814499999999995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39.395399999999995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38.976300000000002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38.557200000000002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38.138100000000001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37.719000000000001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8" priority="84">
      <formula>F7&gt;0</formula>
    </cfRule>
    <cfRule type="expression" dxfId="557" priority="85">
      <formula>F7&lt;0</formula>
    </cfRule>
  </conditionalFormatting>
  <conditionalFormatting sqref="Q8">
    <cfRule type="expression" dxfId="556" priority="82">
      <formula>Q8&gt;0</formula>
    </cfRule>
    <cfRule type="expression" dxfId="555" priority="83">
      <formula>Q8&lt;0</formula>
    </cfRule>
  </conditionalFormatting>
  <conditionalFormatting sqref="F29:F36">
    <cfRule type="expression" dxfId="554" priority="62">
      <formula>F29&gt;0</formula>
    </cfRule>
    <cfRule type="expression" dxfId="553" priority="63">
      <formula>F29&lt;0</formula>
    </cfRule>
  </conditionalFormatting>
  <conditionalFormatting sqref="J32:J38">
    <cfRule type="expression" dxfId="552" priority="57">
      <formula>J32&gt;0</formula>
    </cfRule>
    <cfRule type="expression" dxfId="551" priority="58">
      <formula>J32&lt;0</formula>
    </cfRule>
  </conditionalFormatting>
  <conditionalFormatting sqref="M42">
    <cfRule type="expression" dxfId="550" priority="55">
      <formula>M42&gt;0</formula>
    </cfRule>
    <cfRule type="expression" dxfId="549" priority="56">
      <formula>M42&lt;0</formula>
    </cfRule>
  </conditionalFormatting>
  <conditionalFormatting sqref="F98:F134 H98:H134 H137:H142 F137:F142 F144:F153 H144:H153">
    <cfRule type="expression" dxfId="548" priority="53">
      <formula>F98&gt;0</formula>
    </cfRule>
    <cfRule type="expression" dxfId="547" priority="54">
      <formula>F98&lt;0</formula>
    </cfRule>
  </conditionalFormatting>
  <conditionalFormatting sqref="F90:F97">
    <cfRule type="expression" dxfId="546" priority="51">
      <formula>F90&gt;0</formula>
    </cfRule>
    <cfRule type="expression" dxfId="545" priority="52">
      <formula>F90&lt;0</formula>
    </cfRule>
  </conditionalFormatting>
  <conditionalFormatting sqref="H90:H97">
    <cfRule type="expression" dxfId="544" priority="49">
      <formula>H90&gt;0</formula>
    </cfRule>
    <cfRule type="expression" dxfId="543" priority="50">
      <formula>H90&lt;0</formula>
    </cfRule>
  </conditionalFormatting>
  <conditionalFormatting sqref="F135:F136 H135:H136">
    <cfRule type="expression" dxfId="542" priority="47">
      <formula>F135&gt;0</formula>
    </cfRule>
    <cfRule type="expression" dxfId="541" priority="48">
      <formula>F135&lt;0</formula>
    </cfRule>
  </conditionalFormatting>
  <conditionalFormatting sqref="H143 F143">
    <cfRule type="expression" dxfId="540" priority="45">
      <formula>F143&gt;0</formula>
    </cfRule>
    <cfRule type="expression" dxfId="539" priority="46">
      <formula>F143&lt;0</formula>
    </cfRule>
  </conditionalFormatting>
  <conditionalFormatting sqref="F154:F161">
    <cfRule type="expression" dxfId="538" priority="31">
      <formula>F154&gt;0</formula>
    </cfRule>
    <cfRule type="expression" dxfId="537" priority="32">
      <formula>F154&lt;0</formula>
    </cfRule>
  </conditionalFormatting>
  <conditionalFormatting sqref="H154:H161">
    <cfRule type="expression" dxfId="536" priority="29">
      <formula>H154&gt;0</formula>
    </cfRule>
    <cfRule type="expression" dxfId="535" priority="30">
      <formula>H154&lt;0</formula>
    </cfRule>
  </conditionalFormatting>
  <conditionalFormatting sqref="Q10">
    <cfRule type="expression" dxfId="534" priority="27">
      <formula>Q10&gt;0</formula>
    </cfRule>
    <cfRule type="expression" dxfId="533" priority="28">
      <formula>Q10&lt;0</formula>
    </cfRule>
  </conditionalFormatting>
  <conditionalFormatting sqref="F37:F38">
    <cfRule type="expression" dxfId="532" priority="25">
      <formula>F37&gt;0</formula>
    </cfRule>
    <cfRule type="expression" dxfId="531" priority="26">
      <formula>F37&lt;0</formula>
    </cfRule>
  </conditionalFormatting>
  <conditionalFormatting sqref="H37:H38">
    <cfRule type="expression" dxfId="530" priority="23">
      <formula>H37&gt;0</formula>
    </cfRule>
    <cfRule type="expression" dxfId="529" priority="24">
      <formula>H37&lt;0</formula>
    </cfRule>
  </conditionalFormatting>
  <conditionalFormatting sqref="F167">
    <cfRule type="expression" dxfId="528" priority="21">
      <formula>F167&gt;0</formula>
    </cfRule>
    <cfRule type="expression" dxfId="527" priority="22">
      <formula>F167&lt;0</formula>
    </cfRule>
  </conditionalFormatting>
  <conditionalFormatting sqref="F168:F179">
    <cfRule type="expression" dxfId="526" priority="19">
      <formula>F168&gt;0</formula>
    </cfRule>
    <cfRule type="expression" dxfId="525" priority="20">
      <formula>F168&lt;0</formula>
    </cfRule>
  </conditionalFormatting>
  <conditionalFormatting sqref="H167:H179">
    <cfRule type="expression" dxfId="524" priority="17">
      <formula>H167&gt;0</formula>
    </cfRule>
    <cfRule type="expression" dxfId="523" priority="18">
      <formula>H167&lt;0</formula>
    </cfRule>
  </conditionalFormatting>
  <conditionalFormatting sqref="J175:J197 J201">
    <cfRule type="expression" dxfId="522" priority="15">
      <formula>J175&gt;0</formula>
    </cfRule>
    <cfRule type="expression" dxfId="521" priority="16">
      <formula>J175&lt;0</formula>
    </cfRule>
  </conditionalFormatting>
  <conditionalFormatting sqref="F180:F197 F201">
    <cfRule type="expression" dxfId="520" priority="13">
      <formula>F180&gt;0</formula>
    </cfRule>
    <cfRule type="expression" dxfId="519" priority="14">
      <formula>F180&lt;0</formula>
    </cfRule>
  </conditionalFormatting>
  <conditionalFormatting sqref="H180:H197 H201">
    <cfRule type="expression" dxfId="518" priority="11">
      <formula>H180&gt;0</formula>
    </cfRule>
    <cfRule type="expression" dxfId="517" priority="12">
      <formula>H180&lt;0</formula>
    </cfRule>
  </conditionalFormatting>
  <conditionalFormatting sqref="I32:J35">
    <cfRule type="expression" dxfId="516" priority="9">
      <formula>I32&gt;0</formula>
    </cfRule>
    <cfRule type="expression" dxfId="515" priority="10">
      <formula>I32&lt;0</formula>
    </cfRule>
  </conditionalFormatting>
  <conditionalFormatting sqref="F198:F200">
    <cfRule type="expression" dxfId="514" priority="7">
      <formula>F198&gt;0</formula>
    </cfRule>
    <cfRule type="expression" dxfId="513" priority="8">
      <formula>F198&lt;0</formula>
    </cfRule>
  </conditionalFormatting>
  <conditionalFormatting sqref="H198:H200">
    <cfRule type="expression" dxfId="512" priority="5">
      <formula>H198&gt;0</formula>
    </cfRule>
    <cfRule type="expression" dxfId="511" priority="6">
      <formula>H198&lt;0</formula>
    </cfRule>
  </conditionalFormatting>
  <conditionalFormatting sqref="J198:J200">
    <cfRule type="expression" dxfId="510" priority="3">
      <formula>J198&gt;0</formula>
    </cfRule>
    <cfRule type="expression" dxfId="509" priority="4">
      <formula>J198&lt;0</formula>
    </cfRule>
  </conditionalFormatting>
  <conditionalFormatting sqref="F202:F211 H202:H211 J202:J211">
    <cfRule type="expression" dxfId="508" priority="1">
      <formula>F202&gt;0</formula>
    </cfRule>
    <cfRule type="expression" dxfId="50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70.989999999999995</v>
      </c>
      <c r="R4" s="506">
        <v>7.1000000000000004E-3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3549.4999999999995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2095.9299999999998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35.499999999999545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1.010244735344324E-2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5" t="s">
        <v>78</v>
      </c>
      <c r="P40" s="82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78.088999999999999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77.379099999999994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76.669200000000004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75.959299999999999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75.249399999999994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74.539500000000004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73.829599999999999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73.119699999999995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72.40979999999999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71.6999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70.989999999999995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70.28009999999999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69.5702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68.860299999999995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68.150399999999991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67.440499999999986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66.730599999999995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66.020700000000005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65.3108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64.600899999999996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63.890999999999998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6" priority="76">
      <formula>Q7&gt;0</formula>
    </cfRule>
    <cfRule type="expression" dxfId="505" priority="77">
      <formula>Q7&lt;0</formula>
    </cfRule>
  </conditionalFormatting>
  <conditionalFormatting sqref="Q8">
    <cfRule type="expression" dxfId="504" priority="74">
      <formula>Q8&gt;0</formula>
    </cfRule>
    <cfRule type="expression" dxfId="503" priority="75">
      <formula>Q8&lt;0</formula>
    </cfRule>
  </conditionalFormatting>
  <conditionalFormatting sqref="F29:F43">
    <cfRule type="expression" dxfId="502" priority="58">
      <formula>F29&gt;0</formula>
    </cfRule>
    <cfRule type="expression" dxfId="501" priority="59">
      <formula>F29&lt;0</formula>
    </cfRule>
  </conditionalFormatting>
  <conditionalFormatting sqref="H45 H47:H48 H50:H51 H53 H29:H43">
    <cfRule type="expression" dxfId="500" priority="56">
      <formula>H29&gt;0</formula>
    </cfRule>
    <cfRule type="expression" dxfId="499" priority="57">
      <formula>H29&lt;0</formula>
    </cfRule>
  </conditionalFormatting>
  <conditionalFormatting sqref="J35">
    <cfRule type="expression" dxfId="498" priority="52">
      <formula>J35&gt;0</formula>
    </cfRule>
    <cfRule type="expression" dxfId="497" priority="53">
      <formula>J35&lt;0</formula>
    </cfRule>
  </conditionalFormatting>
  <conditionalFormatting sqref="J36:J37">
    <cfRule type="expression" dxfId="496" priority="50">
      <formula>J36&gt;0</formula>
    </cfRule>
    <cfRule type="expression" dxfId="495" priority="51">
      <formula>J36&lt;0</formula>
    </cfRule>
  </conditionalFormatting>
  <conditionalFormatting sqref="J38:J45 J48 J51">
    <cfRule type="expression" dxfId="494" priority="48">
      <formula>J38&gt;0</formula>
    </cfRule>
    <cfRule type="expression" dxfId="49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92" priority="45">
      <formula>M59&gt;0</formula>
    </cfRule>
    <cfRule type="expression" dxfId="491" priority="46">
      <formula>M59&lt;0</formula>
    </cfRule>
  </conditionalFormatting>
  <conditionalFormatting sqref="Q10">
    <cfRule type="expression" dxfId="490" priority="43">
      <formula>Q10&gt;0</formula>
    </cfRule>
    <cfRule type="expression" dxfId="489" priority="44">
      <formula>Q10&lt;0</formula>
    </cfRule>
  </conditionalFormatting>
  <conditionalFormatting sqref="F84:F103">
    <cfRule type="expression" dxfId="488" priority="41">
      <formula>F84&gt;0</formula>
    </cfRule>
    <cfRule type="expression" dxfId="487" priority="42">
      <formula>F84&lt;0</formula>
    </cfRule>
  </conditionalFormatting>
  <conditionalFormatting sqref="H107 H84:H103">
    <cfRule type="expression" dxfId="486" priority="39">
      <formula>H84&gt;0</formula>
    </cfRule>
    <cfRule type="expression" dxfId="485" priority="40">
      <formula>H84&lt;0</formula>
    </cfRule>
  </conditionalFormatting>
  <conditionalFormatting sqref="J89">
    <cfRule type="expression" dxfId="484" priority="37">
      <formula>J89&gt;0</formula>
    </cfRule>
    <cfRule type="expression" dxfId="483" priority="38">
      <formula>J89&lt;0</formula>
    </cfRule>
  </conditionalFormatting>
  <conditionalFormatting sqref="J90:J95">
    <cfRule type="expression" dxfId="482" priority="35">
      <formula>J90&gt;0</formula>
    </cfRule>
    <cfRule type="expression" dxfId="481" priority="36">
      <formula>J90&lt;0</formula>
    </cfRule>
  </conditionalFormatting>
  <conditionalFormatting sqref="J96:J97">
    <cfRule type="expression" dxfId="480" priority="33">
      <formula>J96&gt;0</formula>
    </cfRule>
    <cfRule type="expression" dxfId="479" priority="34">
      <formula>J96&lt;0</formula>
    </cfRule>
  </conditionalFormatting>
  <conditionalFormatting sqref="J98:J104">
    <cfRule type="expression" dxfId="478" priority="31">
      <formula>J98&gt;0</formula>
    </cfRule>
    <cfRule type="expression" dxfId="477" priority="32">
      <formula>J98&lt;0</formula>
    </cfRule>
  </conditionalFormatting>
  <conditionalFormatting sqref="J25">
    <cfRule type="expression" dxfId="476" priority="27">
      <formula>J25&gt;0</formula>
    </cfRule>
    <cfRule type="expression" dxfId="475" priority="28">
      <formula>J25&lt;0</formula>
    </cfRule>
  </conditionalFormatting>
  <conditionalFormatting sqref="F105:F106">
    <cfRule type="expression" dxfId="474" priority="25">
      <formula>F105&gt;0</formula>
    </cfRule>
    <cfRule type="expression" dxfId="473" priority="26">
      <formula>F105&lt;0</formula>
    </cfRule>
  </conditionalFormatting>
  <conditionalFormatting sqref="H105:H106">
    <cfRule type="expression" dxfId="472" priority="23">
      <formula>H105&gt;0</formula>
    </cfRule>
    <cfRule type="expression" dxfId="471" priority="24">
      <formula>H105&lt;0</formula>
    </cfRule>
  </conditionalFormatting>
  <conditionalFormatting sqref="J105">
    <cfRule type="expression" dxfId="470" priority="21">
      <formula>J105&gt;0</formula>
    </cfRule>
    <cfRule type="expression" dxfId="469" priority="22">
      <formula>J105&lt;0</formula>
    </cfRule>
  </conditionalFormatting>
  <conditionalFormatting sqref="J106">
    <cfRule type="expression" dxfId="468" priority="19">
      <formula>J106&gt;0</formula>
    </cfRule>
    <cfRule type="expression" dxfId="467" priority="20">
      <formula>J106&lt;0</formula>
    </cfRule>
  </conditionalFormatting>
  <conditionalFormatting sqref="F24:F28">
    <cfRule type="expression" dxfId="466" priority="17">
      <formula>F24&gt;0</formula>
    </cfRule>
    <cfRule type="expression" dxfId="465" priority="18">
      <formula>F24&lt;0</formula>
    </cfRule>
  </conditionalFormatting>
  <conditionalFormatting sqref="H24:H28">
    <cfRule type="expression" dxfId="464" priority="15">
      <formula>H24&gt;0</formula>
    </cfRule>
    <cfRule type="expression" dxfId="463" priority="16">
      <formula>H24&lt;0</formula>
    </cfRule>
  </conditionalFormatting>
  <conditionalFormatting sqref="J26:J34">
    <cfRule type="expression" dxfId="462" priority="13">
      <formula>J26&gt;0</formula>
    </cfRule>
    <cfRule type="expression" dxfId="461" priority="14">
      <formula>J26&lt;0</formula>
    </cfRule>
  </conditionalFormatting>
  <conditionalFormatting sqref="F113">
    <cfRule type="expression" dxfId="460" priority="11">
      <formula>F113&gt;0</formula>
    </cfRule>
    <cfRule type="expression" dxfId="459" priority="12">
      <formula>F113&lt;0</formula>
    </cfRule>
  </conditionalFormatting>
  <conditionalFormatting sqref="H113">
    <cfRule type="expression" dxfId="458" priority="9">
      <formula>H113&gt;0</formula>
    </cfRule>
    <cfRule type="expression" dxfId="457" priority="10">
      <formula>H113&lt;0</formula>
    </cfRule>
  </conditionalFormatting>
  <conditionalFormatting sqref="J109">
    <cfRule type="expression" dxfId="456" priority="7">
      <formula>J109&gt;0</formula>
    </cfRule>
    <cfRule type="expression" dxfId="455" priority="8">
      <formula>J109&lt;0</formula>
    </cfRule>
  </conditionalFormatting>
  <conditionalFormatting sqref="F108:F112">
    <cfRule type="expression" dxfId="454" priority="5">
      <formula>F108&gt;0</formula>
    </cfRule>
    <cfRule type="expression" dxfId="453" priority="6">
      <formula>F108&lt;0</formula>
    </cfRule>
  </conditionalFormatting>
  <conditionalFormatting sqref="H108:H112">
    <cfRule type="expression" dxfId="452" priority="3">
      <formula>H108&gt;0</formula>
    </cfRule>
    <cfRule type="expression" dxfId="451" priority="4">
      <formula>H108&lt;0</formula>
    </cfRule>
  </conditionalFormatting>
  <conditionalFormatting sqref="J110:J113">
    <cfRule type="expression" dxfId="450" priority="1">
      <formula>J110&gt;0</formula>
    </cfRule>
    <cfRule type="expression" dxfId="44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37.535464285714269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28.66</v>
      </c>
      <c r="R4" s="486">
        <v>-1.35E-2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8024.8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10509.929999999995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-2410.1099999999929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-2485.1299999999928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-0.23645542834252883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3.2100488485694349E-2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C15" s="4"/>
      <c r="D15" s="3"/>
      <c r="E15" s="3"/>
      <c r="F15" s="3"/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179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31.526000000000003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" si="18">C44*(E44-D44)</f>
        <v>-2567.6000000000004</v>
      </c>
      <c r="G44" s="39">
        <f t="shared" ref="G44" si="19">D44*C44</f>
        <v>10575.6</v>
      </c>
      <c r="H44" s="227">
        <f t="shared" ref="H44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31.239400000000003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88"/>
      <c r="C45" s="10"/>
      <c r="D45" s="39"/>
      <c r="E45" s="39"/>
      <c r="F45" s="39"/>
      <c r="G45" s="39"/>
      <c r="H45" s="227"/>
      <c r="I45" s="39"/>
      <c r="J45" s="39"/>
      <c r="K45" s="39"/>
      <c r="O45" s="81">
        <v>1.08</v>
      </c>
      <c r="P45" s="81">
        <f t="shared" si="21"/>
        <v>30.952800000000003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30.666200000000003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30.3796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30.093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29.8064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29.5198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29.2332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28.9466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28.66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28.3734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28.0868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27.8002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27.5136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27.227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26.9404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26.6538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26.3672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26.0806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25.794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437" priority="63">
      <formula>F26&gt;0</formula>
    </cfRule>
    <cfRule type="expression" dxfId="436" priority="64">
      <formula>F26&lt;0</formula>
    </cfRule>
  </conditionalFormatting>
  <conditionalFormatting sqref="H26:H28">
    <cfRule type="expression" dxfId="435" priority="61">
      <formula>H26&gt;0</formula>
    </cfRule>
    <cfRule type="expression" dxfId="434" priority="62">
      <formula>H26&lt;0</formula>
    </cfRule>
  </conditionalFormatting>
  <conditionalFormatting sqref="H29">
    <cfRule type="expression" dxfId="433" priority="59">
      <formula>H29&gt;0</formula>
    </cfRule>
    <cfRule type="expression" dxfId="432" priority="60">
      <formula>H29&lt;0</formula>
    </cfRule>
  </conditionalFormatting>
  <conditionalFormatting sqref="H30">
    <cfRule type="expression" dxfId="431" priority="57">
      <formula>H30&gt;0</formula>
    </cfRule>
    <cfRule type="expression" dxfId="430" priority="58">
      <formula>H30&lt;0</formula>
    </cfRule>
  </conditionalFormatting>
  <conditionalFormatting sqref="F22:F25">
    <cfRule type="expression" dxfId="429" priority="53">
      <formula>F22&gt;0</formula>
    </cfRule>
    <cfRule type="expression" dxfId="428" priority="54">
      <formula>F22&lt;0</formula>
    </cfRule>
  </conditionalFormatting>
  <conditionalFormatting sqref="H22:H25">
    <cfRule type="expression" dxfId="427" priority="51">
      <formula>H22&gt;0</formula>
    </cfRule>
    <cfRule type="expression" dxfId="426" priority="52">
      <formula>H22&lt;0</formula>
    </cfRule>
  </conditionalFormatting>
  <conditionalFormatting sqref="F31:F32">
    <cfRule type="expression" dxfId="425" priority="47">
      <formula>F31&gt;0</formula>
    </cfRule>
    <cfRule type="expression" dxfId="424" priority="48">
      <formula>F31&lt;0</formula>
    </cfRule>
  </conditionalFormatting>
  <conditionalFormatting sqref="I26:K28">
    <cfRule type="expression" dxfId="423" priority="45">
      <formula>I26&gt;0</formula>
    </cfRule>
    <cfRule type="expression" dxfId="422" priority="46">
      <formula>I26&lt;0</formula>
    </cfRule>
  </conditionalFormatting>
  <conditionalFormatting sqref="I35:I40 I32:K33">
    <cfRule type="expression" dxfId="421" priority="39">
      <formula>I32&gt;0</formula>
    </cfRule>
    <cfRule type="expression" dxfId="420" priority="40">
      <formula>I32&lt;0</formula>
    </cfRule>
  </conditionalFormatting>
  <conditionalFormatting sqref="I22:K25">
    <cfRule type="expression" dxfId="419" priority="37">
      <formula>I22&gt;0</formula>
    </cfRule>
    <cfRule type="expression" dxfId="418" priority="38">
      <formula>I22&lt;0</formula>
    </cfRule>
  </conditionalFormatting>
  <conditionalFormatting sqref="F33:F44">
    <cfRule type="expression" dxfId="417" priority="35">
      <formula>F33&gt;0</formula>
    </cfRule>
    <cfRule type="expression" dxfId="416" priority="36">
      <formula>F33&lt;0</formula>
    </cfRule>
  </conditionalFormatting>
  <conditionalFormatting sqref="Q8">
    <cfRule type="expression" dxfId="415" priority="31">
      <formula>Q8&gt;0</formula>
    </cfRule>
    <cfRule type="expression" dxfId="414" priority="32">
      <formula>Q8&lt;0</formula>
    </cfRule>
  </conditionalFormatting>
  <conditionalFormatting sqref="Q7">
    <cfRule type="expression" dxfId="413" priority="33">
      <formula>Q7&gt;0</formula>
    </cfRule>
    <cfRule type="expression" dxfId="412" priority="34">
      <formula>Q7&lt;0</formula>
    </cfRule>
  </conditionalFormatting>
  <conditionalFormatting sqref="F73:F77">
    <cfRule type="expression" dxfId="411" priority="29">
      <formula>F73&gt;0</formula>
    </cfRule>
    <cfRule type="expression" dxfId="410" priority="30">
      <formula>F73&lt;0</formula>
    </cfRule>
  </conditionalFormatting>
  <conditionalFormatting sqref="H73:H75">
    <cfRule type="expression" dxfId="409" priority="27">
      <formula>H73&gt;0</formula>
    </cfRule>
    <cfRule type="expression" dxfId="408" priority="28">
      <formula>H73&lt;0</formula>
    </cfRule>
  </conditionalFormatting>
  <conditionalFormatting sqref="H76">
    <cfRule type="expression" dxfId="407" priority="25">
      <formula>H76&gt;0</formula>
    </cfRule>
    <cfRule type="expression" dxfId="406" priority="26">
      <formula>H76&lt;0</formula>
    </cfRule>
  </conditionalFormatting>
  <conditionalFormatting sqref="H77">
    <cfRule type="expression" dxfId="405" priority="23">
      <formula>H77&gt;0</formula>
    </cfRule>
    <cfRule type="expression" dxfId="404" priority="24">
      <formula>H77&lt;0</formula>
    </cfRule>
  </conditionalFormatting>
  <conditionalFormatting sqref="H78:H82">
    <cfRule type="expression" dxfId="403" priority="21">
      <formula>H78&gt;0</formula>
    </cfRule>
    <cfRule type="expression" dxfId="402" priority="22">
      <formula>H78&lt;0</formula>
    </cfRule>
  </conditionalFormatting>
  <conditionalFormatting sqref="F69:F72">
    <cfRule type="expression" dxfId="401" priority="19">
      <formula>F69&gt;0</formula>
    </cfRule>
    <cfRule type="expression" dxfId="400" priority="20">
      <formula>F69&lt;0</formula>
    </cfRule>
  </conditionalFormatting>
  <conditionalFormatting sqref="H69:H72">
    <cfRule type="expression" dxfId="399" priority="17">
      <formula>H69&gt;0</formula>
    </cfRule>
    <cfRule type="expression" dxfId="398" priority="18">
      <formula>H69&lt;0</formula>
    </cfRule>
  </conditionalFormatting>
  <conditionalFormatting sqref="F78:F79">
    <cfRule type="expression" dxfId="397" priority="15">
      <formula>F78&gt;0</formula>
    </cfRule>
    <cfRule type="expression" dxfId="396" priority="16">
      <formula>F78&lt;0</formula>
    </cfRule>
  </conditionalFormatting>
  <conditionalFormatting sqref="I73:I75">
    <cfRule type="expression" dxfId="395" priority="13">
      <formula>I73&gt;0</formula>
    </cfRule>
    <cfRule type="expression" dxfId="394" priority="14">
      <formula>I73&lt;0</formula>
    </cfRule>
  </conditionalFormatting>
  <conditionalFormatting sqref="I76">
    <cfRule type="expression" dxfId="393" priority="11">
      <formula>I76&gt;0</formula>
    </cfRule>
    <cfRule type="expression" dxfId="392" priority="12">
      <formula>I76&lt;0</formula>
    </cfRule>
  </conditionalFormatting>
  <conditionalFormatting sqref="I77">
    <cfRule type="expression" dxfId="391" priority="9">
      <formula>I77&gt;0</formula>
    </cfRule>
    <cfRule type="expression" dxfId="390" priority="10">
      <formula>I77&lt;0</formula>
    </cfRule>
  </conditionalFormatting>
  <conditionalFormatting sqref="I78:I82">
    <cfRule type="expression" dxfId="389" priority="7">
      <formula>I78&gt;0</formula>
    </cfRule>
    <cfRule type="expression" dxfId="388" priority="8">
      <formula>I78&lt;0</formula>
    </cfRule>
  </conditionalFormatting>
  <conditionalFormatting sqref="I69:I72">
    <cfRule type="expression" dxfId="387" priority="5">
      <formula>I69&gt;0</formula>
    </cfRule>
    <cfRule type="expression" dxfId="386" priority="6">
      <formula>I69&lt;0</formula>
    </cfRule>
  </conditionalFormatting>
  <conditionalFormatting sqref="F80">
    <cfRule type="expression" dxfId="385" priority="3">
      <formula>F80&gt;0</formula>
    </cfRule>
    <cfRule type="expression" dxfId="384" priority="4">
      <formula>F80&lt;0</formula>
    </cfRule>
  </conditionalFormatting>
  <conditionalFormatting sqref="F47 H47:K47">
    <cfRule type="expression" dxfId="383" priority="1">
      <formula>F47&gt;0</formula>
    </cfRule>
    <cfRule type="expression" dxfId="382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61.67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61.67</v>
      </c>
      <c r="R4" s="486">
        <v>-6.3E-3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67.837000000000003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67.220300000000009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66.6036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65.986900000000006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65.370200000000011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64.753500000000003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64.136800000000008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63.520100000000006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62.903400000000005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62.286700000000003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61.67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61.0533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60.436599999999999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59.819899999999997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59.203200000000002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58.586500000000001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57.969799999999999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57.353100000000005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56.736400000000003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56.119700000000002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93.39</v>
      </c>
      <c r="R4" s="486">
        <v>-1E-4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5" t="s">
        <v>78</v>
      </c>
      <c r="P35" s="82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102.72900000000001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101.79510000000001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100.86120000000001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99.927300000000002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98.993400000000008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98.0595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97.125600000000006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96.191699999999997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95.257800000000003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94.323899999999995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93.39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92.456100000000006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91.522199999999998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90.588300000000004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89.654399999999995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88.720500000000001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87.786599999999993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86.852699999999999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85.918800000000005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84.98490000000001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84.051000000000002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140.72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140.72</v>
      </c>
      <c r="R4" s="486">
        <v>-2.8E-3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154.792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153.38480000000001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151.9776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150.57040000000001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149.16320000000002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147.756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146.34880000000001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144.94159999999999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143.53440000000001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142.12719999999999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140.72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139.31280000000001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137.90559999999999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136.4984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135.09119999999999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133.684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132.27679999999998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130.86960000000002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129.4624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128.05520000000001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126.648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247.05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247.05</v>
      </c>
      <c r="R4" s="486">
        <v>-1.5599999999999999E-2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5" t="s">
        <v>78</v>
      </c>
      <c r="P41" s="82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271.75500000000005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269.28450000000004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266.81400000000002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264.34350000000001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261.87300000000005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259.40250000000003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256.93200000000002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254.46150000000003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251.99100000000001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249.52050000000003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247.05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244.5795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242.10900000000001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239.63849999999999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237.16800000000001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234.69749999999999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232.227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229.75650000000002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227.28600000000003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224.81550000000001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222.34500000000003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67.81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67.81</v>
      </c>
      <c r="R4" s="486">
        <v>4.3E-3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5" t="s">
        <v>78</v>
      </c>
      <c r="P40" s="82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74.591000000000008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73.912900000000008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73.234800000000007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72.556700000000006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71.878600000000006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71.200500000000005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70.522400000000005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69.844300000000004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69.166200000000003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68.488100000000003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67.81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67.131900000000002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66.453800000000001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65.775700000000001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65.0976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64.419499999999999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63.741399999999999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63.063300000000005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62.385200000000005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61.707100000000004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61.029000000000003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70.040000000000006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70.040000000000006</v>
      </c>
      <c r="R4" s="505">
        <v>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5" t="s">
        <v>78</v>
      </c>
      <c r="P40" s="82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77.044000000000011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76.343600000000009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75.643200000000007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74.942800000000005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74.242400000000004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73.542000000000016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72.841600000000014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72.141200000000012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71.44080000000001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70.740400000000008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70.040000000000006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69.339600000000004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68.639200000000002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67.938800000000001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67.238399999999999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66.537999999999997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65.837600000000009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65.137200000000007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64.436800000000005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63.73640000000001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63.036000000000008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56.69</v>
      </c>
      <c r="R4" s="507">
        <v>7.7000000000000002E-3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5669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1939.9699999999971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741.5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0.15048198883815322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5" t="s">
        <v>78</v>
      </c>
      <c r="P42" s="82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62.359000000000002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61.792100000000005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61.225200000000001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60.658300000000004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60.0914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59.524500000000003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58.957599999999999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58.390700000000002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57.823799999999999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57.256900000000002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56.69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56.123099999999994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55.556199999999997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54.989299999999993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54.422399999999996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53.855499999999992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53.288599999999995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52.721699999999998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52.154800000000002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51.587899999999998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51.021000000000001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18.37</v>
      </c>
      <c r="R4" s="486">
        <v>-9.1999999999999998E-3</v>
      </c>
      <c r="U4" t="s">
        <v>817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5511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-160.0299999999952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-445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-7.4714573539288121E-2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1.5677735438214477E-2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20.207000000000004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20.023300000000003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19.839600000000001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19.655900000000003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19.472200000000001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19.288500000000003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19.104800000000001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18.921100000000003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18.737400000000001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18.553700000000003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18.37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18.186299999999999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18.002600000000001</v>
      </c>
      <c r="Q55" s="81"/>
    </row>
    <row r="56" spans="1:18" x14ac:dyDescent="0.25">
      <c r="O56" s="81">
        <v>0.97</v>
      </c>
      <c r="P56" s="81">
        <f t="shared" si="3"/>
        <v>17.818899999999999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17.635200000000001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17.451499999999999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17.267800000000001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17.084100000000003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16.900400000000001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16.716700000000003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16.533000000000001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25" priority="99">
      <formula>F27&gt;0</formula>
    </cfRule>
    <cfRule type="expression" dxfId="224" priority="100">
      <formula>F27&lt;0</formula>
    </cfRule>
  </conditionalFormatting>
  <conditionalFormatting sqref="H27:H28">
    <cfRule type="expression" dxfId="223" priority="97">
      <formula>H27&gt;0</formula>
    </cfRule>
    <cfRule type="expression" dxfId="222" priority="98">
      <formula>H27&lt;0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:F26">
    <cfRule type="expression" dxfId="193" priority="39">
      <formula>F25&gt;0</formula>
    </cfRule>
    <cfRule type="expression" dxfId="192" priority="40">
      <formula>F25&lt;0</formula>
    </cfRule>
  </conditionalFormatting>
  <conditionalFormatting sqref="H25:H26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103.59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103.59</v>
      </c>
      <c r="R4" s="486">
        <v>-1.2500000000000001E-2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5" t="s">
        <v>78</v>
      </c>
      <c r="P40" s="82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113.94900000000001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112.91310000000001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111.87720000000002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110.8413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109.80540000000001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108.76950000000001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107.73360000000001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106.69770000000001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105.6618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104.6259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103.59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102.55410000000001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101.51820000000001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100.4823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99.446399999999997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98.410499999999999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97.374600000000001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96.338700000000003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95.302800000000005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94.266900000000007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93.231000000000009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8.0500000000000007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8.0500000000000007</v>
      </c>
      <c r="R4" s="486">
        <v>2.1600000000000001E-2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5" t="s">
        <v>78</v>
      </c>
      <c r="P40" s="825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8.8550000000000022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8.7745000000000015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8.6940000000000008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8.6135000000000019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8.5330000000000013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8.4525000000000006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8.3720000000000017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8.291500000000001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8.2110000000000003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8.1305000000000014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8.0500000000000007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7.9695000000000009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7.8890000000000002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7.8085000000000004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7.7280000000000006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7.6475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7.5670000000000002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7.4865000000000013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7.4060000000000006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7.3255000000000008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7.245000000000001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79.739999999999995</v>
      </c>
      <c r="R4" s="486">
        <v>8.0999999999999996E-3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3986.9999999999995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1214.6299999999892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404.49999999999909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0.11290997906489855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2.6084775520441437E-2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5" t="s">
        <v>78</v>
      </c>
      <c r="P42" s="825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87.713999999999999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86.916600000000003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86.119200000000006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85.321799999999996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84.5244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83.727000000000004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82.929599999999994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82.132199999999997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81.334800000000001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80.537399999999991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79.739999999999995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78.942599999999999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78.145199999999988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77.347799999999992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76.550399999999996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75.752999999999986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74.95559999999999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74.158199999999994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73.360799999999998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72.563400000000001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71.765999999999991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72.989999999999995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72.989999999999995</v>
      </c>
      <c r="R4" s="486">
        <v>4.4999999999999997E-3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5" t="s">
        <v>78</v>
      </c>
      <c r="P42" s="82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80.289000000000001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79.559100000000001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78.8292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78.099299999999999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77.369399999999999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76.639499999999998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75.909599999999998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75.179699999999997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74.449799999999996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73.719899999999996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72.989999999999995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72.260099999999994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71.530199999999994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70.800299999999993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69.340499999999992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68.610599999999991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67.880700000000004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67.150800000000004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66.420900000000003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65.691000000000003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11" activePane="bottomLeft" state="frozen"/>
      <selection activeCell="A2" sqref="A2"/>
      <selection pane="bottomLeft" activeCell="N45" sqref="N44:N45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50.49</v>
      </c>
      <c r="R4" s="486">
        <v>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5049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-320.00999999999931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-369.95999999999913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-6.8271402630762923E-2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3.8819568231332938E-2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5" t="s">
        <v>78</v>
      </c>
      <c r="P41" s="82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55.539000000000009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55.034100000000009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54.529200000000003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54.024300000000004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53.519400000000005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53.014500000000005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52.509600000000006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52.004700000000007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51.4998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50.994900000000001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50.49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49.985100000000003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49.480200000000004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48.975299999999997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48.470399999999998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" si="24">C57*(E57-D57)</f>
        <v>-219.95999999999967</v>
      </c>
      <c r="G57" s="39">
        <f t="shared" ref="G57" si="25">D57*C57</f>
        <v>5418.96</v>
      </c>
      <c r="H57" s="226">
        <f t="shared" ref="H57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47.965499999999999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47.460599999999999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46.955700000000007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46.450800000000001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45.945900000000002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45.441000000000003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37.74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37.74</v>
      </c>
      <c r="R4" s="486">
        <v>-5.3E-3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2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2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5" t="s">
        <v>78</v>
      </c>
      <c r="P41" s="82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41.514000000000003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41.136600000000008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40.759200000000007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40.381800000000005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40.004400000000004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39.627000000000002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39.249600000000001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38.872200000000007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38.494800000000005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38.117400000000004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37.74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37.3626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36.985199999999999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36.607799999999997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36.230400000000003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35.853000000000002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35.4756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35.098200000000006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34.720800000000004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34.343400000000003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33.966000000000001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212.16</v>
      </c>
      <c r="R4" s="486">
        <v>9.9000000000000008E-3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5" t="s">
        <v>78</v>
      </c>
      <c r="P45" s="825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233.376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231.2544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229.1328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227.0112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224.8896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222.768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220.6464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218.5248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216.4032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214.2816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212.16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210.0384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207.91679999999999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205.79519999999999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203.67359999999999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201.55199999999999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199.43039999999999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197.30880000000002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195.18720000000002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193.06560000000002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190.94399999999999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5" t="s">
        <v>78</v>
      </c>
      <c r="Q39" s="82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5" t="s">
        <v>78</v>
      </c>
      <c r="P41" s="82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90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2018-03-18T01:17:17Z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