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28" i="38" l="1"/>
  <c r="D1028" i="38"/>
  <c r="E1028" i="38"/>
  <c r="G1028" i="38"/>
  <c r="H1028" i="38"/>
  <c r="K1028" i="38"/>
  <c r="L1028" i="38" s="1"/>
  <c r="M1028" i="38"/>
  <c r="N1028" i="38" s="1"/>
  <c r="S1028" i="38"/>
  <c r="V1028" i="38"/>
  <c r="X1028" i="38" s="1"/>
  <c r="F44" i="131"/>
  <c r="J44" i="131"/>
  <c r="G44" i="131"/>
  <c r="H44" i="131" s="1"/>
  <c r="F11" i="131"/>
  <c r="F18" i="131" s="1"/>
  <c r="C18" i="131"/>
  <c r="Z1028" i="38" l="1"/>
  <c r="O1028" i="38"/>
  <c r="W1028" i="38"/>
  <c r="P1028" i="38"/>
  <c r="Q1028" i="38" s="1"/>
  <c r="H34" i="74"/>
  <c r="H28" i="88"/>
  <c r="A1027" i="38"/>
  <c r="D1027" i="38"/>
  <c r="E1027" i="38"/>
  <c r="G1027" i="38"/>
  <c r="H1027" i="38"/>
  <c r="K1027" i="38"/>
  <c r="L1027" i="38"/>
  <c r="M1027" i="38"/>
  <c r="N1027" i="38" s="1"/>
  <c r="S1027" i="38"/>
  <c r="K13" i="69"/>
  <c r="G97" i="88"/>
  <c r="F97" i="88"/>
  <c r="H97" i="88"/>
  <c r="K18" i="88"/>
  <c r="Y1028" i="38" l="1"/>
  <c r="O1027" i="38"/>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C19" i="133"/>
  <c r="M19" i="133"/>
  <c r="H85" i="133"/>
  <c r="F85" i="133"/>
  <c r="H19" i="133"/>
  <c r="K19" i="133"/>
  <c r="M85" i="133"/>
  <c r="K85" i="133"/>
  <c r="F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H74" i="92"/>
  <c r="M74" i="92"/>
  <c r="F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H85" i="132"/>
  <c r="K19" i="132"/>
  <c r="M85" i="132"/>
  <c r="C85" i="132"/>
  <c r="M19" i="132"/>
  <c r="H19" i="132"/>
  <c r="F85" i="132"/>
  <c r="C19"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K85" i="131"/>
  <c r="C85" i="131"/>
  <c r="K19" i="131"/>
  <c r="C19" i="131"/>
  <c r="M19" i="131"/>
  <c r="H85" i="131"/>
  <c r="F85" i="131"/>
  <c r="M85" i="131"/>
  <c r="F19"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C19" i="130"/>
  <c r="K85" i="130"/>
  <c r="F19" i="130"/>
  <c r="M85" i="130"/>
  <c r="H19" i="130"/>
  <c r="K19" i="130"/>
  <c r="C85" i="130"/>
  <c r="F85"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K85" i="129"/>
  <c r="C85" i="129"/>
  <c r="F85" i="129"/>
  <c r="M85" i="129"/>
  <c r="C19" i="129"/>
  <c r="F19" i="129"/>
  <c r="K19" i="129"/>
  <c r="H19"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K85" i="128"/>
  <c r="M85" i="128"/>
  <c r="K19" i="128"/>
  <c r="H19" i="128"/>
  <c r="M19" i="128"/>
  <c r="F85" i="128"/>
  <c r="C85" i="128"/>
  <c r="H85" i="128"/>
  <c r="F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19" i="127"/>
  <c r="F85" i="127"/>
  <c r="M19" i="127"/>
  <c r="K85" i="127"/>
  <c r="H19" i="127"/>
  <c r="H85" i="127"/>
  <c r="K19" i="127"/>
  <c r="C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F85" i="126"/>
  <c r="H85" i="126"/>
  <c r="H19" i="126"/>
  <c r="C19" i="126"/>
  <c r="K85" i="126"/>
  <c r="M19" i="126"/>
  <c r="K19" i="126"/>
  <c r="C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F85" i="125"/>
  <c r="K19" i="125"/>
  <c r="M19" i="125"/>
  <c r="K85" i="125"/>
  <c r="M85" i="125"/>
  <c r="F19" i="125"/>
  <c r="C19" i="125"/>
  <c r="H85" i="125"/>
  <c r="C85"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85" i="123"/>
  <c r="H85" i="123"/>
  <c r="C85" i="124"/>
  <c r="M19" i="124"/>
  <c r="H19" i="124"/>
  <c r="K85" i="123"/>
  <c r="C19" i="124"/>
  <c r="M85" i="124"/>
  <c r="K19" i="123"/>
  <c r="C85" i="123"/>
  <c r="H85" i="124"/>
  <c r="F19" i="123"/>
  <c r="H19" i="123"/>
  <c r="K19" i="124"/>
  <c r="F19" i="124"/>
  <c r="F85" i="123"/>
  <c r="M19" i="123"/>
  <c r="F85" i="124"/>
  <c r="C19" i="123"/>
  <c r="K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C85" i="122"/>
  <c r="M19" i="122"/>
  <c r="F19" i="122"/>
  <c r="K19" i="122"/>
  <c r="H85" i="122"/>
  <c r="C19" i="122"/>
  <c r="M85" i="122"/>
  <c r="F85" i="122"/>
  <c r="K85" i="122"/>
  <c r="H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85" i="121"/>
  <c r="F19" i="121"/>
  <c r="M19" i="121"/>
  <c r="H85" i="120"/>
  <c r="C19" i="120"/>
  <c r="C85" i="121"/>
  <c r="M85" i="120"/>
  <c r="H85" i="121"/>
  <c r="F85" i="120"/>
  <c r="C19" i="121"/>
  <c r="H19" i="121"/>
  <c r="M19" i="120"/>
  <c r="H19" i="120"/>
  <c r="K19" i="121"/>
  <c r="K85" i="120"/>
  <c r="C85" i="120"/>
  <c r="K19" i="120"/>
  <c r="F85" i="121"/>
  <c r="F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F85" i="119"/>
  <c r="F19" i="119"/>
  <c r="C85" i="119"/>
  <c r="H85" i="119"/>
  <c r="K19" i="119"/>
  <c r="C19" i="119"/>
  <c r="M85" i="119"/>
  <c r="H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H19" i="118"/>
  <c r="F19" i="118"/>
  <c r="F85" i="118"/>
  <c r="M19" i="118"/>
  <c r="K85" i="118"/>
  <c r="M85" i="118"/>
  <c r="C85" i="118"/>
  <c r="C19"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F85" i="116"/>
  <c r="M85" i="117"/>
  <c r="H85" i="117"/>
  <c r="K19" i="116"/>
  <c r="F19" i="116"/>
  <c r="H19" i="117"/>
  <c r="M19" i="116"/>
  <c r="K85" i="116"/>
  <c r="F19" i="117"/>
  <c r="M85" i="116"/>
  <c r="H19" i="116"/>
  <c r="C19" i="117"/>
  <c r="K19" i="117"/>
  <c r="F85" i="117"/>
  <c r="C85" i="116"/>
  <c r="C19" i="116"/>
  <c r="H85" i="116"/>
  <c r="C85" i="117"/>
  <c r="M19" i="117"/>
  <c r="K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M19" i="115"/>
  <c r="M85" i="115"/>
  <c r="F85" i="115"/>
  <c r="F19" i="115"/>
  <c r="K19" i="115"/>
  <c r="K85" i="115"/>
  <c r="C85" i="115"/>
  <c r="H85"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K85" i="114"/>
  <c r="K19" i="114"/>
  <c r="C19" i="114"/>
  <c r="F19" i="114"/>
  <c r="M19" i="114"/>
  <c r="M85" i="114"/>
  <c r="C85" i="114"/>
  <c r="H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K19" i="112"/>
  <c r="K85" i="113"/>
  <c r="H19" i="112"/>
  <c r="M85" i="112"/>
  <c r="K19" i="113"/>
  <c r="C85" i="112"/>
  <c r="F85" i="113"/>
  <c r="K85" i="112"/>
  <c r="C19" i="112"/>
  <c r="C85" i="113"/>
  <c r="M19" i="113"/>
  <c r="H19" i="113"/>
  <c r="H85" i="112"/>
  <c r="M85" i="113"/>
  <c r="F19" i="112"/>
  <c r="M19" i="112"/>
  <c r="F85" i="112"/>
  <c r="F19" i="113"/>
  <c r="H85" i="113"/>
  <c r="C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1"/>
  <c r="F19" i="110"/>
  <c r="C19" i="111"/>
  <c r="F85" i="111"/>
  <c r="K85" i="110"/>
  <c r="M85" i="111"/>
  <c r="H85" i="111"/>
  <c r="M85" i="110"/>
  <c r="F85" i="110"/>
  <c r="C19" i="110"/>
  <c r="H85" i="110"/>
  <c r="H19" i="111"/>
  <c r="C85" i="111"/>
  <c r="C85" i="110"/>
  <c r="K19" i="110"/>
  <c r="H19" i="110"/>
  <c r="M19" i="111"/>
  <c r="M19" i="110"/>
  <c r="K85" i="111"/>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F73" i="109"/>
  <c r="K73" i="109"/>
  <c r="M19" i="109"/>
  <c r="K19" i="109"/>
  <c r="F19" i="109"/>
  <c r="M73" i="109"/>
  <c r="C19" i="109"/>
  <c r="C73" i="109"/>
  <c r="H73"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102" i="108"/>
  <c r="H102" i="108"/>
  <c r="C23" i="108"/>
  <c r="F23" i="108"/>
  <c r="H23" i="108"/>
  <c r="K102" i="108"/>
  <c r="C102" i="108"/>
  <c r="F102" i="108"/>
  <c r="K23" i="108"/>
  <c r="M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C19" i="107"/>
  <c r="C89" i="107"/>
  <c r="M89" i="107"/>
  <c r="H89" i="107"/>
  <c r="H19" i="107"/>
  <c r="M19" i="107"/>
  <c r="K89" i="107"/>
  <c r="F1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M19" i="106"/>
  <c r="F19" i="106"/>
  <c r="M85" i="106"/>
  <c r="K19" i="106"/>
  <c r="K85" i="106"/>
  <c r="F85" i="106"/>
  <c r="H85" i="106"/>
  <c r="C85" i="106"/>
  <c r="H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M19" i="47"/>
  <c r="H19" i="47"/>
  <c r="C43" i="46"/>
  <c r="H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19" i="105"/>
  <c r="M91" i="105"/>
  <c r="C19" i="105"/>
  <c r="F91" i="105"/>
  <c r="K91" i="105"/>
  <c r="H91" i="105"/>
  <c r="K19" i="105"/>
  <c r="H19" i="105"/>
  <c r="C91" i="105"/>
  <c r="F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K19" i="104"/>
  <c r="M85" i="104"/>
  <c r="H85" i="104"/>
  <c r="C19" i="104"/>
  <c r="F19" i="104"/>
  <c r="F85" i="104"/>
  <c r="C85" i="104"/>
  <c r="K85"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M19" i="103"/>
  <c r="K91" i="103"/>
  <c r="K19" i="103"/>
  <c r="M91" i="103"/>
  <c r="F91" i="103"/>
  <c r="H91" i="103"/>
  <c r="F19" i="103"/>
  <c r="H19" i="103"/>
  <c r="C91" i="103"/>
  <c r="C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M19" i="102"/>
  <c r="C95" i="102"/>
  <c r="K95" i="102"/>
  <c r="H19" i="102"/>
  <c r="C19" i="102"/>
  <c r="F19" i="102"/>
  <c r="H95" i="102"/>
  <c r="M95" i="102"/>
  <c r="F95" i="102"/>
  <c r="K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K22" i="101"/>
  <c r="H19" i="100"/>
  <c r="F85" i="99"/>
  <c r="M22" i="101"/>
  <c r="M85" i="99"/>
  <c r="K19" i="99"/>
  <c r="F90" i="101"/>
  <c r="C85" i="100"/>
  <c r="F19" i="100"/>
  <c r="K19" i="100"/>
  <c r="F22" i="101"/>
  <c r="C85" i="99"/>
  <c r="K85" i="99"/>
  <c r="H90" i="101"/>
  <c r="M90" i="101"/>
  <c r="H19" i="99"/>
  <c r="H85" i="99"/>
  <c r="C19" i="99"/>
  <c r="H22" i="101"/>
  <c r="M19" i="99"/>
  <c r="F85" i="100"/>
  <c r="H85" i="100"/>
  <c r="C90" i="101"/>
  <c r="C22" i="101"/>
  <c r="K85" i="100"/>
  <c r="M85" i="100"/>
  <c r="C19" i="100"/>
  <c r="M19" i="100"/>
  <c r="F19" i="99"/>
  <c r="K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K29" i="88"/>
  <c r="K19" i="97"/>
  <c r="M85" i="98"/>
  <c r="H19" i="98"/>
  <c r="C19" i="97"/>
  <c r="K85" i="98"/>
  <c r="M19" i="98"/>
  <c r="C85" i="98"/>
  <c r="F85" i="98"/>
  <c r="C19" i="98"/>
  <c r="H85" i="97"/>
  <c r="H85" i="98"/>
  <c r="K85" i="97"/>
  <c r="F19" i="98"/>
  <c r="M85" i="97"/>
  <c r="H19" i="97"/>
  <c r="K19" i="98"/>
  <c r="C85" i="97"/>
  <c r="F85" i="97"/>
  <c r="F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M106" i="96"/>
  <c r="H19" i="96"/>
  <c r="K19" i="96"/>
  <c r="F19" i="96"/>
  <c r="K106" i="96"/>
  <c r="M19" i="96"/>
  <c r="C19" i="96"/>
  <c r="C106" i="96"/>
  <c r="H106"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C19" i="95"/>
  <c r="H19" i="95"/>
  <c r="K19" i="95"/>
  <c r="H85" i="95"/>
  <c r="F85" i="95"/>
  <c r="M85" i="95"/>
  <c r="K85" i="95"/>
  <c r="F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19" i="94"/>
  <c r="M85" i="94"/>
  <c r="F85" i="94"/>
  <c r="H19" i="94"/>
  <c r="M19" i="94"/>
  <c r="C85" i="94"/>
  <c r="K19" i="94"/>
  <c r="H85"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F113" i="93"/>
  <c r="H26" i="93"/>
  <c r="F26" i="93"/>
  <c r="M26" i="93"/>
  <c r="M113" i="93"/>
  <c r="K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19" i="91"/>
  <c r="F30" i="92"/>
  <c r="K30" i="92"/>
  <c r="F85" i="91"/>
  <c r="H19" i="91"/>
  <c r="C30" i="92"/>
  <c r="M19" i="91"/>
  <c r="H30" i="92"/>
  <c r="K85" i="91"/>
  <c r="K19" i="91"/>
  <c r="F19" i="47"/>
  <c r="C85" i="91"/>
  <c r="M85" i="91"/>
  <c r="C19" i="91"/>
  <c r="M30" i="92"/>
  <c r="H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F85" i="90"/>
  <c r="C85" i="90"/>
  <c r="M85" i="90"/>
  <c r="M19" i="90"/>
  <c r="H19" i="90"/>
  <c r="K85" i="90"/>
  <c r="C19" i="90"/>
  <c r="K19" i="90"/>
  <c r="H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85" i="89"/>
  <c r="C85" i="89"/>
  <c r="M85" i="89"/>
  <c r="F85" i="89"/>
  <c r="H18" i="51"/>
  <c r="K85" i="89"/>
  <c r="H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M124" i="88"/>
  <c r="C124" i="88"/>
  <c r="K85" i="87"/>
  <c r="F85" i="87"/>
  <c r="C19" i="87"/>
  <c r="F29" i="88"/>
  <c r="K124" i="88"/>
  <c r="H19" i="87"/>
  <c r="M29" i="88"/>
  <c r="H124" i="88"/>
  <c r="M19" i="87"/>
  <c r="K19" i="87"/>
  <c r="C85" i="87"/>
  <c r="M85" i="87"/>
  <c r="F124" i="88"/>
  <c r="H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25" i="86"/>
  <c r="H25" i="86"/>
  <c r="F95" i="86"/>
  <c r="H95" i="86"/>
  <c r="M95" i="86"/>
  <c r="F25" i="86"/>
  <c r="C25" i="86"/>
  <c r="C95" i="86"/>
  <c r="K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K85" i="85"/>
  <c r="K19" i="85"/>
  <c r="C19" i="85"/>
  <c r="F85" i="85"/>
  <c r="M19" i="85"/>
  <c r="H19" i="85"/>
  <c r="F19" i="85"/>
  <c r="C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25" i="84"/>
  <c r="H25" i="84"/>
  <c r="C110" i="84"/>
  <c r="M19" i="83"/>
  <c r="K19" i="83"/>
  <c r="F110" i="84"/>
  <c r="M110" i="84"/>
  <c r="H110" i="84"/>
  <c r="K85" i="83"/>
  <c r="C85" i="83"/>
  <c r="C19" i="83"/>
  <c r="H85" i="83"/>
  <c r="F25" i="84"/>
  <c r="F85" i="83"/>
  <c r="F19" i="83"/>
  <c r="K110" i="84"/>
  <c r="H19" i="83"/>
  <c r="C25" i="84"/>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M19" i="82"/>
  <c r="H60" i="82"/>
  <c r="K60" i="82"/>
  <c r="C35" i="74"/>
  <c r="C19" i="82"/>
  <c r="F60" i="82"/>
  <c r="H19" i="82"/>
  <c r="M35" i="74"/>
  <c r="C60" i="82"/>
  <c r="F19" i="82"/>
  <c r="H35" i="74"/>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F96" i="31"/>
  <c r="M78" i="75"/>
  <c r="H78" i="75"/>
  <c r="H96" i="31"/>
  <c r="K96" i="31"/>
  <c r="C96" i="31"/>
  <c r="C78" i="75"/>
  <c r="K78" i="75"/>
  <c r="M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85" i="64"/>
  <c r="K19" i="64"/>
  <c r="K85" i="64"/>
  <c r="M85" i="64"/>
  <c r="M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F30" i="81"/>
  <c r="M30" i="81"/>
  <c r="H30" i="81"/>
  <c r="F110" i="81"/>
  <c r="C110" i="81"/>
  <c r="K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H19" i="80"/>
  <c r="C85" i="80"/>
  <c r="K19" i="80"/>
  <c r="H85" i="80"/>
  <c r="K85" i="80"/>
  <c r="C19" i="80"/>
  <c r="F85" i="80"/>
  <c r="F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F19" i="79"/>
  <c r="F65" i="79"/>
  <c r="K19" i="79"/>
  <c r="C65" i="79"/>
  <c r="C19" i="79"/>
  <c r="H65" i="79"/>
  <c r="H19" i="79"/>
  <c r="K65" i="79"/>
  <c r="M19" i="79"/>
  <c r="M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85" i="78"/>
  <c r="M19" i="78"/>
  <c r="K85" i="78"/>
  <c r="H85" i="78"/>
  <c r="C19" i="78"/>
  <c r="H19" i="78"/>
  <c r="K19" i="78"/>
  <c r="F85" i="78"/>
  <c r="M85"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19" i="77"/>
  <c r="F89" i="77"/>
  <c r="C19" i="77"/>
  <c r="F19" i="77"/>
  <c r="M89" i="77"/>
  <c r="H89" i="77"/>
  <c r="K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K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F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K93" i="68"/>
  <c r="M93" i="68"/>
  <c r="F93" i="68"/>
  <c r="H93" i="68"/>
  <c r="C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C966" i="25"/>
  <c r="M966" i="25"/>
  <c r="F966" i="25"/>
  <c r="H966" i="25"/>
  <c r="K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15" i="45"/>
  <c r="C19" i="73"/>
  <c r="C19" i="34"/>
  <c r="F19" i="72"/>
  <c r="H19" i="52"/>
  <c r="M23" i="57"/>
  <c r="F35" i="74"/>
  <c r="M19" i="41"/>
  <c r="K69" i="58"/>
  <c r="K65" i="63"/>
  <c r="F213" i="57"/>
  <c r="C19" i="66"/>
  <c r="F51" i="54"/>
  <c r="M69" i="58"/>
  <c r="K63" i="66"/>
  <c r="C23" i="57"/>
  <c r="M19" i="34"/>
  <c r="K25" i="31"/>
  <c r="H19" i="41"/>
  <c r="F19" i="41"/>
  <c r="F19" i="61"/>
  <c r="H159" i="25"/>
  <c r="C19" i="3"/>
  <c r="H19" i="34"/>
  <c r="H19" i="60"/>
  <c r="H115" i="45"/>
  <c r="C67" i="60"/>
  <c r="F25" i="31"/>
  <c r="C75" i="41"/>
  <c r="K51" i="54"/>
  <c r="M72" i="59"/>
  <c r="M19" i="62"/>
  <c r="C19" i="68"/>
  <c r="K90" i="72"/>
  <c r="C19" i="41"/>
  <c r="F19" i="3"/>
  <c r="F19" i="34"/>
  <c r="C19" i="53"/>
  <c r="H19" i="53"/>
  <c r="F19" i="70"/>
  <c r="H63" i="66"/>
  <c r="C19" i="63"/>
  <c r="F19" i="66"/>
  <c r="M19" i="63"/>
  <c r="K156" i="49"/>
  <c r="C65" i="63"/>
  <c r="C19" i="61"/>
  <c r="C19" i="45"/>
  <c r="F63" i="66"/>
  <c r="H19" i="69"/>
  <c r="F19" i="54"/>
  <c r="H51" i="54"/>
  <c r="K19" i="61"/>
  <c r="F85" i="64"/>
  <c r="F18" i="51"/>
  <c r="H19" i="75"/>
  <c r="M23" i="17"/>
  <c r="K81" i="61"/>
  <c r="K19" i="68"/>
  <c r="C156" i="49"/>
  <c r="C19" i="69"/>
  <c r="F75" i="41"/>
  <c r="F19" i="68"/>
  <c r="M19" i="52"/>
  <c r="C77" i="70"/>
  <c r="F19" i="73"/>
  <c r="H67" i="60"/>
  <c r="M55" i="50"/>
  <c r="F55" i="50"/>
  <c r="H72" i="59"/>
  <c r="H19" i="55"/>
  <c r="C19" i="50"/>
  <c r="M67" i="60"/>
  <c r="M18" i="51"/>
  <c r="M65" i="63"/>
  <c r="H19" i="68"/>
  <c r="M19" i="68"/>
  <c r="M75" i="41"/>
  <c r="H86" i="53"/>
  <c r="H292" i="58"/>
  <c r="C63" i="66"/>
  <c r="M100" i="34"/>
  <c r="C65" i="71"/>
  <c r="H55" i="50"/>
  <c r="C19" i="59"/>
  <c r="F72" i="59"/>
  <c r="M19" i="3"/>
  <c r="M65" i="71"/>
  <c r="M19" i="53"/>
  <c r="F86" i="53"/>
  <c r="K19" i="3"/>
  <c r="M86" i="53"/>
  <c r="F19" i="55"/>
  <c r="H19" i="71"/>
  <c r="C19" i="75"/>
  <c r="K19" i="50"/>
  <c r="M19" i="61"/>
  <c r="M451" i="17"/>
  <c r="H213" i="57"/>
  <c r="M30" i="49"/>
  <c r="K19" i="52"/>
  <c r="C90" i="72"/>
  <c r="H19" i="54"/>
  <c r="H451" i="17"/>
  <c r="H25" i="31"/>
  <c r="H19" i="63"/>
  <c r="H77" i="70"/>
  <c r="F159" i="25"/>
  <c r="H100" i="34"/>
  <c r="F19" i="64"/>
  <c r="K35" i="74"/>
  <c r="F28" i="43"/>
  <c r="M19" i="50"/>
  <c r="C19" i="64"/>
  <c r="K19" i="72"/>
  <c r="C94" i="52"/>
  <c r="K55" i="50"/>
  <c r="F19" i="63"/>
  <c r="C30" i="49"/>
  <c r="C19" i="71"/>
  <c r="H94" i="52"/>
  <c r="C81" i="61"/>
  <c r="M19" i="54"/>
  <c r="F65" i="71"/>
  <c r="C19" i="62"/>
  <c r="F19" i="45"/>
  <c r="M19" i="66"/>
  <c r="M19" i="59"/>
  <c r="C86" i="53"/>
  <c r="M19" i="72"/>
  <c r="M19" i="45"/>
  <c r="F94" i="52"/>
  <c r="F19" i="62"/>
  <c r="M51" i="54"/>
  <c r="M19" i="60"/>
  <c r="C85" i="64"/>
  <c r="M19" i="71"/>
  <c r="H81" i="61"/>
  <c r="K18" i="51"/>
  <c r="C19" i="52"/>
  <c r="M292" i="58"/>
  <c r="H19" i="72"/>
  <c r="H23" i="17"/>
  <c r="M25" i="31"/>
  <c r="M115" i="45"/>
  <c r="K19" i="66"/>
  <c r="F115" i="45"/>
  <c r="C55" i="50"/>
  <c r="F23" i="57"/>
  <c r="H75" i="41"/>
  <c r="K19" i="71"/>
  <c r="F69" i="58"/>
  <c r="K23" i="57"/>
  <c r="M19" i="69"/>
  <c r="M90" i="72"/>
  <c r="C69" i="58"/>
  <c r="C25" i="31"/>
  <c r="F30" i="49"/>
  <c r="F23" i="17"/>
  <c r="H69" i="58"/>
  <c r="H19" i="66"/>
  <c r="K19" i="54"/>
  <c r="H65" i="63"/>
  <c r="K65" i="71"/>
  <c r="F19" i="60"/>
  <c r="K19" i="73"/>
  <c r="M19" i="73"/>
  <c r="K75" i="41"/>
  <c r="H156" i="49"/>
  <c r="F81" i="61"/>
  <c r="M81" i="61"/>
  <c r="H90" i="72"/>
  <c r="K19" i="69"/>
  <c r="M94" i="52"/>
  <c r="F292" i="58"/>
  <c r="C23" i="17"/>
  <c r="C100" i="34"/>
  <c r="K94" i="52"/>
  <c r="M77" i="70"/>
  <c r="K19" i="75"/>
  <c r="K86" i="53"/>
  <c r="C19" i="70"/>
  <c r="K67" i="60"/>
  <c r="F451" i="17"/>
  <c r="K100" i="34"/>
  <c r="K23" i="17"/>
  <c r="K292" i="58"/>
  <c r="M63" i="66"/>
  <c r="M213" i="57"/>
  <c r="F19" i="59"/>
  <c r="C213" i="57"/>
  <c r="F19" i="75"/>
  <c r="M19" i="70"/>
  <c r="F19" i="71"/>
  <c r="H19" i="73"/>
  <c r="C51" i="54"/>
  <c r="C19" i="54"/>
  <c r="F19" i="50"/>
  <c r="K451" i="17"/>
  <c r="K77" i="70"/>
  <c r="K19" i="60"/>
  <c r="H19" i="59"/>
  <c r="C19" i="60"/>
  <c r="K19" i="62"/>
  <c r="H19" i="70"/>
  <c r="C451" i="17"/>
  <c r="C292" i="58"/>
  <c r="C72" i="59"/>
  <c r="K19" i="70"/>
  <c r="K19" i="59"/>
  <c r="F65" i="63"/>
  <c r="K19" i="34"/>
  <c r="F19" i="53"/>
  <c r="H19" i="61"/>
  <c r="K19" i="55"/>
  <c r="M19" i="55"/>
  <c r="H19" i="3"/>
  <c r="K19" i="53"/>
  <c r="K19" i="63"/>
  <c r="K19" i="41"/>
  <c r="M156" i="49"/>
  <c r="F90" i="72"/>
  <c r="M19" i="75"/>
  <c r="C19" i="72"/>
  <c r="H65" i="71"/>
  <c r="F156" i="49"/>
  <c r="K213" i="57"/>
  <c r="F19" i="69"/>
  <c r="H19" i="62"/>
  <c r="F77" i="70"/>
  <c r="F100" i="34"/>
  <c r="F19" i="52"/>
  <c r="H19" i="50"/>
  <c r="K72" i="59"/>
  <c r="C115" i="45"/>
  <c r="C19" i="55"/>
  <c r="F67" i="60"/>
  <c r="V1027" i="38" l="1"/>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10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27" i="38" s="1"/>
  <c r="Y1027"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26" i="38" l="1"/>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27"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73" i="58"/>
  <c r="Q10" i="58" s="1"/>
  <c r="K22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26" i="38" l="1"/>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<sst xmlns="http://schemas.openxmlformats.org/spreadsheetml/2006/main" count="9703" uniqueCount="1365">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</sst>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9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98"/>
      <tableStyleElement type="headerRow" dxfId="419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numCache>
            </c:numRef>
          </c:yVal>
          <c:smooth val="1"/>
        </c:ser>
        <c:dLbls>
          <c:showLegendKey val="0"/>
          <c:showVal val="0"/>
          <c:showCatName val="0"/>
          <c:showSerName val="0"/>
          <c:showPercent val="0"/>
          <c:showBubbleSize val="0"/>
        </c:dLbls>
        <c:axId val="399854168"/>
        <c:axId val="399856912"/>
      </c:scatterChart>
      <c:valAx>
        <c:axId val="399854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856912"/>
        <c:crosses val="autoZero"/>
        <c:crossBetween val="midCat"/>
      </c:valAx>
      <c:valAx>
        <c:axId val="3998569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854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numCache>
            </c:numRef>
          </c:yVal>
          <c:smooth val="1"/>
        </c:ser>
        <c:dLbls>
          <c:showLegendKey val="0"/>
          <c:showVal val="0"/>
          <c:showCatName val="0"/>
          <c:showSerName val="0"/>
          <c:showPercent val="0"/>
          <c:showBubbleSize val="0"/>
        </c:dLbls>
        <c:axId val="399855736"/>
        <c:axId val="399855344"/>
      </c:scatterChart>
      <c:valAx>
        <c:axId val="399855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855344"/>
        <c:crosses val="autoZero"/>
        <c:crossBetween val="midCat"/>
      </c:valAx>
      <c:valAx>
        <c:axId val="3998553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8557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numCache>
            </c:numRef>
          </c:yVal>
          <c:smooth val="1"/>
        </c:ser>
        <c:dLbls>
          <c:showLegendKey val="0"/>
          <c:showVal val="0"/>
          <c:showCatName val="0"/>
          <c:showSerName val="0"/>
          <c:showPercent val="0"/>
          <c:showBubbleSize val="0"/>
        </c:dLbls>
        <c:axId val="399856128"/>
        <c:axId val="399853384"/>
      </c:scatterChart>
      <c:valAx>
        <c:axId val="399856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853384"/>
        <c:crosses val="autoZero"/>
        <c:crossBetween val="midCat"/>
      </c:valAx>
      <c:valAx>
        <c:axId val="39985338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8561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numCache>
            </c:numRef>
          </c:yVal>
          <c:smooth val="1"/>
        </c:ser>
        <c:dLbls>
          <c:showLegendKey val="0"/>
          <c:showVal val="0"/>
          <c:showCatName val="0"/>
          <c:showSerName val="0"/>
          <c:showPercent val="0"/>
          <c:showBubbleSize val="0"/>
        </c:dLbls>
        <c:axId val="399854560"/>
        <c:axId val="401068688"/>
      </c:scatterChart>
      <c:valAx>
        <c:axId val="399854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068688"/>
        <c:crosses val="autoZero"/>
        <c:crossBetween val="midCat"/>
      </c:valAx>
      <c:valAx>
        <c:axId val="4010686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854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numCache>
            </c:numRef>
          </c:yVal>
          <c:smooth val="1"/>
        </c:ser>
        <c:dLbls>
          <c:showLegendKey val="0"/>
          <c:showVal val="0"/>
          <c:showCatName val="0"/>
          <c:showSerName val="0"/>
          <c:showPercent val="0"/>
          <c:showBubbleSize val="0"/>
        </c:dLbls>
        <c:axId val="401069080"/>
        <c:axId val="401072608"/>
      </c:scatterChart>
      <c:valAx>
        <c:axId val="401069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072608"/>
        <c:crosses val="autoZero"/>
        <c:crossBetween val="midCat"/>
      </c:valAx>
      <c:valAx>
        <c:axId val="4010726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0690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numCache>
            </c:numRef>
          </c:yVal>
          <c:smooth val="1"/>
        </c:ser>
        <c:dLbls>
          <c:showLegendKey val="0"/>
          <c:showVal val="0"/>
          <c:showCatName val="0"/>
          <c:showSerName val="0"/>
          <c:showPercent val="0"/>
          <c:showBubbleSize val="0"/>
        </c:dLbls>
        <c:axId val="401071824"/>
        <c:axId val="401068296"/>
      </c:scatterChart>
      <c:valAx>
        <c:axId val="401071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068296"/>
        <c:crosses val="autoZero"/>
        <c:crossBetween val="midCat"/>
      </c:valAx>
      <c:valAx>
        <c:axId val="40106829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0718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numCache>
            </c:numRef>
          </c:yVal>
          <c:smooth val="1"/>
        </c:ser>
        <c:dLbls>
          <c:showLegendKey val="0"/>
          <c:showVal val="0"/>
          <c:showCatName val="0"/>
          <c:showSerName val="0"/>
          <c:showPercent val="0"/>
          <c:showBubbleSize val="0"/>
        </c:dLbls>
        <c:axId val="401069472"/>
        <c:axId val="401069864"/>
      </c:scatterChart>
      <c:valAx>
        <c:axId val="4010694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069864"/>
        <c:crosses val="autoZero"/>
        <c:crossBetween val="midCat"/>
      </c:valAx>
      <c:valAx>
        <c:axId val="40106986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06947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numCache>
            </c:numRef>
          </c:yVal>
          <c:smooth val="1"/>
        </c:ser>
        <c:dLbls>
          <c:showLegendKey val="0"/>
          <c:showVal val="0"/>
          <c:showCatName val="0"/>
          <c:showSerName val="0"/>
          <c:showPercent val="0"/>
          <c:showBubbleSize val="0"/>
        </c:dLbls>
        <c:axId val="401072216"/>
        <c:axId val="401070648"/>
      </c:scatterChart>
      <c:valAx>
        <c:axId val="401072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070648"/>
        <c:crosses val="autoZero"/>
        <c:crossBetween val="midCat"/>
      </c:valAx>
      <c:valAx>
        <c:axId val="4010706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072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401071432"/>
        <c:axId val="401073392"/>
      </c:lineChart>
      <c:dateAx>
        <c:axId val="401071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73392"/>
        <c:crosses val="autoZero"/>
        <c:auto val="1"/>
        <c:lblOffset val="100"/>
        <c:baseTimeUnit val="days"/>
      </c:dateAx>
      <c:valAx>
        <c:axId val="401073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71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401066336"/>
        <c:axId val="401067120"/>
      </c:lineChart>
      <c:dateAx>
        <c:axId val="401066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67120"/>
        <c:crosses val="autoZero"/>
        <c:auto val="1"/>
        <c:lblOffset val="100"/>
        <c:baseTimeUnit val="days"/>
      </c:dateAx>
      <c:valAx>
        <c:axId val="401067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06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79130968"/>
        <c:axId val="379128616"/>
      </c:lineChart>
      <c:dateAx>
        <c:axId val="379130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9128616"/>
        <c:crosses val="autoZero"/>
        <c:auto val="1"/>
        <c:lblOffset val="100"/>
        <c:baseTimeUnit val="days"/>
      </c:dateAx>
      <c:valAx>
        <c:axId val="3791286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9130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379127832"/>
        <c:axId val="379129400"/>
      </c:lineChart>
      <c:dateAx>
        <c:axId val="379127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129400"/>
        <c:crosses val="autoZero"/>
        <c:auto val="1"/>
        <c:lblOffset val="100"/>
        <c:baseTimeUnit val="days"/>
      </c:dateAx>
      <c:valAx>
        <c:axId val="379129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127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03963016"/>
        <c:axId val="403958312"/>
      </c:lineChart>
      <c:dateAx>
        <c:axId val="403963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958312"/>
        <c:crosses val="autoZero"/>
        <c:auto val="1"/>
        <c:lblOffset val="100"/>
        <c:baseTimeUnit val="days"/>
      </c:dateAx>
      <c:valAx>
        <c:axId val="403958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963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03962232"/>
        <c:axId val="403961056"/>
      </c:lineChart>
      <c:dateAx>
        <c:axId val="403962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961056"/>
        <c:crosses val="autoZero"/>
        <c:auto val="1"/>
        <c:lblOffset val="100"/>
        <c:baseTimeUnit val="days"/>
      </c:dateAx>
      <c:valAx>
        <c:axId val="40396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962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03958704"/>
        <c:axId val="403959096"/>
      </c:lineChart>
      <c:dateAx>
        <c:axId val="403958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959096"/>
        <c:crosses val="autoZero"/>
        <c:auto val="1"/>
        <c:lblOffset val="100"/>
        <c:baseTimeUnit val="days"/>
      </c:dateAx>
      <c:valAx>
        <c:axId val="403959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95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3956352"/>
        <c:axId val="403960272"/>
      </c:lineChart>
      <c:dateAx>
        <c:axId val="40395635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3960272"/>
        <c:crosses val="autoZero"/>
        <c:auto val="1"/>
        <c:lblOffset val="100"/>
        <c:baseTimeUnit val="days"/>
      </c:dateAx>
      <c:valAx>
        <c:axId val="4039602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3956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3296104"/>
        <c:axId val="403294928"/>
      </c:lineChart>
      <c:dateAx>
        <c:axId val="40329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94928"/>
        <c:crosses val="autoZero"/>
        <c:auto val="1"/>
        <c:lblOffset val="100"/>
        <c:baseTimeUnit val="days"/>
      </c:dateAx>
      <c:valAx>
        <c:axId val="4032949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96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3291792"/>
        <c:axId val="403296888"/>
      </c:lineChart>
      <c:dateAx>
        <c:axId val="403291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96888"/>
        <c:crosses val="autoZero"/>
        <c:auto val="1"/>
        <c:lblOffset val="100"/>
        <c:baseTimeUnit val="days"/>
      </c:dateAx>
      <c:valAx>
        <c:axId val="403296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9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03295320"/>
        <c:axId val="403289440"/>
      </c:lineChart>
      <c:dateAx>
        <c:axId val="403295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89440"/>
        <c:crosses val="autoZero"/>
        <c:auto val="1"/>
        <c:lblOffset val="100"/>
        <c:baseTimeUnit val="days"/>
      </c:dateAx>
      <c:valAx>
        <c:axId val="403289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95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03289832"/>
        <c:axId val="403296496"/>
      </c:lineChart>
      <c:dateAx>
        <c:axId val="403289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96496"/>
        <c:crosses val="autoZero"/>
        <c:auto val="1"/>
        <c:lblOffset val="100"/>
        <c:baseTimeUnit val="days"/>
      </c:dateAx>
      <c:valAx>
        <c:axId val="403296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89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3293752"/>
        <c:axId val="403294536"/>
      </c:lineChart>
      <c:dateAx>
        <c:axId val="4032937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94536"/>
        <c:crosses val="autoZero"/>
        <c:auto val="1"/>
        <c:lblOffset val="100"/>
        <c:baseTimeUnit val="days"/>
      </c:dateAx>
      <c:valAx>
        <c:axId val="4032945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93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03293360"/>
        <c:axId val="403961448"/>
      </c:lineChart>
      <c:dateAx>
        <c:axId val="403293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961448"/>
        <c:crosses val="autoZero"/>
        <c:auto val="1"/>
        <c:lblOffset val="100"/>
        <c:baseTimeUnit val="days"/>
      </c:dateAx>
      <c:valAx>
        <c:axId val="40396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29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09255136"/>
        <c:axId val="409248472"/>
      </c:lineChart>
      <c:dateAx>
        <c:axId val="409255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48472"/>
        <c:crosses val="autoZero"/>
        <c:auto val="1"/>
        <c:lblOffset val="100"/>
        <c:baseTimeUnit val="days"/>
      </c:dateAx>
      <c:valAx>
        <c:axId val="409248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5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9250824"/>
        <c:axId val="409255528"/>
      </c:lineChart>
      <c:dateAx>
        <c:axId val="409250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55528"/>
        <c:crosses val="autoZero"/>
        <c:auto val="1"/>
        <c:lblOffset val="100"/>
        <c:baseTimeUnit val="days"/>
      </c:dateAx>
      <c:valAx>
        <c:axId val="4092555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50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9254744"/>
        <c:axId val="409248080"/>
      </c:lineChart>
      <c:dateAx>
        <c:axId val="409254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48080"/>
        <c:crosses val="autoZero"/>
        <c:auto val="1"/>
        <c:lblOffset val="100"/>
        <c:baseTimeUnit val="days"/>
      </c:dateAx>
      <c:valAx>
        <c:axId val="409248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54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9252784"/>
        <c:axId val="409249256"/>
      </c:lineChart>
      <c:dateAx>
        <c:axId val="409252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49256"/>
        <c:crosses val="autoZero"/>
        <c:auto val="1"/>
        <c:lblOffset val="100"/>
        <c:baseTimeUnit val="days"/>
      </c:dateAx>
      <c:valAx>
        <c:axId val="40924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52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9250040"/>
        <c:axId val="409253960"/>
      </c:lineChart>
      <c:dateAx>
        <c:axId val="40925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53960"/>
        <c:crosses val="autoZero"/>
        <c:auto val="1"/>
        <c:lblOffset val="100"/>
        <c:baseTimeUnit val="days"/>
      </c:dateAx>
      <c:valAx>
        <c:axId val="40925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50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4635608"/>
        <c:axId val="414639528"/>
      </c:lineChart>
      <c:dateAx>
        <c:axId val="4146356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39528"/>
        <c:crosses val="autoZero"/>
        <c:auto val="1"/>
        <c:lblOffset val="100"/>
        <c:baseTimeUnit val="days"/>
      </c:dateAx>
      <c:valAx>
        <c:axId val="41463952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35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4637960"/>
        <c:axId val="414637176"/>
      </c:lineChart>
      <c:dateAx>
        <c:axId val="4146379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37176"/>
        <c:crosses val="autoZero"/>
        <c:auto val="1"/>
        <c:lblOffset val="100"/>
        <c:baseTimeUnit val="days"/>
      </c:dateAx>
      <c:valAx>
        <c:axId val="41463717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37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4638352"/>
        <c:axId val="414637568"/>
      </c:lineChart>
      <c:dateAx>
        <c:axId val="414638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37568"/>
        <c:crosses val="autoZero"/>
        <c:auto val="1"/>
        <c:lblOffset val="100"/>
        <c:baseTimeUnit val="days"/>
      </c:dateAx>
      <c:valAx>
        <c:axId val="41463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38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4636000"/>
        <c:axId val="414634040"/>
      </c:lineChart>
      <c:dateAx>
        <c:axId val="414636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34040"/>
        <c:crosses val="autoZero"/>
        <c:auto val="1"/>
        <c:lblOffset val="100"/>
        <c:baseTimeUnit val="days"/>
      </c:dateAx>
      <c:valAx>
        <c:axId val="4146340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36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5172000"/>
        <c:axId val="415174352"/>
      </c:lineChart>
      <c:dateAx>
        <c:axId val="415172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74352"/>
        <c:crosses val="autoZero"/>
        <c:auto val="1"/>
        <c:lblOffset val="100"/>
        <c:baseTimeUnit val="days"/>
      </c:dateAx>
      <c:valAx>
        <c:axId val="41517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72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numCache>
            </c:numRef>
          </c:val>
          <c:smooth val="0"/>
        </c:ser>
        <c:dLbls>
          <c:showLegendKey val="0"/>
          <c:showVal val="0"/>
          <c:showCatName val="0"/>
          <c:showSerName val="0"/>
          <c:showPercent val="0"/>
          <c:showBubbleSize val="0"/>
        </c:dLbls>
        <c:marker val="1"/>
        <c:smooth val="0"/>
        <c:axId val="415172392"/>
        <c:axId val="415169648"/>
      </c:lineChart>
      <c:dateAx>
        <c:axId val="41517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69648"/>
        <c:crosses val="autoZero"/>
        <c:auto val="1"/>
        <c:lblOffset val="100"/>
        <c:baseTimeUnit val="days"/>
      </c:dateAx>
      <c:valAx>
        <c:axId val="41516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72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numCache>
            </c:numRef>
          </c:val>
          <c:smooth val="0"/>
        </c:ser>
        <c:dLbls>
          <c:showLegendKey val="0"/>
          <c:showVal val="0"/>
          <c:showCatName val="0"/>
          <c:showSerName val="0"/>
          <c:showPercent val="0"/>
          <c:showBubbleSize val="0"/>
        </c:dLbls>
        <c:marker val="1"/>
        <c:smooth val="0"/>
        <c:axId val="415172784"/>
        <c:axId val="415170824"/>
      </c:lineChart>
      <c:dateAx>
        <c:axId val="415172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70824"/>
        <c:crosses val="autoZero"/>
        <c:auto val="1"/>
        <c:lblOffset val="100"/>
        <c:baseTimeUnit val="days"/>
      </c:dateAx>
      <c:valAx>
        <c:axId val="415170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72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5174744"/>
        <c:axId val="415173176"/>
      </c:lineChart>
      <c:dateAx>
        <c:axId val="4151747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73176"/>
        <c:crosses val="autoZero"/>
        <c:auto val="1"/>
        <c:lblOffset val="100"/>
        <c:baseTimeUnit val="days"/>
      </c:dateAx>
      <c:valAx>
        <c:axId val="41517317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747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5175136"/>
        <c:axId val="415173960"/>
      </c:lineChart>
      <c:dateAx>
        <c:axId val="4151751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73960"/>
        <c:crosses val="autoZero"/>
        <c:auto val="1"/>
        <c:lblOffset val="100"/>
        <c:baseTimeUnit val="days"/>
      </c:dateAx>
      <c:valAx>
        <c:axId val="41517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1751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24908984"/>
        <c:axId val="424910160"/>
      </c:lineChart>
      <c:dateAx>
        <c:axId val="424908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10160"/>
        <c:crosses val="autoZero"/>
        <c:auto val="1"/>
        <c:lblOffset val="100"/>
        <c:baseTimeUnit val="days"/>
      </c:dateAx>
      <c:valAx>
        <c:axId val="42491016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08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24905848"/>
        <c:axId val="424909376"/>
      </c:lineChart>
      <c:dateAx>
        <c:axId val="424905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09376"/>
        <c:crosses val="autoZero"/>
        <c:auto val="1"/>
        <c:lblOffset val="100"/>
        <c:baseTimeUnit val="days"/>
      </c:dateAx>
      <c:valAx>
        <c:axId val="424909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05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24906632"/>
        <c:axId val="424907024"/>
      </c:lineChart>
      <c:dateAx>
        <c:axId val="424906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4907024"/>
        <c:crosses val="autoZero"/>
        <c:auto val="1"/>
        <c:lblOffset val="100"/>
        <c:baseTimeUnit val="days"/>
      </c:dateAx>
      <c:valAx>
        <c:axId val="42490702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4906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numCache>
            </c:numRef>
          </c:val>
          <c:smooth val="0"/>
        </c:ser>
        <c:dLbls>
          <c:showLegendKey val="0"/>
          <c:showVal val="0"/>
          <c:showCatName val="0"/>
          <c:showSerName val="0"/>
          <c:showPercent val="0"/>
          <c:showBubbleSize val="0"/>
        </c:dLbls>
        <c:marker val="1"/>
        <c:smooth val="0"/>
        <c:axId val="424903888"/>
        <c:axId val="424904280"/>
      </c:lineChart>
      <c:dateAx>
        <c:axId val="42490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04280"/>
        <c:crosses val="autoZero"/>
        <c:auto val="1"/>
        <c:lblOffset val="100"/>
        <c:baseTimeUnit val="days"/>
      </c:dateAx>
      <c:valAx>
        <c:axId val="4249042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0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numCache>
            </c:numRef>
          </c:val>
          <c:smooth val="0"/>
        </c:ser>
        <c:dLbls>
          <c:showLegendKey val="0"/>
          <c:showVal val="0"/>
          <c:showCatName val="0"/>
          <c:showSerName val="0"/>
          <c:showPercent val="0"/>
          <c:showBubbleSize val="0"/>
        </c:dLbls>
        <c:marker val="1"/>
        <c:smooth val="0"/>
        <c:axId val="428396072"/>
        <c:axId val="428385488"/>
      </c:lineChart>
      <c:dateAx>
        <c:axId val="42839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385488"/>
        <c:crosses val="autoZero"/>
        <c:auto val="1"/>
        <c:lblOffset val="100"/>
        <c:baseTimeUnit val="days"/>
      </c:dateAx>
      <c:valAx>
        <c:axId val="42838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39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28396464"/>
        <c:axId val="428389408"/>
      </c:lineChart>
      <c:dateAx>
        <c:axId val="428396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389408"/>
        <c:crosses val="autoZero"/>
        <c:auto val="1"/>
        <c:lblOffset val="100"/>
        <c:baseTimeUnit val="days"/>
      </c:dateAx>
      <c:valAx>
        <c:axId val="4283894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396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28389800"/>
        <c:axId val="428385096"/>
      </c:lineChart>
      <c:dateAx>
        <c:axId val="4283898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385096"/>
        <c:crosses val="autoZero"/>
        <c:auto val="1"/>
        <c:lblOffset val="100"/>
        <c:baseTimeUnit val="days"/>
      </c:dateAx>
      <c:valAx>
        <c:axId val="428385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389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8392936"/>
        <c:axId val="428390976"/>
      </c:lineChart>
      <c:catAx>
        <c:axId val="4283929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390976"/>
        <c:crosses val="autoZero"/>
        <c:auto val="1"/>
        <c:lblAlgn val="ctr"/>
        <c:lblOffset val="100"/>
        <c:noMultiLvlLbl val="0"/>
      </c:catAx>
      <c:valAx>
        <c:axId val="4283909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392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28398424"/>
        <c:axId val="428398816"/>
      </c:lineChart>
      <c:dateAx>
        <c:axId val="428398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398816"/>
        <c:crosses val="autoZero"/>
        <c:auto val="1"/>
        <c:lblOffset val="100"/>
        <c:baseTimeUnit val="days"/>
      </c:dateAx>
      <c:valAx>
        <c:axId val="4283988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398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28396856"/>
        <c:axId val="428397248"/>
      </c:lineChart>
      <c:dateAx>
        <c:axId val="4283968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397248"/>
        <c:crosses val="autoZero"/>
        <c:auto val="1"/>
        <c:lblOffset val="100"/>
        <c:baseTimeUnit val="days"/>
      </c:dateAx>
      <c:valAx>
        <c:axId val="4283972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396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78873584"/>
        <c:axId val="478880248"/>
      </c:lineChart>
      <c:dateAx>
        <c:axId val="478873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0248"/>
        <c:crosses val="autoZero"/>
        <c:auto val="1"/>
        <c:lblOffset val="100"/>
        <c:baseTimeUnit val="days"/>
      </c:dateAx>
      <c:valAx>
        <c:axId val="4788802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7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8873976"/>
        <c:axId val="478877504"/>
      </c:lineChart>
      <c:dateAx>
        <c:axId val="478873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77504"/>
        <c:crosses val="autoZero"/>
        <c:auto val="1"/>
        <c:lblOffset val="100"/>
        <c:baseTimeUnit val="days"/>
      </c:dateAx>
      <c:valAx>
        <c:axId val="478877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73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numCache>
            </c:numRef>
          </c:yVal>
          <c:smooth val="0"/>
        </c:ser>
        <c:dLbls>
          <c:showLegendKey val="0"/>
          <c:showVal val="0"/>
          <c:showCatName val="0"/>
          <c:showSerName val="0"/>
          <c:showPercent val="0"/>
          <c:showBubbleSize val="0"/>
        </c:dLbls>
        <c:axId val="478879856"/>
        <c:axId val="478881032"/>
      </c:scatterChart>
      <c:valAx>
        <c:axId val="4788798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1032"/>
        <c:crosses val="autoZero"/>
        <c:crossBetween val="midCat"/>
      </c:valAx>
      <c:valAx>
        <c:axId val="478881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798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numCache>
            </c:numRef>
          </c:yVal>
          <c:smooth val="0"/>
        </c:ser>
        <c:dLbls>
          <c:showLegendKey val="0"/>
          <c:showVal val="0"/>
          <c:showCatName val="0"/>
          <c:showSerName val="0"/>
          <c:showPercent val="0"/>
          <c:showBubbleSize val="0"/>
        </c:dLbls>
        <c:axId val="478876328"/>
        <c:axId val="478880640"/>
      </c:scatterChart>
      <c:valAx>
        <c:axId val="4788763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0640"/>
        <c:crosses val="autoZero"/>
        <c:crossBetween val="midCat"/>
      </c:valAx>
      <c:valAx>
        <c:axId val="478880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763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8881424"/>
        <c:axId val="478874760"/>
      </c:lineChart>
      <c:catAx>
        <c:axId val="4788814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874760"/>
        <c:crosses val="autoZero"/>
        <c:auto val="1"/>
        <c:lblAlgn val="ctr"/>
        <c:lblOffset val="100"/>
        <c:noMultiLvlLbl val="0"/>
      </c:catAx>
      <c:valAx>
        <c:axId val="47887476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881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8878288"/>
        <c:axId val="478879464"/>
      </c:lineChart>
      <c:catAx>
        <c:axId val="4788782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879464"/>
        <c:crosses val="autoZero"/>
        <c:auto val="1"/>
        <c:lblAlgn val="ctr"/>
        <c:lblOffset val="100"/>
        <c:noMultiLvlLbl val="0"/>
      </c:catAx>
      <c:valAx>
        <c:axId val="47887946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878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8885736"/>
        <c:axId val="478884168"/>
      </c:lineChart>
      <c:dateAx>
        <c:axId val="478885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4168"/>
        <c:crosses val="autoZero"/>
        <c:auto val="1"/>
        <c:lblOffset val="100"/>
        <c:baseTimeUnit val="days"/>
      </c:dateAx>
      <c:valAx>
        <c:axId val="478884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5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8886520"/>
        <c:axId val="478887304"/>
      </c:lineChart>
      <c:dateAx>
        <c:axId val="478886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7304"/>
        <c:crosses val="autoZero"/>
        <c:auto val="1"/>
        <c:lblOffset val="100"/>
        <c:baseTimeUnit val="days"/>
      </c:dateAx>
      <c:valAx>
        <c:axId val="47888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6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38749056"/>
        <c:axId val="438747880"/>
      </c:lineChart>
      <c:dateAx>
        <c:axId val="43874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7880"/>
        <c:crosses val="autoZero"/>
        <c:auto val="1"/>
        <c:lblOffset val="100"/>
        <c:baseTimeUnit val="days"/>
      </c:dateAx>
      <c:valAx>
        <c:axId val="43874788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38749448"/>
        <c:axId val="438748664"/>
      </c:lineChart>
      <c:dateAx>
        <c:axId val="438749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8664"/>
        <c:crosses val="autoZero"/>
        <c:auto val="1"/>
        <c:lblOffset val="100"/>
        <c:baseTimeUnit val="days"/>
      </c:dateAx>
      <c:valAx>
        <c:axId val="438748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9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38743960"/>
        <c:axId val="438743176"/>
      </c:lineChart>
      <c:dateAx>
        <c:axId val="4387439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743176"/>
        <c:crosses val="autoZero"/>
        <c:auto val="1"/>
        <c:lblOffset val="100"/>
        <c:baseTimeUnit val="days"/>
      </c:dateAx>
      <c:valAx>
        <c:axId val="43874317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743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numCache>
            </c:numRef>
          </c:val>
          <c:smooth val="0"/>
        </c:ser>
        <c:dLbls>
          <c:showLegendKey val="0"/>
          <c:showVal val="0"/>
          <c:showCatName val="0"/>
          <c:showSerName val="0"/>
          <c:showPercent val="0"/>
          <c:showBubbleSize val="0"/>
        </c:dLbls>
        <c:smooth val="0"/>
        <c:axId val="438742392"/>
        <c:axId val="438737688"/>
      </c:lineChart>
      <c:dateAx>
        <c:axId val="43874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37688"/>
        <c:crosses val="autoZero"/>
        <c:auto val="1"/>
        <c:lblOffset val="100"/>
        <c:baseTimeUnit val="days"/>
      </c:dateAx>
      <c:valAx>
        <c:axId val="438737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2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numCache>
            </c:numRef>
          </c:val>
          <c:smooth val="0"/>
        </c:ser>
        <c:dLbls>
          <c:showLegendKey val="0"/>
          <c:showVal val="0"/>
          <c:showCatName val="0"/>
          <c:showSerName val="0"/>
          <c:showPercent val="0"/>
          <c:showBubbleSize val="0"/>
        </c:dLbls>
        <c:marker val="1"/>
        <c:smooth val="0"/>
        <c:axId val="438745920"/>
        <c:axId val="438735336"/>
      </c:lineChart>
      <c:dateAx>
        <c:axId val="438745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35336"/>
        <c:crosses val="autoZero"/>
        <c:auto val="1"/>
        <c:lblOffset val="100"/>
        <c:baseTimeUnit val="days"/>
      </c:dateAx>
      <c:valAx>
        <c:axId val="438735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5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38736904"/>
        <c:axId val="438744352"/>
      </c:lineChart>
      <c:dateAx>
        <c:axId val="438736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4352"/>
        <c:crosses val="autoZero"/>
        <c:auto val="1"/>
        <c:lblOffset val="100"/>
        <c:baseTimeUnit val="days"/>
      </c:dateAx>
      <c:valAx>
        <c:axId val="43874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36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38744744"/>
        <c:axId val="438746704"/>
      </c:lineChart>
      <c:dateAx>
        <c:axId val="438744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6704"/>
        <c:crosses val="autoZero"/>
        <c:auto val="1"/>
        <c:lblOffset val="100"/>
        <c:baseTimeUnit val="days"/>
      </c:dateAx>
      <c:valAx>
        <c:axId val="438746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4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38738864"/>
        <c:axId val="438747096"/>
      </c:lineChart>
      <c:dateAx>
        <c:axId val="43873886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7096"/>
        <c:crosses val="autoZero"/>
        <c:auto val="1"/>
        <c:lblOffset val="100"/>
        <c:baseTimeUnit val="days"/>
      </c:dateAx>
      <c:valAx>
        <c:axId val="4387470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38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38737296"/>
        <c:axId val="438739648"/>
      </c:lineChart>
      <c:dateAx>
        <c:axId val="438737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39648"/>
        <c:crosses val="autoZero"/>
        <c:auto val="1"/>
        <c:lblOffset val="100"/>
        <c:baseTimeUnit val="days"/>
      </c:dateAx>
      <c:valAx>
        <c:axId val="43873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37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38740432"/>
        <c:axId val="438740824"/>
      </c:lineChart>
      <c:dateAx>
        <c:axId val="43874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0824"/>
        <c:crosses val="autoZero"/>
        <c:auto val="1"/>
        <c:lblOffset val="100"/>
        <c:baseTimeUnit val="days"/>
      </c:dateAx>
      <c:valAx>
        <c:axId val="438740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438742784"/>
        <c:axId val="495252392"/>
      </c:lineChart>
      <c:dateAx>
        <c:axId val="438742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52392"/>
        <c:crosses val="autoZero"/>
        <c:auto val="1"/>
        <c:lblOffset val="100"/>
        <c:baseTimeUnit val="days"/>
      </c:dateAx>
      <c:valAx>
        <c:axId val="495252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42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495248080"/>
        <c:axId val="495244944"/>
      </c:lineChart>
      <c:dateAx>
        <c:axId val="49524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44944"/>
        <c:crosses val="autoZero"/>
        <c:auto val="1"/>
        <c:lblOffset val="100"/>
        <c:baseTimeUnit val="days"/>
      </c:dateAx>
      <c:valAx>
        <c:axId val="495244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4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5253568"/>
        <c:axId val="495252784"/>
      </c:lineChart>
      <c:dateAx>
        <c:axId val="4952535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52784"/>
        <c:crosses val="autoZero"/>
        <c:auto val="1"/>
        <c:lblOffset val="100"/>
        <c:baseTimeUnit val="days"/>
      </c:dateAx>
      <c:valAx>
        <c:axId val="49525278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53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5253960"/>
        <c:axId val="495249256"/>
      </c:lineChart>
      <c:dateAx>
        <c:axId val="49525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49256"/>
        <c:crosses val="autoZero"/>
        <c:auto val="1"/>
        <c:lblOffset val="100"/>
        <c:baseTimeUnit val="days"/>
      </c:dateAx>
      <c:valAx>
        <c:axId val="4952492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5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5247688"/>
        <c:axId val="495248864"/>
      </c:lineChart>
      <c:dateAx>
        <c:axId val="495247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48864"/>
        <c:crosses val="autoZero"/>
        <c:auto val="1"/>
        <c:lblOffset val="100"/>
        <c:baseTimeUnit val="days"/>
      </c:dateAx>
      <c:valAx>
        <c:axId val="495248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47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5250824"/>
        <c:axId val="495254744"/>
      </c:lineChart>
      <c:catAx>
        <c:axId val="4952508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54744"/>
        <c:crosses val="autoZero"/>
        <c:auto val="1"/>
        <c:lblAlgn val="ctr"/>
        <c:lblOffset val="100"/>
        <c:noMultiLvlLbl val="0"/>
      </c:catAx>
      <c:valAx>
        <c:axId val="49525474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250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2" dataDxfId="1081">
  <autoFilter ref="O15:W26"/>
  <tableColumns count="9">
    <tableColumn id="1" name="Date" dataDxfId="1080"/>
    <tableColumn id="2" name="Quarter" dataDxfId="1079"/>
    <tableColumn id="3" name="Time" dataDxfId="1078"/>
    <tableColumn id="4" name="EPS estimate" dataDxfId="1077"/>
    <tableColumn id="5" name="EPS Actual" dataDxfId="1076"/>
    <tableColumn id="6" name="Sales Estiamte (B)" dataDxfId="1075"/>
    <tableColumn id="7" name="Sales Actual (B)" dataDxfId="1074"/>
    <tableColumn id="8" name="Guidance" dataDxfId="1073"/>
    <tableColumn id="9" name="Reaction" dataDxfId="10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J9" sqref="J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12.11</v>
      </c>
      <c r="G2" s="2">
        <v>10.807117142857136</v>
      </c>
      <c r="H2">
        <v>7000</v>
      </c>
      <c r="I2" s="2">
        <v>84770</v>
      </c>
      <c r="J2" s="2">
        <v>75649.819999999949</v>
      </c>
      <c r="K2" s="2">
        <v>9120.1800000000512</v>
      </c>
      <c r="L2" s="131">
        <v>0.12055785459899378</v>
      </c>
      <c r="M2" s="2">
        <v>23735.751000001677</v>
      </c>
      <c r="N2">
        <v>6000</v>
      </c>
      <c r="O2" t="s">
        <v>1361</v>
      </c>
      <c r="P2" s="131">
        <v>1.651527663088357E-2</v>
      </c>
      <c r="Q2" s="131">
        <v>-2.5999999999999999E-3</v>
      </c>
      <c r="R2" s="2">
        <v>19.222222222222221</v>
      </c>
      <c r="S2" s="29">
        <v>43471</v>
      </c>
      <c r="W2" s="877"/>
      <c r="X2" s="647"/>
      <c r="Y2" s="877"/>
    </row>
    <row r="3" spans="1:33" ht="21.95" customHeight="1" x14ac:dyDescent="0.25">
      <c r="A3" s="50"/>
      <c r="B3" s="51"/>
      <c r="C3" s="51"/>
      <c r="D3"/>
      <c r="E3" s="22" t="s">
        <v>311</v>
      </c>
      <c r="F3" s="2">
        <v>10.72</v>
      </c>
      <c r="G3" s="2">
        <v>12.162016666666677</v>
      </c>
      <c r="H3">
        <v>1800</v>
      </c>
      <c r="I3" s="2">
        <v>19296</v>
      </c>
      <c r="J3" s="2">
        <v>21891.630000000019</v>
      </c>
      <c r="K3" s="2">
        <v>-2595.6300000000192</v>
      </c>
      <c r="L3" s="131">
        <v>-0.11856723323023526</v>
      </c>
      <c r="M3" s="2">
        <v>-2310.6600000000144</v>
      </c>
      <c r="N3">
        <v>1500</v>
      </c>
      <c r="O3" t="s">
        <v>1363</v>
      </c>
      <c r="P3" s="131">
        <v>0</v>
      </c>
      <c r="Q3" s="131">
        <v>-4.8999999999999998E-3</v>
      </c>
      <c r="R3" s="2">
        <v>4.3755102040816327</v>
      </c>
      <c r="S3" s="29">
        <v>43345</v>
      </c>
      <c r="W3" s="877"/>
      <c r="X3" s="647"/>
      <c r="Y3" s="877"/>
    </row>
    <row r="4" spans="1:33" ht="21.95" customHeight="1" x14ac:dyDescent="0.25">
      <c r="A4" s="51"/>
      <c r="B4" s="51"/>
      <c r="C4" s="51"/>
      <c r="D4"/>
      <c r="E4" s="22" t="s">
        <v>219</v>
      </c>
      <c r="F4" s="2">
        <v>18.64</v>
      </c>
      <c r="G4" s="2">
        <v>13.58951999999999</v>
      </c>
      <c r="H4">
        <v>1000</v>
      </c>
      <c r="I4" s="2">
        <v>18640</v>
      </c>
      <c r="J4" s="2">
        <v>13589.51999999999</v>
      </c>
      <c r="K4" s="2">
        <v>5050.4800000000105</v>
      </c>
      <c r="L4" s="131">
        <v>0.37164520895513709</v>
      </c>
      <c r="M4" s="2">
        <v>6502.7400000000089</v>
      </c>
      <c r="N4">
        <v>400</v>
      </c>
      <c r="O4" t="s">
        <v>1364</v>
      </c>
      <c r="P4" s="131">
        <v>5.3648068669527897E-3</v>
      </c>
      <c r="Q4" s="131">
        <v>-1.49E-2</v>
      </c>
      <c r="R4" s="2">
        <v>10.651428571428571</v>
      </c>
      <c r="S4" s="29">
        <v>43421</v>
      </c>
      <c r="W4" s="877"/>
      <c r="X4" s="647"/>
      <c r="Y4" s="877"/>
      <c r="Z4" s="647"/>
    </row>
    <row r="5" spans="1:33" ht="21.95" customHeight="1" x14ac:dyDescent="0.25">
      <c r="A5" s="50"/>
      <c r="B5" s="50"/>
      <c r="C5" s="51"/>
      <c r="D5"/>
      <c r="E5" s="22" t="s">
        <v>870</v>
      </c>
      <c r="F5" s="2">
        <v>31.06</v>
      </c>
      <c r="G5" s="2">
        <v>52.136949999999999</v>
      </c>
      <c r="H5">
        <v>600</v>
      </c>
      <c r="I5" s="2">
        <v>18636</v>
      </c>
      <c r="J5" s="2">
        <v>31282.17</v>
      </c>
      <c r="K5" s="2">
        <v>-12646.169999999998</v>
      </c>
      <c r="L5" s="131">
        <v>-0.40426127727072642</v>
      </c>
      <c r="M5" s="2">
        <v>-12646.169999999998</v>
      </c>
      <c r="N5">
        <v>500</v>
      </c>
      <c r="O5" t="s">
        <v>1362</v>
      </c>
      <c r="P5" s="131">
        <v>8.0489375402446883E-2</v>
      </c>
      <c r="Q5" s="131">
        <v>0.13439999999999999</v>
      </c>
      <c r="R5" s="2">
        <v>11.053380782918149</v>
      </c>
      <c r="S5" s="29">
        <v>43471</v>
      </c>
      <c r="W5" s="877"/>
      <c r="X5" s="647"/>
      <c r="Y5" s="877"/>
    </row>
    <row r="6" spans="1:33" ht="21.95" customHeight="1" x14ac:dyDescent="0.25">
      <c r="A6" s="50"/>
      <c r="B6" s="50"/>
      <c r="C6" s="51"/>
      <c r="D6"/>
      <c r="E6" s="22" t="s">
        <v>1344</v>
      </c>
      <c r="F6" s="2">
        <v>21.23</v>
      </c>
      <c r="G6" s="2">
        <v>23.033428571428569</v>
      </c>
      <c r="H6">
        <v>700</v>
      </c>
      <c r="I6" s="2">
        <v>14861</v>
      </c>
      <c r="J6" s="2">
        <v>16123.399999999998</v>
      </c>
      <c r="K6" s="2">
        <v>-1262.3999999999996</v>
      </c>
      <c r="L6" s="131">
        <v>-7.8296141012441436E-2</v>
      </c>
      <c r="M6" s="2">
        <v>-1262.3999999999996</v>
      </c>
      <c r="N6">
        <v>600</v>
      </c>
      <c r="Q6" s="131">
        <v>-5.1999999999999998E-3</v>
      </c>
      <c r="T6" s="48"/>
      <c r="W6" s="877"/>
      <c r="X6" s="647"/>
      <c r="Y6" s="877"/>
    </row>
    <row r="7" spans="1:33" ht="21.95" customHeight="1" x14ac:dyDescent="0.25">
      <c r="A7" s="51"/>
      <c r="B7" s="149"/>
      <c r="C7" s="268"/>
      <c r="D7"/>
      <c r="E7" s="22" t="s">
        <v>1190</v>
      </c>
      <c r="F7" s="2">
        <v>39.74</v>
      </c>
      <c r="G7" s="2">
        <v>44.17983333333337</v>
      </c>
      <c r="H7">
        <v>300</v>
      </c>
      <c r="I7" s="2">
        <v>11922</v>
      </c>
      <c r="J7" s="2">
        <v>13253.950000000012</v>
      </c>
      <c r="K7" s="2">
        <v>-1331.9500000000116</v>
      </c>
      <c r="L7" s="131">
        <v>-0.10049456954341984</v>
      </c>
      <c r="M7" s="2">
        <v>-1331.9500000000116</v>
      </c>
      <c r="N7">
        <v>300</v>
      </c>
      <c r="O7" t="s">
        <v>1363</v>
      </c>
      <c r="P7" s="131">
        <v>4.5797684952189228E-2</v>
      </c>
      <c r="Q7" s="131">
        <v>-7.7000000000000002E-3</v>
      </c>
      <c r="R7" s="2">
        <v>8.6391304347826097</v>
      </c>
      <c r="S7" s="29">
        <v>43423</v>
      </c>
      <c r="T7" s="48"/>
      <c r="W7" s="877"/>
      <c r="X7" s="647"/>
      <c r="Y7" s="877"/>
      <c r="Z7" s="877"/>
      <c r="AC7"/>
      <c r="AD7"/>
      <c r="AE7" s="2"/>
      <c r="AF7"/>
      <c r="AG7"/>
    </row>
    <row r="8" spans="1:33" ht="21.95" customHeight="1" x14ac:dyDescent="0.25">
      <c r="A8" s="50"/>
      <c r="B8" s="50"/>
      <c r="C8" s="51"/>
      <c r="D8"/>
      <c r="E8" s="22" t="s">
        <v>1339</v>
      </c>
      <c r="F8" s="2">
        <v>187.57</v>
      </c>
      <c r="G8" s="2">
        <v>229.60275000000001</v>
      </c>
      <c r="H8">
        <v>40</v>
      </c>
      <c r="I8" s="2">
        <v>7502.7999999999993</v>
      </c>
      <c r="J8" s="2">
        <v>9184.11</v>
      </c>
      <c r="K8" s="2">
        <v>-1681.3100000000013</v>
      </c>
      <c r="L8" s="131">
        <v>-0.18306727597992628</v>
      </c>
      <c r="M8" s="2">
        <v>-1681.3100000000013</v>
      </c>
      <c r="N8">
        <v>40</v>
      </c>
      <c r="Q8" s="131">
        <v>0.14199999999999999</v>
      </c>
      <c r="S8" s="29">
        <v>43631</v>
      </c>
      <c r="T8" s="48"/>
      <c r="W8" s="877"/>
      <c r="X8" s="647"/>
      <c r="Y8" s="877"/>
    </row>
    <row r="9" spans="1:33" ht="21.95" customHeight="1" x14ac:dyDescent="0.25">
      <c r="A9" s="50"/>
      <c r="B9" s="50"/>
      <c r="C9" s="51"/>
      <c r="D9"/>
      <c r="E9" s="22" t="s">
        <v>663</v>
      </c>
      <c r="F9" s="2">
        <v>70.36</v>
      </c>
      <c r="G9" s="2">
        <v>51.96220000000001</v>
      </c>
      <c r="H9">
        <v>100</v>
      </c>
      <c r="I9" s="2">
        <v>7036</v>
      </c>
      <c r="J9" s="2">
        <v>5196.2200000000012</v>
      </c>
      <c r="K9" s="2">
        <v>1839.7799999999988</v>
      </c>
      <c r="L9" s="131">
        <v>0.35406122142634427</v>
      </c>
      <c r="M9" s="2">
        <v>2880.4999999999927</v>
      </c>
      <c r="N9">
        <v>100</v>
      </c>
      <c r="O9" t="s">
        <v>1342</v>
      </c>
      <c r="P9" s="131">
        <v>0</v>
      </c>
      <c r="Q9" s="131">
        <v>-3.3999999999999998E-3</v>
      </c>
      <c r="R9" s="2">
        <v>20.573099415204677</v>
      </c>
      <c r="W9" s="877"/>
      <c r="X9" s="647"/>
      <c r="Y9" s="877"/>
      <c r="Z9" s="647"/>
    </row>
    <row r="10" spans="1:33" ht="21.95" customHeight="1" x14ac:dyDescent="0.25">
      <c r="A10" s="51"/>
      <c r="B10" s="149"/>
      <c r="C10" s="268"/>
      <c r="D10"/>
      <c r="E10" s="22" t="s">
        <v>1347</v>
      </c>
      <c r="F10" s="2">
        <v>65.2</v>
      </c>
      <c r="G10" s="2">
        <v>77.882700000000014</v>
      </c>
      <c r="H10">
        <v>100</v>
      </c>
      <c r="I10" s="2">
        <v>6520</v>
      </c>
      <c r="J10" s="2">
        <v>7788.2700000000013</v>
      </c>
      <c r="K10" s="2">
        <v>-1268.2700000000004</v>
      </c>
      <c r="L10" s="131">
        <v>-0.16284360968482101</v>
      </c>
      <c r="M10" s="2">
        <v>-1268.2700000000004</v>
      </c>
      <c r="N10">
        <v>100</v>
      </c>
      <c r="P10" s="131">
        <v>0</v>
      </c>
      <c r="Q10" s="131">
        <v>4.8999999999999998E-3</v>
      </c>
      <c r="S10" s="29">
        <v>43436</v>
      </c>
      <c r="W10" s="877"/>
      <c r="X10" s="647"/>
      <c r="Y10" s="877"/>
      <c r="AC10"/>
      <c r="AD10"/>
      <c r="AE10"/>
      <c r="AF10"/>
      <c r="AG10"/>
    </row>
    <row r="11" spans="1:33" ht="21.95" customHeight="1" x14ac:dyDescent="0.25">
      <c r="A11" s="50"/>
      <c r="B11" s="51"/>
      <c r="C11" s="51"/>
      <c r="D11"/>
      <c r="E11" s="22" t="s">
        <v>753</v>
      </c>
      <c r="F11" s="2">
        <v>19.7</v>
      </c>
      <c r="G11" s="2">
        <v>27.149733333333327</v>
      </c>
      <c r="H11">
        <v>300</v>
      </c>
      <c r="I11" s="2">
        <v>5910</v>
      </c>
      <c r="J11" s="2">
        <v>8144.9199999999983</v>
      </c>
      <c r="K11" s="2">
        <v>-2234.9199999999983</v>
      </c>
      <c r="L11" s="131">
        <v>-0.27439434641469762</v>
      </c>
      <c r="M11" s="2">
        <v>-2234.9199999999983</v>
      </c>
      <c r="N11">
        <v>300</v>
      </c>
      <c r="O11" t="s">
        <v>1345</v>
      </c>
      <c r="P11" s="131">
        <v>5.2791878172588839E-2</v>
      </c>
      <c r="Q11" s="131">
        <v>-1.83E-2</v>
      </c>
      <c r="R11" s="2">
        <v>11.588235294117647</v>
      </c>
      <c r="S11" s="29">
        <v>43324</v>
      </c>
      <c r="T11" s="48"/>
      <c r="W11" s="877"/>
      <c r="X11" s="647"/>
      <c r="Y11" s="877"/>
    </row>
    <row r="12" spans="1:33" ht="21.95" customHeight="1" x14ac:dyDescent="0.25">
      <c r="A12" s="50"/>
      <c r="B12" s="50"/>
      <c r="C12" s="51"/>
      <c r="D12"/>
      <c r="E12" s="22" t="s">
        <v>14</v>
      </c>
      <c r="F12" s="2">
        <v>49.26</v>
      </c>
      <c r="G12" s="2">
        <v>47.352299999999957</v>
      </c>
      <c r="H12">
        <v>100</v>
      </c>
      <c r="I12" s="2">
        <v>4926</v>
      </c>
      <c r="J12" s="2">
        <v>4735.2299999999959</v>
      </c>
      <c r="K12" s="2">
        <v>190.77000000000407</v>
      </c>
      <c r="L12" s="131">
        <v>4.0287377804246946E-2</v>
      </c>
      <c r="M12" s="2">
        <v>190.77000000000407</v>
      </c>
      <c r="N12">
        <v>100</v>
      </c>
      <c r="O12" t="s">
        <v>1354</v>
      </c>
      <c r="P12" s="131">
        <v>5.6841250507511161E-2</v>
      </c>
      <c r="Q12" s="131">
        <v>-2.5499999999999998E-2</v>
      </c>
      <c r="R12" s="2">
        <v>12.361355081555834</v>
      </c>
      <c r="S12" s="29">
        <v>43426</v>
      </c>
      <c r="T12" s="48"/>
      <c r="W12" s="877"/>
      <c r="X12" s="647"/>
      <c r="Y12" s="877"/>
    </row>
    <row r="13" spans="1:33" ht="21.95" customHeight="1" x14ac:dyDescent="0.25">
      <c r="A13" s="50"/>
      <c r="B13" s="50"/>
      <c r="C13" s="51"/>
      <c r="D13"/>
      <c r="E13" s="22" t="s">
        <v>170</v>
      </c>
      <c r="F13" s="2">
        <v>54.21</v>
      </c>
      <c r="G13" s="2">
        <v>39.195</v>
      </c>
      <c r="H13">
        <v>80</v>
      </c>
      <c r="I13" s="2">
        <v>4336.8</v>
      </c>
      <c r="J13" s="2">
        <v>3135.6</v>
      </c>
      <c r="K13" s="2">
        <v>1201.2000000000016</v>
      </c>
      <c r="L13" s="131">
        <v>0.38308457711442789</v>
      </c>
      <c r="M13" s="2">
        <v>2805.7800000000034</v>
      </c>
      <c r="N13">
        <v>80</v>
      </c>
      <c r="P13" s="131">
        <v>3.1728463383139643E-2</v>
      </c>
      <c r="Q13" s="131">
        <v>-7.7000000000000002E-3</v>
      </c>
      <c r="R13" s="2">
        <v>11.993362831858409</v>
      </c>
      <c r="W13" s="877"/>
      <c r="X13" s="647"/>
      <c r="Y13" s="877"/>
      <c r="AC13"/>
      <c r="AD13"/>
      <c r="AE13"/>
      <c r="AF13"/>
      <c r="AG13"/>
    </row>
    <row r="14" spans="1:33" ht="21.95" customHeight="1" x14ac:dyDescent="0.25">
      <c r="A14" s="50"/>
      <c r="B14" s="50"/>
      <c r="C14" s="51"/>
      <c r="D14"/>
      <c r="E14" s="22" t="s">
        <v>847</v>
      </c>
      <c r="F14" s="2">
        <v>129.47</v>
      </c>
      <c r="G14" s="2">
        <v>117.55499999999999</v>
      </c>
      <c r="H14">
        <v>30</v>
      </c>
      <c r="I14" s="2">
        <v>3884.1</v>
      </c>
      <c r="J14" s="2">
        <v>3526.6499999999996</v>
      </c>
      <c r="K14" s="2">
        <v>357.45000000000027</v>
      </c>
      <c r="L14" s="131">
        <v>0.10135681170515935</v>
      </c>
      <c r="M14" s="2">
        <v>2759.1499999999828</v>
      </c>
      <c r="N14">
        <v>30</v>
      </c>
      <c r="O14" t="s">
        <v>1340</v>
      </c>
      <c r="P14" s="131">
        <v>4.0163744496794626E-3</v>
      </c>
      <c r="Q14" s="131">
        <v>-2.9899999999999999E-2</v>
      </c>
      <c r="R14" s="2">
        <v>15.019721577726219</v>
      </c>
      <c r="S14" s="29">
        <v>43324</v>
      </c>
      <c r="W14" s="877"/>
      <c r="X14" s="647"/>
      <c r="Y14" s="877"/>
    </row>
    <row r="15" spans="1:33" ht="21.95" customHeight="1" x14ac:dyDescent="0.25">
      <c r="A15" s="51"/>
      <c r="B15" s="51"/>
      <c r="C15" s="51"/>
      <c r="D15"/>
      <c r="E15" s="22" t="s">
        <v>1346</v>
      </c>
      <c r="F15" s="2">
        <v>25.93</v>
      </c>
      <c r="G15" s="2">
        <v>29.122014925373136</v>
      </c>
      <c r="H15">
        <v>134</v>
      </c>
      <c r="I15" s="2">
        <v>3474.62</v>
      </c>
      <c r="J15" s="2">
        <v>3902.3500000000004</v>
      </c>
      <c r="K15" s="2">
        <v>-427.73000000000047</v>
      </c>
      <c r="L15" s="131">
        <v>-0.109608312939639</v>
      </c>
      <c r="M15" s="2">
        <v>-427.73000000000047</v>
      </c>
      <c r="N15">
        <v>134</v>
      </c>
      <c r="P15" s="131">
        <v>2.0053991515618975E-2</v>
      </c>
      <c r="Q15" s="131">
        <v>-0.04</v>
      </c>
      <c r="T15" s="48"/>
      <c r="W15" s="877"/>
      <c r="X15" s="647"/>
      <c r="Y15" s="877"/>
    </row>
    <row r="16" spans="1:33" ht="21.95" customHeight="1" x14ac:dyDescent="0.25">
      <c r="A16" s="50"/>
      <c r="B16" s="51"/>
      <c r="C16" s="51"/>
      <c r="D16"/>
      <c r="E16" s="22" t="s">
        <v>1335</v>
      </c>
      <c r="F16" s="2">
        <v>55.2</v>
      </c>
      <c r="G16" s="2">
        <v>51.841400000000014</v>
      </c>
      <c r="H16">
        <v>50</v>
      </c>
      <c r="I16" s="2">
        <v>2760</v>
      </c>
      <c r="J16" s="2">
        <v>2592.0700000000006</v>
      </c>
      <c r="K16" s="2">
        <v>167.92999999999938</v>
      </c>
      <c r="L16" s="131">
        <v>6.4786059018467623E-2</v>
      </c>
      <c r="M16" s="2">
        <v>167.92999999999938</v>
      </c>
      <c r="N16">
        <v>50</v>
      </c>
      <c r="Q16" s="131">
        <v>-1.06E-2</v>
      </c>
      <c r="T16" s="48"/>
      <c r="W16" s="877"/>
      <c r="X16" s="647"/>
      <c r="Y16" s="877"/>
    </row>
    <row r="17" spans="1:33" ht="21.95" customHeight="1" x14ac:dyDescent="0.25">
      <c r="A17" s="149"/>
      <c r="B17" s="50"/>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7"/>
      <c r="X18" s="647"/>
      <c r="Y18" s="877"/>
    </row>
    <row r="19" spans="1:33" ht="21.95" customHeight="1" x14ac:dyDescent="0.25">
      <c r="A19" s="50"/>
      <c r="B19" s="51"/>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c r="Z19" s="877"/>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row>
    <row r="21" spans="1:33" ht="21.95" customHeight="1" x14ac:dyDescent="0.25">
      <c r="A21" s="51"/>
      <c r="B21" s="51"/>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row>
    <row r="22" spans="1:33" ht="21.95" customHeight="1" x14ac:dyDescent="0.25">
      <c r="A22" s="51"/>
      <c r="B22" s="51"/>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c r="AC23"/>
      <c r="AD23"/>
      <c r="AE23"/>
      <c r="AF23"/>
      <c r="AG23"/>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W24" s="877"/>
      <c r="X24" s="647"/>
      <c r="Y24" s="877"/>
    </row>
    <row r="25" spans="1:33" ht="21.95" customHeight="1" x14ac:dyDescent="0.25">
      <c r="A25" s="50"/>
      <c r="B25" s="51"/>
      <c r="C25" s="51"/>
      <c r="D25"/>
      <c r="E25" s="22" t="s">
        <v>284</v>
      </c>
      <c r="F25" s="2">
        <v>50.52</v>
      </c>
      <c r="G25" s="2">
        <v>50.52</v>
      </c>
      <c r="H25">
        <v>0</v>
      </c>
      <c r="I25" s="2">
        <v>0</v>
      </c>
      <c r="J25" s="2">
        <v>0</v>
      </c>
      <c r="K25" s="2">
        <v>0</v>
      </c>
      <c r="L25" s="131">
        <v>0</v>
      </c>
      <c r="M25" s="2">
        <v>910.79999999999927</v>
      </c>
      <c r="N25">
        <v>0</v>
      </c>
      <c r="P25" s="131">
        <v>2.87E-2</v>
      </c>
      <c r="Q25" s="131">
        <v>2.0400000000000001E-2</v>
      </c>
      <c r="T25" s="48"/>
      <c r="W25" s="877"/>
      <c r="X25" s="647"/>
      <c r="Y25" s="877"/>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W26" s="877"/>
      <c r="X26" s="647"/>
      <c r="Y26" s="87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row>
    <row r="28" spans="1:33" ht="21.95" customHeight="1" x14ac:dyDescent="0.25">
      <c r="A28" s="51"/>
      <c r="B28" s="51"/>
      <c r="C28" s="51"/>
      <c r="D28"/>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c r="Z28" s="877"/>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T29" s="48"/>
      <c r="V29" s="2"/>
      <c r="W29" s="877"/>
      <c r="X29" s="647"/>
      <c r="Y29" s="877"/>
    </row>
    <row r="30" spans="1:33" ht="21.95" customHeight="1" x14ac:dyDescent="0.25">
      <c r="A30" s="50"/>
      <c r="B30" s="51"/>
      <c r="C30" s="51"/>
      <c r="D30"/>
      <c r="E30" s="22" t="s">
        <v>1325</v>
      </c>
      <c r="F30" s="2">
        <v>32.79</v>
      </c>
      <c r="G30" s="2">
        <v>32.79</v>
      </c>
      <c r="H30">
        <v>0</v>
      </c>
      <c r="I30" s="2">
        <v>0</v>
      </c>
      <c r="J30" s="2">
        <v>0</v>
      </c>
      <c r="K30" s="2">
        <v>0</v>
      </c>
      <c r="L30" s="131">
        <v>0</v>
      </c>
      <c r="M30" s="2">
        <v>937.36999999999534</v>
      </c>
      <c r="N30">
        <v>0</v>
      </c>
      <c r="P30" s="131">
        <v>0</v>
      </c>
      <c r="Q30" s="131">
        <v>1.9099999999999999E-2</v>
      </c>
      <c r="W30" s="877"/>
      <c r="X30" s="647"/>
      <c r="Y30" s="877"/>
      <c r="Z30" s="877"/>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T31" s="48"/>
      <c r="W31" s="877"/>
      <c r="X31" s="647"/>
      <c r="Y31" s="877"/>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c r="Z33" s="647"/>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V34" s="2"/>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W35" s="877"/>
      <c r="X35" s="647"/>
      <c r="Y35" s="877"/>
    </row>
    <row r="36" spans="1:33" ht="21.95" customHeight="1" x14ac:dyDescent="0.25">
      <c r="A36" s="50"/>
      <c r="B36" s="51"/>
      <c r="C36" s="51"/>
      <c r="D36"/>
      <c r="E36" s="22" t="s">
        <v>664</v>
      </c>
      <c r="F36" s="2">
        <v>1147.26</v>
      </c>
      <c r="G36" s="2">
        <v>1147.26</v>
      </c>
      <c r="H36">
        <v>0</v>
      </c>
      <c r="I36" s="2">
        <v>0</v>
      </c>
      <c r="J36" s="2">
        <v>0</v>
      </c>
      <c r="K36" s="2">
        <v>0</v>
      </c>
      <c r="L36" s="131">
        <v>0</v>
      </c>
      <c r="M36" s="2">
        <v>559.89000000000033</v>
      </c>
      <c r="N36">
        <v>0</v>
      </c>
      <c r="P36" s="131">
        <v>0</v>
      </c>
      <c r="Q36" s="131">
        <v>-8.0000000000000004E-4</v>
      </c>
      <c r="W36" s="877"/>
      <c r="X36" s="647"/>
      <c r="Y36" s="877"/>
      <c r="Z36" s="64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c r="AC37"/>
      <c r="AD37"/>
      <c r="AE37"/>
      <c r="AF37"/>
      <c r="AG3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7"/>
      <c r="X38" s="647"/>
      <c r="Y38" s="877"/>
      <c r="Z38" s="647"/>
      <c r="AC38"/>
      <c r="AD38"/>
      <c r="AE38"/>
      <c r="AF38"/>
      <c r="AG38"/>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c r="Z39" s="87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7"/>
      <c r="X40" s="647"/>
      <c r="Y40" s="877"/>
      <c r="Z40" s="647"/>
    </row>
    <row r="41" spans="1:33" ht="21.95" customHeight="1" x14ac:dyDescent="0.25">
      <c r="A41" s="51"/>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c r="Z41" s="647"/>
    </row>
    <row r="42" spans="1:33" ht="21.95" customHeight="1" x14ac:dyDescent="0.25">
      <c r="A42" s="50"/>
      <c r="B42" s="50"/>
      <c r="C42" s="50"/>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c r="Z42" s="647"/>
    </row>
    <row r="43" spans="1:33" ht="21.95" customHeight="1" x14ac:dyDescent="0.25">
      <c r="A43" s="51"/>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277"/>
      <c r="W44" s="877"/>
      <c r="X44" s="647"/>
      <c r="Y44" s="877"/>
      <c r="Z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c r="Z45" s="647"/>
      <c r="AC45"/>
      <c r="AD45"/>
      <c r="AE45"/>
      <c r="AF45"/>
      <c r="AG45"/>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c r="Z46" s="877"/>
      <c r="AC46"/>
      <c r="AD46"/>
      <c r="AE46"/>
      <c r="AF46"/>
      <c r="AG46"/>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row>
    <row r="48" spans="1:33" ht="21.95" customHeight="1" x14ac:dyDescent="0.25">
      <c r="A48" s="50"/>
      <c r="B48" s="51"/>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row>
    <row r="49" spans="1:33" ht="21.95" customHeight="1" x14ac:dyDescent="0.25">
      <c r="A49" s="51"/>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0"/>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0"/>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c r="Z53" s="64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647"/>
      <c r="Y56" s="877"/>
      <c r="Z56" s="647"/>
    </row>
    <row r="57" spans="1:33" ht="21.95" customHeight="1" x14ac:dyDescent="0.25">
      <c r="A57" s="51"/>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c r="AC57"/>
      <c r="AD57"/>
      <c r="AE57"/>
      <c r="AF57"/>
      <c r="AG5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877"/>
      <c r="Y62" s="64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877"/>
      <c r="Y64" s="647"/>
      <c r="AC64"/>
      <c r="AD64"/>
      <c r="AE64"/>
      <c r="AF64"/>
      <c r="AG64"/>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c r="Z67" s="647"/>
      <c r="AC67"/>
      <c r="AD67"/>
      <c r="AE67" s="2"/>
      <c r="AF67"/>
      <c r="AG67"/>
    </row>
    <row r="68" spans="1:33" ht="21.95" customHeight="1" x14ac:dyDescent="0.25">
      <c r="A68" s="149"/>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c r="Z68" s="877"/>
      <c r="AC68"/>
      <c r="AD68"/>
      <c r="AE68"/>
      <c r="AF68"/>
      <c r="AG68"/>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Z69" s="87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row>
    <row r="72" spans="1:33" ht="21.95" customHeight="1" x14ac:dyDescent="0.25">
      <c r="A72" s="57"/>
      <c r="B72" s="58"/>
      <c r="C72" s="57"/>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64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7"/>
      <c r="X73" s="647"/>
      <c r="Y73" s="877"/>
      <c r="Z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V75" s="2"/>
      <c r="W75" s="2"/>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c r="AC76"/>
      <c r="AD76"/>
      <c r="AE76"/>
      <c r="AF76"/>
      <c r="AG76"/>
    </row>
    <row r="77" spans="1:33" ht="21.95" customHeight="1" x14ac:dyDescent="0.25">
      <c r="A77" s="50"/>
      <c r="B77" s="50"/>
      <c r="C77" s="51"/>
      <c r="D77" s="695"/>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T79" s="48"/>
      <c r="V79" s="882"/>
      <c r="W79" s="884"/>
      <c r="X79" s="883"/>
      <c r="Y79" s="884"/>
      <c r="Z79" s="882"/>
      <c r="AA79" s="882"/>
      <c r="AB79" s="882"/>
      <c r="AC79" s="882"/>
      <c r="AD79" s="882"/>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c r="Z80" s="64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c r="Z81" s="877"/>
    </row>
    <row r="82" spans="1:33" ht="21.95" customHeight="1" x14ac:dyDescent="0.25">
      <c r="A82" s="50"/>
      <c r="B82" s="51"/>
      <c r="C82" s="51"/>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1"/>
      <c r="B84" s="51"/>
      <c r="C84" s="51"/>
      <c r="D84" s="695"/>
      <c r="E84" s="22" t="s">
        <v>8</v>
      </c>
      <c r="F84" s="2">
        <v>89.35</v>
      </c>
      <c r="G84" s="2">
        <v>89.35</v>
      </c>
      <c r="H84">
        <v>0</v>
      </c>
      <c r="I84" s="2">
        <v>0</v>
      </c>
      <c r="J84" s="2">
        <v>0</v>
      </c>
      <c r="K84" s="2">
        <v>0</v>
      </c>
      <c r="L84" s="131">
        <v>0</v>
      </c>
      <c r="M84" s="2">
        <v>121.94999999999982</v>
      </c>
      <c r="N84">
        <v>0</v>
      </c>
      <c r="P84" s="131">
        <v>1.67E-2</v>
      </c>
      <c r="Q84" s="131">
        <v>7.1999999999999998E-3</v>
      </c>
      <c r="W84" s="877"/>
      <c r="X84" s="647"/>
      <c r="Y84" s="877"/>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V85" s="2"/>
      <c r="W85" s="877"/>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c r="AC86"/>
      <c r="AD86"/>
      <c r="AE86"/>
      <c r="AF86"/>
      <c r="AG86"/>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877"/>
    </row>
    <row r="88" spans="1:33" ht="21.95" customHeight="1" x14ac:dyDescent="0.25">
      <c r="A88" s="50"/>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c r="Z89" s="647"/>
    </row>
    <row r="90" spans="1:33" ht="21.95" customHeight="1" x14ac:dyDescent="0.25">
      <c r="A90" s="51"/>
      <c r="B90" s="51"/>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c r="Z90" s="877"/>
      <c r="AC90"/>
      <c r="AD90"/>
      <c r="AE90"/>
      <c r="AF90"/>
      <c r="AG90"/>
    </row>
    <row r="91" spans="1:33" ht="21.95" customHeight="1" x14ac:dyDescent="0.25">
      <c r="A91" s="50"/>
      <c r="B91" s="50"/>
      <c r="C91" s="50"/>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c r="Z91" s="647"/>
      <c r="AC91"/>
      <c r="AD91"/>
      <c r="AE91"/>
      <c r="AF91"/>
      <c r="AG91"/>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T92" s="48"/>
      <c r="W92" s="877"/>
      <c r="X92" s="877"/>
      <c r="Y92" s="647"/>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c r="Z93" s="647"/>
    </row>
    <row r="94" spans="1:33" ht="21.95" customHeight="1" x14ac:dyDescent="0.25">
      <c r="A94" s="51"/>
      <c r="B94" s="51"/>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Z94" s="64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26"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row>
    <row r="98" spans="1:26" ht="21.95" customHeight="1" x14ac:dyDescent="0.25">
      <c r="A98" s="50"/>
      <c r="B98" s="51"/>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row>
    <row r="99" spans="1:26" ht="21.95" customHeight="1" x14ac:dyDescent="0.25">
      <c r="A99" s="51"/>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row>
    <row r="100" spans="1:26"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row>
    <row r="101" spans="1:26" ht="21.95" customHeight="1" x14ac:dyDescent="0.25">
      <c r="A101" s="50"/>
      <c r="B101" s="51"/>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26"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877"/>
    </row>
    <row r="103" spans="1:26"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row>
    <row r="104" spans="1:26"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row>
    <row r="105" spans="1:26"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877"/>
    </row>
    <row r="106" spans="1:26" ht="21.95" customHeight="1" x14ac:dyDescent="0.25">
      <c r="A106" s="50"/>
      <c r="B106" s="50"/>
      <c r="C106" s="50"/>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c r="Z106" s="877"/>
    </row>
    <row r="107" spans="1:26" ht="21.95" customHeight="1" x14ac:dyDescent="0.25">
      <c r="A107" s="50"/>
      <c r="B107" s="50"/>
      <c r="C107" s="50"/>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c r="Z107" s="647"/>
    </row>
    <row r="108" spans="1:26"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26"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26"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26"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26"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5" location="KHC!A1" display="KHC"/>
    <hyperlink ref="E69" location="KR!A1" display="KR"/>
    <hyperlink ref="E70" location="MLM!A1" display="MLM"/>
    <hyperlink ref="E71" location="ICE!A1" display="ICE"/>
    <hyperlink ref="E72" location="NKE!A1" display="NKE"/>
    <hyperlink ref="E73" location="KWEB!A1" display="KWEB"/>
    <hyperlink ref="E12" location="MO!A1" display="MO"/>
    <hyperlink ref="E74" location="HES!A1" display="HES"/>
    <hyperlink ref="E75" location="LUV!A1" display="LUV"/>
    <hyperlink ref="E4"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1"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28"/>
  <sheetViews>
    <sheetView tabSelected="1" zoomScaleNormal="100" workbookViewId="0">
      <pane ySplit="1" topLeftCell="A1020" activePane="bottomLeft" state="frozen"/>
      <selection activeCell="M34" sqref="M34"/>
      <selection pane="bottomLeft" activeCell="R1031" sqref="R1031"/>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99211.640000000014</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M1027/J1027</f>
        <v>0.51480820000000005</v>
      </c>
      <c r="O1027" s="786">
        <f>N1027/(A1027/365.25)</f>
        <v>0.1204572037475977</v>
      </c>
      <c r="P1027" s="817" t="b">
        <f t="shared" ref="P1027" si="2741">L1027&gt;D1027</f>
        <v>0</v>
      </c>
      <c r="Q1027" s="802">
        <f>COUNTIF(P$2:P1027, TRUE)/(COUNTIF(P$2:P1027,FALSE) + COUNTIF(P$2:P1027, TRUE))</f>
        <v>0.48343079922027288</v>
      </c>
      <c r="R1027" s="844">
        <v>214475.32</v>
      </c>
      <c r="S1027" s="846">
        <f t="shared" ref="S1027" si="2742">I1027-R1027</f>
        <v>88486.32</v>
      </c>
      <c r="T1027" s="800"/>
      <c r="U1027" s="800"/>
      <c r="V1027" s="802">
        <f>STDEV(D$2:D1027)*SQRT(252)</f>
        <v>0.14378674286300017</v>
      </c>
      <c r="W1027" s="802">
        <f>STDEV(L$2:L1027)*SQRT(252)</f>
        <v>0.24212118660105708</v>
      </c>
      <c r="X1027" s="801">
        <f t="shared" ref="X1027" si="2743">E1027/(A1027/365.25)/V1027</f>
        <v>0.79815597534658589</v>
      </c>
      <c r="Y1027" s="801">
        <f t="shared" ref="Y1027" si="2744">O1027/W1027</f>
        <v>0.4975079027102034</v>
      </c>
      <c r="Z1027" s="807">
        <f t="shared" ref="Z1027" si="2745">-(E1027-N1027)</f>
        <v>2.4330469363216201E-2</v>
      </c>
    </row>
    <row r="1028" spans="1:26" ht="20.100000000000001" customHeight="1" x14ac:dyDescent="0.2">
      <c r="A1028" s="776">
        <f t="shared" ref="A1028" si="2746">B1028-$B$2</f>
        <v>1562</v>
      </c>
      <c r="B1028" s="795">
        <v>43795</v>
      </c>
      <c r="C1028" s="820">
        <v>3140.52</v>
      </c>
      <c r="D1028" s="792">
        <f t="shared" ref="D1028" si="2747">(C1028-C1027)/C1027</f>
        <v>2.1955297992111759E-3</v>
      </c>
      <c r="E1028" s="819">
        <f t="shared" ref="E1028" si="2748">(C1028-$C$2)/$C$2</f>
        <v>0.49375011890945752</v>
      </c>
      <c r="F1028" s="816">
        <v>8647.93</v>
      </c>
      <c r="G1028" s="792">
        <f t="shared" ref="G1028" si="2749">(F1028-F1027)/F1027</f>
        <v>1.7897521917225095E-3</v>
      </c>
      <c r="H1028" s="797">
        <f t="shared" ref="H1028" si="2750">(F1028-F$2)/F$2</f>
        <v>0.69843667144568622</v>
      </c>
      <c r="I1028" s="841">
        <v>299211.64</v>
      </c>
      <c r="J1028" s="800">
        <v>200000</v>
      </c>
      <c r="K1028" s="800">
        <f t="shared" ref="K1028" si="2751">I1028-I1027-J1028+J1027</f>
        <v>-3750</v>
      </c>
      <c r="L1028" s="792">
        <f t="shared" ref="L1028" si="2752">K1028/I1027</f>
        <v>-1.2377804662002754E-2</v>
      </c>
      <c r="M1028" s="817">
        <f t="shared" ref="M1028" si="2753">I1028-J1028</f>
        <v>99211.640000000014</v>
      </c>
      <c r="N1028" s="802">
        <f>M1028/J1028</f>
        <v>0.49605820000000006</v>
      </c>
      <c r="O1028" s="786">
        <f>N1028/(A1028/365.25)</f>
        <v>0.11599568345070424</v>
      </c>
      <c r="P1028" s="817" t="b">
        <f t="shared" ref="P1028" si="2754">L1028&gt;D1028</f>
        <v>0</v>
      </c>
      <c r="Q1028" s="802">
        <f>COUNTIF(P$2:P1028, TRUE)/(COUNTIF(P$2:P1028,FALSE) + COUNTIF(P$2:P1028, TRUE))</f>
        <v>0.48296007789678674</v>
      </c>
      <c r="R1028" s="844">
        <v>212800.32</v>
      </c>
      <c r="S1028" s="846">
        <f t="shared" ref="S1028" si="2755">I1028-R1028</f>
        <v>86411.32</v>
      </c>
      <c r="T1028" s="800"/>
      <c r="U1028" s="800"/>
      <c r="V1028" s="802">
        <f>STDEV(D$2:D1028)*SQRT(252)</f>
        <v>0.14371924806975861</v>
      </c>
      <c r="W1028" s="802">
        <f>STDEV(L$2:L1028)*SQRT(252)</f>
        <v>0.2420866461543712</v>
      </c>
      <c r="X1028" s="801">
        <f t="shared" ref="X1028" si="2756">E1028/(A1028/365.25)/V1028</f>
        <v>0.8033438475257062</v>
      </c>
      <c r="Y1028" s="801">
        <f t="shared" ref="Y1028" si="2757">O1028/W1028</f>
        <v>0.47914945038619505</v>
      </c>
      <c r="Z1028" s="807">
        <f t="shared" ref="Z1028" si="2758">-(E1028-N1028)</f>
        <v>2.3080810905425353E-3</v>
      </c>
    </row>
  </sheetData>
  <conditionalFormatting sqref="L1:L2 L102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28">
    <cfRule type="colorScale" priority="1002">
      <colorScale>
        <cfvo type="min"/>
        <cfvo type="num" val="0"/>
        <cfvo type="max"/>
        <color rgb="FFF8696B"/>
        <color rgb="FFFFEB84"/>
        <color rgb="FF63BE7B"/>
      </colorScale>
    </cfRule>
  </conditionalFormatting>
  <conditionalFormatting sqref="G3:G1028">
    <cfRule type="colorScale" priority="1004">
      <colorScale>
        <cfvo type="min"/>
        <cfvo type="num" val="0"/>
        <cfvo type="max"/>
        <color rgb="FFF8696B"/>
        <color rgb="FFFFEB84"/>
        <color rgb="FF63BE7B"/>
      </colorScale>
    </cfRule>
  </conditionalFormatting>
  <conditionalFormatting sqref="L3:L102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132579.58800000165</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102961.63800000161</v>
      </c>
      <c r="Q271" s="278"/>
      <c r="R271" s="356"/>
      <c r="S271" s="374"/>
      <c r="T271" s="335">
        <v>17.93</v>
      </c>
      <c r="U271" s="24" t="s">
        <v>1348</v>
      </c>
    </row>
    <row r="272" spans="1:21" ht="18" customHeight="1" x14ac:dyDescent="0.25">
      <c r="M272" s="25" t="s">
        <v>141</v>
      </c>
      <c r="N272" s="137">
        <f>Balance!AA2</f>
        <v>99211.640000000014</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3749.998000001593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96" priority="7">
      <formula>#REF!&gt;0</formula>
    </cfRule>
    <cfRule type="expression" dxfId="419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94" priority="35">
      <formula>N19&gt;0</formula>
    </cfRule>
    <cfRule type="expression" dxfId="419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2" priority="21">
      <formula>F25&gt;0</formula>
    </cfRule>
    <cfRule type="expression" dxfId="4191" priority="22">
      <formula>F25&lt;0</formula>
    </cfRule>
  </conditionalFormatting>
  <conditionalFormatting sqref="H25:H47">
    <cfRule type="expression" dxfId="4190" priority="19">
      <formula>H25&gt;0</formula>
    </cfRule>
    <cfRule type="expression" dxfId="4189" priority="20">
      <formula>H25&lt;0</formula>
    </cfRule>
  </conditionalFormatting>
  <conditionalFormatting sqref="I25:I27">
    <cfRule type="expression" dxfId="4188" priority="15">
      <formula>I25&gt;0</formula>
    </cfRule>
    <cfRule type="expression" dxfId="4187" priority="16">
      <formula>I25&lt;0</formula>
    </cfRule>
  </conditionalFormatting>
  <conditionalFormatting sqref="Q7">
    <cfRule type="expression" dxfId="4186" priority="5">
      <formula>Q7&gt;0</formula>
    </cfRule>
    <cfRule type="expression" dxfId="4185" priority="6">
      <formula>Q7&lt;0</formula>
    </cfRule>
  </conditionalFormatting>
  <conditionalFormatting sqref="Q8">
    <cfRule type="expression" dxfId="4184" priority="3">
      <formula>Q8&gt;0</formula>
    </cfRule>
    <cfRule type="expression" dxfId="418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2" priority="31">
      <formula>F7&gt;0</formula>
    </cfRule>
    <cfRule type="expression" dxfId="4181" priority="32">
      <formula>F7&lt;0</formula>
    </cfRule>
  </conditionalFormatting>
  <conditionalFormatting sqref="Q8">
    <cfRule type="expression" dxfId="4180" priority="29">
      <formula>Q8&gt;0</formula>
    </cfRule>
    <cfRule type="expression" dxfId="4179" priority="30">
      <formula>Q8&lt;0</formula>
    </cfRule>
  </conditionalFormatting>
  <conditionalFormatting sqref="Q10">
    <cfRule type="expression" dxfId="4178" priority="23">
      <formula>Q10&gt;0</formula>
    </cfRule>
    <cfRule type="expression" dxfId="4177" priority="24">
      <formula>Q10&lt;0</formula>
    </cfRule>
  </conditionalFormatting>
  <conditionalFormatting sqref="J25:J38">
    <cfRule type="expression" dxfId="4176" priority="21">
      <formula>J25&gt;0</formula>
    </cfRule>
    <cfRule type="expression" dxfId="4175" priority="22">
      <formula>J25&lt;0</formula>
    </cfRule>
  </conditionalFormatting>
  <conditionalFormatting sqref="L25:L38">
    <cfRule type="expression" dxfId="4174" priority="17">
      <formula>L25&gt;0</formula>
    </cfRule>
    <cfRule type="expression" dxfId="4173" priority="18">
      <formula>L25&lt;0</formula>
    </cfRule>
  </conditionalFormatting>
  <conditionalFormatting sqref="F93:F114">
    <cfRule type="expression" dxfId="4172" priority="15">
      <formula>F93&gt;0</formula>
    </cfRule>
    <cfRule type="expression" dxfId="4171" priority="16">
      <formula>F93&lt;0</formula>
    </cfRule>
  </conditionalFormatting>
  <conditionalFormatting sqref="H93:H114">
    <cfRule type="expression" dxfId="4170" priority="13">
      <formula>H93&gt;0</formula>
    </cfRule>
    <cfRule type="expression" dxfId="4169" priority="14">
      <formula>H93&lt;0</formula>
    </cfRule>
  </conditionalFormatting>
  <conditionalFormatting sqref="J93:J106">
    <cfRule type="expression" dxfId="4168" priority="11">
      <formula>J93&gt;0</formula>
    </cfRule>
    <cfRule type="expression" dxfId="4167" priority="12">
      <formula>J93&lt;0</formula>
    </cfRule>
  </conditionalFormatting>
  <conditionalFormatting sqref="K93:K106">
    <cfRule type="expression" dxfId="4166" priority="9">
      <formula>K93&gt;0</formula>
    </cfRule>
    <cfRule type="expression" dxfId="4165" priority="10">
      <formula>K93&lt;0</formula>
    </cfRule>
  </conditionalFormatting>
  <conditionalFormatting sqref="L93:L106">
    <cfRule type="expression" dxfId="4164" priority="7">
      <formula>L93&gt;0</formula>
    </cfRule>
    <cfRule type="expression" dxfId="4163" priority="8">
      <formula>L93&lt;0</formula>
    </cfRule>
  </conditionalFormatting>
  <conditionalFormatting sqref="F25:F32">
    <cfRule type="expression" dxfId="4162" priority="5">
      <formula>F25&gt;0</formula>
    </cfRule>
    <cfRule type="expression" dxfId="4161" priority="6">
      <formula>F25&lt;0</formula>
    </cfRule>
  </conditionalFormatting>
  <conditionalFormatting sqref="H25:H32">
    <cfRule type="expression" dxfId="4160" priority="3">
      <formula>H25&gt;0</formula>
    </cfRule>
    <cfRule type="expression" dxfId="4159" priority="4">
      <formula>H25&lt;0</formula>
    </cfRule>
  </conditionalFormatting>
  <conditionalFormatting sqref="H60:H63 F60:F63">
    <cfRule type="expression" dxfId="4158" priority="1">
      <formula>F60&gt;0</formula>
    </cfRule>
    <cfRule type="expression" dxfId="415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56" priority="64">
      <formula>N23&gt;0</formula>
    </cfRule>
    <cfRule type="expression" dxfId="41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4" priority="58">
      <formula>F79&gt;0</formula>
    </cfRule>
    <cfRule type="expression" dxfId="4153" priority="59">
      <formula>F79&lt;0</formula>
    </cfRule>
  </conditionalFormatting>
  <conditionalFormatting sqref="H79:H97 H101:H118">
    <cfRule type="expression" dxfId="4152" priority="56">
      <formula>H79&gt;0</formula>
    </cfRule>
    <cfRule type="expression" dxfId="4151" priority="57">
      <formula>H79&lt;0</formula>
    </cfRule>
  </conditionalFormatting>
  <conditionalFormatting sqref="I75:I97 I100:I118">
    <cfRule type="expression" dxfId="4150" priority="54">
      <formula>I75&gt;0</formula>
    </cfRule>
    <cfRule type="expression" dxfId="4149" priority="55">
      <formula>I75&lt;0</formula>
    </cfRule>
  </conditionalFormatting>
  <conditionalFormatting sqref="Q7">
    <cfRule type="expression" dxfId="4148" priority="52">
      <formula>Q7&gt;0</formula>
    </cfRule>
    <cfRule type="expression" dxfId="4147" priority="53">
      <formula>Q7&lt;0</formula>
    </cfRule>
  </conditionalFormatting>
  <conditionalFormatting sqref="Q8">
    <cfRule type="expression" dxfId="4146" priority="50">
      <formula>Q8&gt;0</formula>
    </cfRule>
    <cfRule type="expression" dxfId="4145" priority="51">
      <formula>Q8&lt;0</formula>
    </cfRule>
  </conditionalFormatting>
  <conditionalFormatting sqref="F75:F78">
    <cfRule type="expression" dxfId="4144" priority="48">
      <formula>F75&gt;0</formula>
    </cfRule>
    <cfRule type="expression" dxfId="4143" priority="49">
      <formula>F75&lt;0</formula>
    </cfRule>
  </conditionalFormatting>
  <conditionalFormatting sqref="H75:H78">
    <cfRule type="expression" dxfId="4142" priority="46">
      <formula>H75&gt;0</formula>
    </cfRule>
    <cfRule type="expression" dxfId="4141" priority="47">
      <formula>H75&lt;0</formula>
    </cfRule>
  </conditionalFormatting>
  <conditionalFormatting sqref="F100:F114">
    <cfRule type="expression" dxfId="4140" priority="40">
      <formula>F100&gt;0</formula>
    </cfRule>
    <cfRule type="expression" dxfId="4139" priority="41">
      <formula>F100&lt;0</formula>
    </cfRule>
  </conditionalFormatting>
  <conditionalFormatting sqref="H100:H114">
    <cfRule type="expression" dxfId="4138" priority="38">
      <formula>H100&gt;0</formula>
    </cfRule>
    <cfRule type="expression" dxfId="4137" priority="39">
      <formula>H100&lt;0</formula>
    </cfRule>
  </conditionalFormatting>
  <conditionalFormatting sqref="F29:F67">
    <cfRule type="expression" dxfId="4136" priority="36">
      <formula>F29&gt;0</formula>
    </cfRule>
    <cfRule type="expression" dxfId="4135" priority="37">
      <formula>F29&lt;0</formula>
    </cfRule>
  </conditionalFormatting>
  <conditionalFormatting sqref="H29:H63">
    <cfRule type="expression" dxfId="4134" priority="34">
      <formula>H29&gt;0</formula>
    </cfRule>
    <cfRule type="expression" dxfId="4133" priority="35">
      <formula>H29&lt;0</formula>
    </cfRule>
  </conditionalFormatting>
  <conditionalFormatting sqref="J38:J68">
    <cfRule type="expression" dxfId="4132" priority="32">
      <formula>J38&gt;0</formula>
    </cfRule>
    <cfRule type="expression" dxfId="4131" priority="33">
      <formula>J38&lt;0</formula>
    </cfRule>
  </conditionalFormatting>
  <conditionalFormatting sqref="J43">
    <cfRule type="expression" dxfId="4130" priority="30">
      <formula>J43&gt;0</formula>
    </cfRule>
    <cfRule type="expression" dxfId="4129" priority="31">
      <formula>J43&lt;0</formula>
    </cfRule>
  </conditionalFormatting>
  <conditionalFormatting sqref="Q9">
    <cfRule type="expression" dxfId="4128" priority="24">
      <formula>Q9&gt;0</formula>
    </cfRule>
    <cfRule type="expression" dxfId="4127" priority="25">
      <formula>Q9&lt;0</formula>
    </cfRule>
  </conditionalFormatting>
  <conditionalFormatting sqref="R4">
    <cfRule type="expression" dxfId="4126" priority="26">
      <formula>R4&gt;0</formula>
    </cfRule>
    <cfRule type="expression" dxfId="41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4" priority="21">
      <formula>F120&gt;0</formula>
    </cfRule>
    <cfRule type="expression" dxfId="4123" priority="22">
      <formula>F120&lt;0</formula>
    </cfRule>
  </conditionalFormatting>
  <conditionalFormatting sqref="H120:H160">
    <cfRule type="expression" dxfId="4122" priority="19">
      <formula>H120&gt;0</formula>
    </cfRule>
    <cfRule type="expression" dxfId="4121" priority="20">
      <formula>H120&lt;0</formula>
    </cfRule>
  </conditionalFormatting>
  <conditionalFormatting sqref="J129:J160">
    <cfRule type="expression" dxfId="4120" priority="17">
      <formula>J129&gt;0</formula>
    </cfRule>
    <cfRule type="expression" dxfId="4119" priority="18">
      <formula>J129&lt;0</formula>
    </cfRule>
  </conditionalFormatting>
  <conditionalFormatting sqref="J134">
    <cfRule type="expression" dxfId="4118" priority="15">
      <formula>J134&gt;0</formula>
    </cfRule>
    <cfRule type="expression" dxfId="4117" priority="16">
      <formula>J134&lt;0</formula>
    </cfRule>
  </conditionalFormatting>
  <conditionalFormatting sqref="J31:J40">
    <cfRule type="expression" dxfId="4116" priority="13">
      <formula>J31&gt;0</formula>
    </cfRule>
    <cfRule type="expression" dxfId="4115" priority="14">
      <formula>J31&lt;0</formula>
    </cfRule>
  </conditionalFormatting>
  <conditionalFormatting sqref="J36:J37">
    <cfRule type="expression" dxfId="4114" priority="11">
      <formula>J36&gt;0</formula>
    </cfRule>
    <cfRule type="expression" dxfId="4113" priority="12">
      <formula>J36&lt;0</formula>
    </cfRule>
  </conditionalFormatting>
  <conditionalFormatting sqref="Q10">
    <cfRule type="expression" dxfId="4112" priority="9">
      <formula>Q10&gt;0</formula>
    </cfRule>
    <cfRule type="expression" dxfId="4111" priority="10">
      <formula>Q10&lt;0</formula>
    </cfRule>
  </conditionalFormatting>
  <conditionalFormatting sqref="K38:K55 K57:K68">
    <cfRule type="expression" dxfId="4110" priority="7">
      <formula>K38&gt;0</formula>
    </cfRule>
    <cfRule type="expression" dxfId="4109" priority="8">
      <formula>K38&lt;0</formula>
    </cfRule>
  </conditionalFormatting>
  <conditionalFormatting sqref="K43">
    <cfRule type="expression" dxfId="4108" priority="5">
      <formula>K43&gt;0</formula>
    </cfRule>
    <cfRule type="expression" dxfId="4107" priority="6">
      <formula>K43&lt;0</formula>
    </cfRule>
  </conditionalFormatting>
  <conditionalFormatting sqref="K31:K40">
    <cfRule type="expression" dxfId="4106" priority="3">
      <formula>K31&gt;0</formula>
    </cfRule>
    <cfRule type="expression" dxfId="4105" priority="4">
      <formula>K31&lt;0</formula>
    </cfRule>
  </conditionalFormatting>
  <conditionalFormatting sqref="K36:K37">
    <cfRule type="expression" dxfId="4104" priority="1">
      <formula>K36&gt;0</formula>
    </cfRule>
    <cfRule type="expression" dxfId="41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187.57</v>
      </c>
      <c r="R4" s="416">
        <v>0.14199999999999999</v>
      </c>
      <c r="T4" s="1">
        <v>43678</v>
      </c>
      <c r="U4" t="s">
        <v>1357</v>
      </c>
    </row>
    <row r="5" spans="1:21" x14ac:dyDescent="0.25">
      <c r="B5" s="69"/>
      <c r="C5" s="4"/>
      <c r="D5" s="3"/>
      <c r="E5" s="3"/>
      <c r="F5" s="3"/>
      <c r="G5" s="69"/>
      <c r="H5" s="158"/>
      <c r="I5" s="3"/>
      <c r="J5" s="3"/>
      <c r="K5" s="3"/>
      <c r="L5" s="4"/>
      <c r="M5" s="4"/>
      <c r="O5" s="11" t="s">
        <v>67</v>
      </c>
      <c r="Q5" s="3">
        <f>Q4*Q2</f>
        <v>7502.7999999999993</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-1681.3100000000013</v>
      </c>
      <c r="R7">
        <v>40</v>
      </c>
    </row>
    <row r="8" spans="1:21" x14ac:dyDescent="0.25">
      <c r="B8" s="69"/>
      <c r="C8" s="4"/>
      <c r="D8" s="3"/>
      <c r="E8" s="3"/>
      <c r="F8" s="3"/>
      <c r="G8" s="69"/>
      <c r="H8" s="158"/>
      <c r="I8" s="3"/>
      <c r="J8" s="3"/>
      <c r="K8" s="3"/>
      <c r="L8" s="4"/>
      <c r="M8" s="4"/>
      <c r="O8" s="11" t="s">
        <v>177</v>
      </c>
      <c r="P8" s="33"/>
      <c r="Q8" s="2">
        <f>K18+M18-F18+Q2*Q4</f>
        <v>-1681.3100000000013</v>
      </c>
      <c r="T8" s="1"/>
      <c r="U8" s="728"/>
    </row>
    <row r="9" spans="1:21" x14ac:dyDescent="0.25">
      <c r="B9" s="69"/>
      <c r="C9" s="4"/>
      <c r="D9" s="3"/>
      <c r="E9" s="3"/>
      <c r="F9" s="3"/>
      <c r="G9" s="4"/>
      <c r="H9" s="158"/>
      <c r="I9" s="3"/>
      <c r="J9" s="3"/>
      <c r="K9" s="3"/>
      <c r="L9" s="4"/>
      <c r="M9" s="4"/>
      <c r="O9" s="11" t="s">
        <v>202</v>
      </c>
      <c r="Q9" s="131">
        <f>IF(Q2=0, 0, Q8/Q6)</f>
        <v>-0.18306727597992634</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206.327</v>
      </c>
    </row>
    <row r="20" spans="1:20" x14ac:dyDescent="0.25">
      <c r="O20" s="78">
        <v>1.0900000000000001</v>
      </c>
      <c r="P20" s="78">
        <f t="shared" ref="P20:P39" si="0">O20*$Q$4</f>
        <v>204.4513</v>
      </c>
    </row>
    <row r="21" spans="1:20" x14ac:dyDescent="0.25">
      <c r="O21" s="78">
        <v>1.08</v>
      </c>
      <c r="P21" s="78">
        <f t="shared" si="0"/>
        <v>202.57560000000001</v>
      </c>
      <c r="T21" s="1"/>
    </row>
    <row r="22" spans="1:20" x14ac:dyDescent="0.25">
      <c r="O22" s="78">
        <v>1.07</v>
      </c>
      <c r="P22" s="78">
        <f t="shared" si="0"/>
        <v>200.69990000000001</v>
      </c>
    </row>
    <row r="23" spans="1:20" x14ac:dyDescent="0.25">
      <c r="O23" s="78">
        <v>1.06</v>
      </c>
      <c r="P23" s="78">
        <f t="shared" si="0"/>
        <v>198.82419999999999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196.9485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195.0728</v>
      </c>
    </row>
    <row r="26" spans="1:20" x14ac:dyDescent="0.25">
      <c r="B26" s="161">
        <v>43626</v>
      </c>
      <c r="C26" s="10">
        <v>0</v>
      </c>
      <c r="D26" s="39">
        <v>252.2</v>
      </c>
      <c r="E26" s="39">
        <v>275.81</v>
      </c>
      <c r="F26" s="39"/>
      <c r="G26" s="39"/>
      <c r="H26" s="175"/>
      <c r="I26" s="39"/>
      <c r="J26" s="39">
        <v>476.09</v>
      </c>
      <c r="K26" s="39"/>
      <c r="L26" s="39"/>
      <c r="O26" s="78">
        <v>1.03</v>
      </c>
      <c r="P26" s="78">
        <f t="shared" si="0"/>
        <v>193.19710000000001</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191.32139999999998</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189.44569999999999</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187.57</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185.6943</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183.8186</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181.94289999999998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180.06719999999999</v>
      </c>
    </row>
    <row r="34" spans="2:17" x14ac:dyDescent="0.25">
      <c r="B34" s="161"/>
      <c r="C34" s="10"/>
      <c r="D34" s="39"/>
      <c r="E34" s="39"/>
      <c r="F34" s="39"/>
      <c r="G34" s="39"/>
      <c r="H34" s="175"/>
      <c r="I34" s="39"/>
      <c r="J34" s="39"/>
      <c r="K34" s="39"/>
      <c r="L34" s="39"/>
      <c r="O34" s="78">
        <v>0.95</v>
      </c>
      <c r="P34" s="78">
        <f t="shared" si="0"/>
        <v>178.19149999999999</v>
      </c>
    </row>
    <row r="35" spans="2:17" x14ac:dyDescent="0.25">
      <c r="B35" s="161"/>
      <c r="C35" s="10"/>
      <c r="D35" s="39"/>
      <c r="E35" s="39"/>
      <c r="F35" s="39"/>
      <c r="G35" s="39"/>
      <c r="H35" s="175"/>
      <c r="I35" s="39"/>
      <c r="J35" s="39"/>
      <c r="K35" s="39"/>
      <c r="L35" s="39"/>
      <c r="O35" s="78">
        <v>0.94</v>
      </c>
      <c r="P35" s="78">
        <f t="shared" si="0"/>
        <v>176.3158</v>
      </c>
    </row>
    <row r="36" spans="2:17" x14ac:dyDescent="0.25">
      <c r="B36" s="161"/>
      <c r="C36" s="10"/>
      <c r="D36" s="39"/>
      <c r="E36" s="39"/>
      <c r="F36" s="39"/>
      <c r="G36" s="39"/>
      <c r="H36" s="175"/>
      <c r="I36" s="39"/>
      <c r="J36" s="39"/>
      <c r="K36" s="39"/>
      <c r="L36" s="39"/>
      <c r="O36" s="78">
        <v>0.93</v>
      </c>
      <c r="P36" s="78">
        <f t="shared" si="0"/>
        <v>174.4401</v>
      </c>
    </row>
    <row r="37" spans="2:17" x14ac:dyDescent="0.25">
      <c r="B37" s="161"/>
      <c r="C37" s="10"/>
      <c r="D37" s="39"/>
      <c r="E37" s="39"/>
      <c r="F37" s="39"/>
      <c r="G37" s="39"/>
      <c r="H37" s="175"/>
      <c r="I37" s="39"/>
      <c r="J37" s="39"/>
      <c r="K37" s="39"/>
      <c r="L37" s="39"/>
      <c r="O37" s="78">
        <v>0.92</v>
      </c>
      <c r="P37" s="78">
        <f t="shared" si="0"/>
        <v>172.56440000000001</v>
      </c>
    </row>
    <row r="38" spans="2:17" x14ac:dyDescent="0.25">
      <c r="B38" s="161"/>
      <c r="C38" s="10"/>
      <c r="D38" s="39"/>
      <c r="E38" s="39"/>
      <c r="F38" s="39"/>
      <c r="G38" s="39"/>
      <c r="H38" s="175"/>
      <c r="I38" s="39"/>
      <c r="J38" s="39"/>
      <c r="K38" s="39"/>
      <c r="L38" s="39"/>
      <c r="O38" s="78">
        <v>0.91</v>
      </c>
      <c r="P38" s="78">
        <f t="shared" si="0"/>
        <v>170.68870000000001</v>
      </c>
    </row>
    <row r="39" spans="2:17" x14ac:dyDescent="0.25">
      <c r="B39" s="161"/>
      <c r="C39" s="10"/>
      <c r="D39" s="39"/>
      <c r="E39" s="39"/>
      <c r="F39" s="39"/>
      <c r="G39" s="39"/>
      <c r="H39" s="175"/>
      <c r="I39" s="39"/>
      <c r="J39" s="39"/>
      <c r="K39" s="39"/>
      <c r="L39" s="39"/>
      <c r="O39" s="78">
        <v>0.9</v>
      </c>
      <c r="P39" s="78">
        <f t="shared" si="0"/>
        <v>168.81299999999999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2" priority="35">
      <formula>Q7&gt;0</formula>
    </cfRule>
    <cfRule type="expression" dxfId="4101" priority="36">
      <formula>Q7&lt;0</formula>
    </cfRule>
  </conditionalFormatting>
  <conditionalFormatting sqref="Q8">
    <cfRule type="expression" dxfId="4100" priority="33">
      <formula>Q8&gt;0</formula>
    </cfRule>
    <cfRule type="expression" dxfId="4099" priority="34">
      <formula>Q8&lt;0</formula>
    </cfRule>
  </conditionalFormatting>
  <conditionalFormatting sqref="F34:F54 F58:F63">
    <cfRule type="expression" dxfId="4098" priority="31">
      <formula>F34&gt;0</formula>
    </cfRule>
    <cfRule type="expression" dxfId="4097" priority="32">
      <formula>F34&lt;0</formula>
    </cfRule>
  </conditionalFormatting>
  <conditionalFormatting sqref="H34:H54 H58:H63">
    <cfRule type="expression" dxfId="4096" priority="29">
      <formula>H34&gt;0</formula>
    </cfRule>
    <cfRule type="expression" dxfId="4095" priority="30">
      <formula>H34&lt;0</formula>
    </cfRule>
  </conditionalFormatting>
  <conditionalFormatting sqref="Q10">
    <cfRule type="expression" dxfId="4094" priority="27">
      <formula>Q10&gt;0</formula>
    </cfRule>
    <cfRule type="expression" dxfId="4093" priority="28">
      <formula>Q10&lt;0</formula>
    </cfRule>
  </conditionalFormatting>
  <conditionalFormatting sqref="J25:J38">
    <cfRule type="expression" dxfId="4092" priority="25">
      <formula>J25&gt;0</formula>
    </cfRule>
    <cfRule type="expression" dxfId="4091" priority="26">
      <formula>J25&lt;0</formula>
    </cfRule>
  </conditionalFormatting>
  <conditionalFormatting sqref="K25:K35 K37:K38">
    <cfRule type="expression" dxfId="4090" priority="23">
      <formula>K25&gt;0</formula>
    </cfRule>
    <cfRule type="expression" dxfId="4089" priority="24">
      <formula>K25&lt;0</formula>
    </cfRule>
  </conditionalFormatting>
  <conditionalFormatting sqref="F89:F110">
    <cfRule type="expression" dxfId="4088" priority="21">
      <formula>F89&gt;0</formula>
    </cfRule>
    <cfRule type="expression" dxfId="4087" priority="22">
      <formula>F89&lt;0</formula>
    </cfRule>
  </conditionalFormatting>
  <conditionalFormatting sqref="H89:H110">
    <cfRule type="expression" dxfId="4086" priority="19">
      <formula>H89&gt;0</formula>
    </cfRule>
    <cfRule type="expression" dxfId="4085" priority="20">
      <formula>H89&lt;0</formula>
    </cfRule>
  </conditionalFormatting>
  <conditionalFormatting sqref="J89:J102">
    <cfRule type="expression" dxfId="4084" priority="17">
      <formula>J89&gt;0</formula>
    </cfRule>
    <cfRule type="expression" dxfId="4083" priority="18">
      <formula>J89&lt;0</formula>
    </cfRule>
  </conditionalFormatting>
  <conditionalFormatting sqref="K89:K102">
    <cfRule type="expression" dxfId="4082" priority="15">
      <formula>K89&gt;0</formula>
    </cfRule>
    <cfRule type="expression" dxfId="4081" priority="16">
      <formula>K89&lt;0</formula>
    </cfRule>
  </conditionalFormatting>
  <conditionalFormatting sqref="L89:L102">
    <cfRule type="expression" dxfId="4080" priority="13">
      <formula>L89&gt;0</formula>
    </cfRule>
    <cfRule type="expression" dxfId="4079" priority="14">
      <formula>L89&lt;0</formula>
    </cfRule>
  </conditionalFormatting>
  <conditionalFormatting sqref="F25:F26 F30:F33">
    <cfRule type="expression" dxfId="4078" priority="11">
      <formula>F25&gt;0</formula>
    </cfRule>
    <cfRule type="expression" dxfId="4077" priority="12">
      <formula>F25&lt;0</formula>
    </cfRule>
  </conditionalFormatting>
  <conditionalFormatting sqref="H25:H33">
    <cfRule type="expression" dxfId="4076" priority="9">
      <formula>H25&gt;0</formula>
    </cfRule>
    <cfRule type="expression" dxfId="4075" priority="10">
      <formula>H25&lt;0</formula>
    </cfRule>
  </conditionalFormatting>
  <conditionalFormatting sqref="J54">
    <cfRule type="expression" dxfId="4074" priority="7">
      <formula>J54&gt;0</formula>
    </cfRule>
    <cfRule type="expression" dxfId="4073" priority="8">
      <formula>J54&lt;0</formula>
    </cfRule>
  </conditionalFormatting>
  <conditionalFormatting sqref="F55:F57">
    <cfRule type="expression" dxfId="4072" priority="5">
      <formula>F55&gt;0</formula>
    </cfRule>
    <cfRule type="expression" dxfId="4071" priority="6">
      <formula>F55&lt;0</formula>
    </cfRule>
  </conditionalFormatting>
  <conditionalFormatting sqref="H55:H57">
    <cfRule type="expression" dxfId="4070" priority="3">
      <formula>H55&gt;0</formula>
    </cfRule>
    <cfRule type="expression" dxfId="4069" priority="4">
      <formula>H55&lt;0</formula>
    </cfRule>
  </conditionalFormatting>
  <conditionalFormatting sqref="F27:F29">
    <cfRule type="expression" dxfId="4068" priority="1">
      <formula>F27&gt;0</formula>
    </cfRule>
    <cfRule type="expression" dxfId="406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66" priority="9">
      <formula>F36&gt;0</formula>
    </cfRule>
    <cfRule type="expression" dxfId="4065" priority="10">
      <formula>F36&lt;0</formula>
    </cfRule>
  </conditionalFormatting>
  <conditionalFormatting sqref="F25:F35">
    <cfRule type="expression" dxfId="4064" priority="7">
      <formula>F25&gt;0</formula>
    </cfRule>
    <cfRule type="expression" dxfId="4063" priority="8">
      <formula>F25&lt;0</formula>
    </cfRule>
  </conditionalFormatting>
  <conditionalFormatting sqref="H25:H35">
    <cfRule type="expression" dxfId="4062" priority="5">
      <formula>H25&gt;0</formula>
    </cfRule>
    <cfRule type="expression" dxfId="4061" priority="6">
      <formula>H25&lt;0</formula>
    </cfRule>
  </conditionalFormatting>
  <conditionalFormatting sqref="Q7">
    <cfRule type="expression" dxfId="4060" priority="3">
      <formula>Q7&gt;0</formula>
    </cfRule>
    <cfRule type="expression" dxfId="4059" priority="4">
      <formula>Q7&lt;0</formula>
    </cfRule>
  </conditionalFormatting>
  <conditionalFormatting sqref="Q8">
    <cfRule type="expression" dxfId="4058" priority="1">
      <formula>Q8&gt;0</formula>
    </cfRule>
    <cfRule type="expression" dxfId="405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56" priority="37">
      <formula>F25&gt;0</formula>
    </cfRule>
    <cfRule type="expression" dxfId="4055" priority="38">
      <formula>F25&lt;0</formula>
    </cfRule>
  </conditionalFormatting>
  <conditionalFormatting sqref="Q7">
    <cfRule type="expression" dxfId="4054" priority="35">
      <formula>Q7&gt;0</formula>
    </cfRule>
    <cfRule type="expression" dxfId="4053" priority="36">
      <formula>Q7&lt;0</formula>
    </cfRule>
  </conditionalFormatting>
  <conditionalFormatting sqref="Q8">
    <cfRule type="expression" dxfId="4052" priority="33">
      <formula>Q8&gt;0</formula>
    </cfRule>
    <cfRule type="expression" dxfId="4051" priority="34">
      <formula>Q8&lt;0</formula>
    </cfRule>
  </conditionalFormatting>
  <conditionalFormatting sqref="F44:F46">
    <cfRule type="expression" dxfId="4050" priority="31">
      <formula>F44&gt;0</formula>
    </cfRule>
    <cfRule type="expression" dxfId="4049" priority="32">
      <formula>F44&lt;0</formula>
    </cfRule>
  </conditionalFormatting>
  <conditionalFormatting sqref="H44:H46">
    <cfRule type="expression" dxfId="4048" priority="29">
      <formula>H44&gt;0</formula>
    </cfRule>
    <cfRule type="expression" dxfId="4047" priority="30">
      <formula>H44&lt;0</formula>
    </cfRule>
  </conditionalFormatting>
  <conditionalFormatting sqref="F89:F110">
    <cfRule type="expression" dxfId="4046" priority="27">
      <formula>F89&gt;0</formula>
    </cfRule>
    <cfRule type="expression" dxfId="4045" priority="28">
      <formula>F89&lt;0</formula>
    </cfRule>
  </conditionalFormatting>
  <conditionalFormatting sqref="H89:H110">
    <cfRule type="expression" dxfId="4044" priority="25">
      <formula>H89&gt;0</formula>
    </cfRule>
    <cfRule type="expression" dxfId="4043" priority="26">
      <formula>H89&lt;0</formula>
    </cfRule>
  </conditionalFormatting>
  <conditionalFormatting sqref="Q10">
    <cfRule type="expression" dxfId="4042" priority="23">
      <formula>Q10&gt;0</formula>
    </cfRule>
    <cfRule type="expression" dxfId="4041" priority="24">
      <formula>Q10&lt;0</formula>
    </cfRule>
  </conditionalFormatting>
  <conditionalFormatting sqref="J25:J38">
    <cfRule type="expression" dxfId="4040" priority="21">
      <formula>J25&gt;0</formula>
    </cfRule>
    <cfRule type="expression" dxfId="4039" priority="22">
      <formula>J25&lt;0</formula>
    </cfRule>
  </conditionalFormatting>
  <conditionalFormatting sqref="K25:K38">
    <cfRule type="expression" dxfId="4038" priority="19">
      <formula>K25&gt;0</formula>
    </cfRule>
    <cfRule type="expression" dxfId="4037" priority="20">
      <formula>K25&lt;0</formula>
    </cfRule>
  </conditionalFormatting>
  <conditionalFormatting sqref="L25:L38">
    <cfRule type="expression" dxfId="4036" priority="17">
      <formula>L25&gt;0</formula>
    </cfRule>
    <cfRule type="expression" dxfId="4035" priority="18">
      <formula>L25&lt;0</formula>
    </cfRule>
  </conditionalFormatting>
  <conditionalFormatting sqref="J40">
    <cfRule type="expression" dxfId="4034" priority="15">
      <formula>J40&gt;0</formula>
    </cfRule>
    <cfRule type="expression" dxfId="4033" priority="16">
      <formula>J40&lt;0</formula>
    </cfRule>
  </conditionalFormatting>
  <conditionalFormatting sqref="L39">
    <cfRule type="expression" dxfId="4032" priority="11">
      <formula>L39&gt;0</formula>
    </cfRule>
    <cfRule type="expression" dxfId="4031" priority="12">
      <formula>L39&lt;0</formula>
    </cfRule>
  </conditionalFormatting>
  <conditionalFormatting sqref="F39">
    <cfRule type="expression" dxfId="4030" priority="9">
      <formula>F39&gt;0</formula>
    </cfRule>
    <cfRule type="expression" dxfId="4029" priority="10">
      <formula>F39&lt;0</formula>
    </cfRule>
  </conditionalFormatting>
  <conditionalFormatting sqref="H39">
    <cfRule type="expression" dxfId="4028" priority="7">
      <formula>H39&gt;0</formula>
    </cfRule>
    <cfRule type="expression" dxfId="4027" priority="8">
      <formula>H39&lt;0</formula>
    </cfRule>
  </conditionalFormatting>
  <conditionalFormatting sqref="J41">
    <cfRule type="expression" dxfId="4026" priority="5">
      <formula>J41&gt;0</formula>
    </cfRule>
    <cfRule type="expression" dxfId="4025" priority="6">
      <formula>J41&lt;0</formula>
    </cfRule>
  </conditionalFormatting>
  <conditionalFormatting sqref="J43">
    <cfRule type="expression" dxfId="4024" priority="3">
      <formula>J43&gt;0</formula>
    </cfRule>
    <cfRule type="expression" dxfId="4023" priority="4">
      <formula>J43&lt;0</formula>
    </cfRule>
  </conditionalFormatting>
  <conditionalFormatting sqref="J44">
    <cfRule type="expression" dxfId="4022" priority="1">
      <formula>J44&gt;0</formula>
    </cfRule>
    <cfRule type="expression" dxfId="402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0" priority="31">
      <formula>F29&gt;0</formula>
    </cfRule>
    <cfRule type="expression" dxfId="4019" priority="32">
      <formula>F29&lt;0</formula>
    </cfRule>
  </conditionalFormatting>
  <conditionalFormatting sqref="F29 F31:F35">
    <cfRule type="expression" dxfId="4018" priority="33">
      <formula>F29&gt;0</formula>
    </cfRule>
    <cfRule type="expression" dxfId="4017" priority="34">
      <formula>F29&lt;0</formula>
    </cfRule>
  </conditionalFormatting>
  <conditionalFormatting sqref="H29 H31:H35">
    <cfRule type="expression" dxfId="4016" priority="29">
      <formula>H29&gt;0</formula>
    </cfRule>
    <cfRule type="expression" dxfId="4015" priority="30">
      <formula>H29&lt;0</formula>
    </cfRule>
  </conditionalFormatting>
  <conditionalFormatting sqref="F21:F28">
    <cfRule type="expression" dxfId="4014" priority="27">
      <formula>F21&gt;0</formula>
    </cfRule>
    <cfRule type="expression" dxfId="4013" priority="28">
      <formula>F21&lt;0</formula>
    </cfRule>
  </conditionalFormatting>
  <conditionalFormatting sqref="H21:H28">
    <cfRule type="expression" dxfId="4012" priority="25">
      <formula>H21&gt;0</formula>
    </cfRule>
    <cfRule type="expression" dxfId="4011" priority="26">
      <formula>H21&lt;0</formula>
    </cfRule>
  </conditionalFormatting>
  <conditionalFormatting sqref="Q8">
    <cfRule type="expression" dxfId="4010" priority="21">
      <formula>Q8&gt;0</formula>
    </cfRule>
    <cfRule type="expression" dxfId="4009" priority="22">
      <formula>Q8&lt;0</formula>
    </cfRule>
  </conditionalFormatting>
  <conditionalFormatting sqref="Q7">
    <cfRule type="expression" dxfId="4008" priority="23">
      <formula>Q7&gt;0</formula>
    </cfRule>
    <cfRule type="expression" dxfId="4007" priority="24">
      <formula>Q7&lt;0</formula>
    </cfRule>
  </conditionalFormatting>
  <conditionalFormatting sqref="F30">
    <cfRule type="expression" dxfId="4006" priority="19">
      <formula>F30&gt;0</formula>
    </cfRule>
    <cfRule type="expression" dxfId="4005" priority="20">
      <formula>F30&lt;0</formula>
    </cfRule>
  </conditionalFormatting>
  <conditionalFormatting sqref="H30">
    <cfRule type="expression" dxfId="4004" priority="17">
      <formula>H30&gt;0</formula>
    </cfRule>
    <cfRule type="expression" dxfId="4003" priority="18">
      <formula>H30&lt;0</formula>
    </cfRule>
  </conditionalFormatting>
  <conditionalFormatting sqref="F68 F70:F74">
    <cfRule type="expression" dxfId="4002" priority="13">
      <formula>F68&gt;0</formula>
    </cfRule>
    <cfRule type="expression" dxfId="4001" priority="14">
      <formula>F68&lt;0</formula>
    </cfRule>
  </conditionalFormatting>
  <conditionalFormatting sqref="F68 F70:F74">
    <cfRule type="expression" dxfId="4000" priority="15">
      <formula>F68&gt;0</formula>
    </cfRule>
    <cfRule type="expression" dxfId="3999" priority="16">
      <formula>F68&lt;0</formula>
    </cfRule>
  </conditionalFormatting>
  <conditionalFormatting sqref="H68 H70:H74">
    <cfRule type="expression" dxfId="3998" priority="11">
      <formula>H68&gt;0</formula>
    </cfRule>
    <cfRule type="expression" dxfId="3997" priority="12">
      <formula>H68&lt;0</formula>
    </cfRule>
  </conditionalFormatting>
  <conditionalFormatting sqref="F60:F67">
    <cfRule type="expression" dxfId="3996" priority="9">
      <formula>F60&gt;0</formula>
    </cfRule>
    <cfRule type="expression" dxfId="3995" priority="10">
      <formula>F60&lt;0</formula>
    </cfRule>
  </conditionalFormatting>
  <conditionalFormatting sqref="H60:H67">
    <cfRule type="expression" dxfId="3994" priority="7">
      <formula>H60&gt;0</formula>
    </cfRule>
    <cfRule type="expression" dxfId="3993" priority="8">
      <formula>H60&lt;0</formula>
    </cfRule>
  </conditionalFormatting>
  <conditionalFormatting sqref="F69">
    <cfRule type="expression" dxfId="3992" priority="5">
      <formula>F69&gt;0</formula>
    </cfRule>
    <cfRule type="expression" dxfId="3991" priority="6">
      <formula>F69&lt;0</formula>
    </cfRule>
  </conditionalFormatting>
  <conditionalFormatting sqref="H69">
    <cfRule type="expression" dxfId="3990" priority="3">
      <formula>H69&gt;0</formula>
    </cfRule>
    <cfRule type="expression" dxfId="3989" priority="4">
      <formula>H69&lt;0</formula>
    </cfRule>
  </conditionalFormatting>
  <conditionalFormatting sqref="Q10">
    <cfRule type="expression" dxfId="3988" priority="1">
      <formula>Q10&gt;0</formula>
    </cfRule>
    <cfRule type="expression" dxfId="398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86" priority="75">
      <formula>F32&gt;0</formula>
    </cfRule>
    <cfRule type="expression" dxfId="3985" priority="76">
      <formula>F32&lt;0</formula>
    </cfRule>
  </conditionalFormatting>
  <conditionalFormatting sqref="Q7">
    <cfRule type="expression" dxfId="3984" priority="73">
      <formula>Q7&gt;0</formula>
    </cfRule>
    <cfRule type="expression" dxfId="3983" priority="74">
      <formula>Q7&lt;0</formula>
    </cfRule>
  </conditionalFormatting>
  <conditionalFormatting sqref="Q8">
    <cfRule type="expression" dxfId="3982" priority="71">
      <formula>Q8&gt;0</formula>
    </cfRule>
    <cfRule type="expression" dxfId="398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0" priority="63">
      <formula>M58&gt;0</formula>
    </cfRule>
    <cfRule type="expression" dxfId="3979" priority="64">
      <formula>M58&lt;0</formula>
    </cfRule>
  </conditionalFormatting>
  <conditionalFormatting sqref="Q10">
    <cfRule type="expression" dxfId="3978" priority="61">
      <formula>Q10&gt;0</formula>
    </cfRule>
    <cfRule type="expression" dxfId="3977" priority="62">
      <formula>Q10&lt;0</formula>
    </cfRule>
  </conditionalFormatting>
  <conditionalFormatting sqref="F29:F31">
    <cfRule type="expression" dxfId="3976" priority="59">
      <formula>F29&gt;0</formula>
    </cfRule>
    <cfRule type="expression" dxfId="3975" priority="60">
      <formula>F29&lt;0</formula>
    </cfRule>
  </conditionalFormatting>
  <conditionalFormatting sqref="H29:H31">
    <cfRule type="expression" dxfId="3974" priority="57">
      <formula>H29&gt;0</formula>
    </cfRule>
    <cfRule type="expression" dxfId="3973" priority="58">
      <formula>H29&lt;0</formula>
    </cfRule>
  </conditionalFormatting>
  <conditionalFormatting sqref="F83:F94">
    <cfRule type="expression" dxfId="3972" priority="55">
      <formula>F83&gt;0</formula>
    </cfRule>
    <cfRule type="expression" dxfId="3971" priority="56">
      <formula>F83&lt;0</formula>
    </cfRule>
  </conditionalFormatting>
  <conditionalFormatting sqref="H83:H94">
    <cfRule type="expression" dxfId="3970" priority="53">
      <formula>H83&gt;0</formula>
    </cfRule>
    <cfRule type="expression" dxfId="3969" priority="54">
      <formula>H83&lt;0</formula>
    </cfRule>
  </conditionalFormatting>
  <conditionalFormatting sqref="J41">
    <cfRule type="expression" dxfId="3968" priority="51">
      <formula>J41&gt;0</formula>
    </cfRule>
    <cfRule type="expression" dxfId="3967" priority="52">
      <formula>J41&lt;0</formula>
    </cfRule>
  </conditionalFormatting>
  <conditionalFormatting sqref="J39:J47">
    <cfRule type="expression" dxfId="3966" priority="49">
      <formula>J39&gt;0</formula>
    </cfRule>
    <cfRule type="expression" dxfId="3965" priority="50">
      <formula>J39&lt;0</formula>
    </cfRule>
  </conditionalFormatting>
  <conditionalFormatting sqref="F48:F51 H48:H51">
    <cfRule type="expression" dxfId="3964" priority="47">
      <formula>F48&gt;0</formula>
    </cfRule>
    <cfRule type="expression" dxfId="3963" priority="48">
      <formula>F48&lt;0</formula>
    </cfRule>
  </conditionalFormatting>
  <conditionalFormatting sqref="J48:J57">
    <cfRule type="expression" dxfId="3962" priority="45">
      <formula>J48&gt;0</formula>
    </cfRule>
    <cfRule type="expression" dxfId="3961" priority="46">
      <formula>J48&lt;0</formula>
    </cfRule>
  </conditionalFormatting>
  <conditionalFormatting sqref="K45:K52">
    <cfRule type="expression" dxfId="3960" priority="43">
      <formula>K45&gt;0</formula>
    </cfRule>
    <cfRule type="expression" dxfId="3959" priority="44">
      <formula>K45&lt;0</formula>
    </cfRule>
  </conditionalFormatting>
  <conditionalFormatting sqref="K45:K52">
    <cfRule type="expression" dxfId="3958" priority="41">
      <formula>K45&gt;0</formula>
    </cfRule>
    <cfRule type="expression" dxfId="3957" priority="42">
      <formula>K45&lt;0</formula>
    </cfRule>
  </conditionalFormatting>
  <conditionalFormatting sqref="F102:F118 H102:H118 H120:H128 F120:F128">
    <cfRule type="expression" dxfId="3956" priority="37">
      <formula>F102&gt;0</formula>
    </cfRule>
    <cfRule type="expression" dxfId="3955" priority="38">
      <formula>F102&lt;0</formula>
    </cfRule>
  </conditionalFormatting>
  <conditionalFormatting sqref="F96:F101">
    <cfRule type="expression" dxfId="3954" priority="35">
      <formula>F96&gt;0</formula>
    </cfRule>
    <cfRule type="expression" dxfId="3953" priority="36">
      <formula>F96&lt;0</formula>
    </cfRule>
  </conditionalFormatting>
  <conditionalFormatting sqref="H96:H101">
    <cfRule type="expression" dxfId="3952" priority="33">
      <formula>H96&gt;0</formula>
    </cfRule>
    <cfRule type="expression" dxfId="3951" priority="34">
      <formula>H96&lt;0</formula>
    </cfRule>
  </conditionalFormatting>
  <conditionalFormatting sqref="J112">
    <cfRule type="expression" dxfId="3950" priority="31">
      <formula>J112&gt;0</formula>
    </cfRule>
    <cfRule type="expression" dxfId="3949" priority="32">
      <formula>J112&lt;0</formula>
    </cfRule>
  </conditionalFormatting>
  <conditionalFormatting sqref="J110:J118 J120">
    <cfRule type="expression" dxfId="3948" priority="29">
      <formula>J110&gt;0</formula>
    </cfRule>
    <cfRule type="expression" dxfId="3947" priority="30">
      <formula>J110&lt;0</formula>
    </cfRule>
  </conditionalFormatting>
  <conditionalFormatting sqref="F119 H119">
    <cfRule type="expression" dxfId="3946" priority="27">
      <formula>F119&gt;0</formula>
    </cfRule>
    <cfRule type="expression" dxfId="3945" priority="28">
      <formula>F119&lt;0</formula>
    </cfRule>
  </conditionalFormatting>
  <conditionalFormatting sqref="J119">
    <cfRule type="expression" dxfId="3944" priority="25">
      <formula>J119&gt;0</formula>
    </cfRule>
    <cfRule type="expression" dxfId="3943" priority="26">
      <formula>J119&lt;0</formula>
    </cfRule>
  </conditionalFormatting>
  <conditionalFormatting sqref="K112:K123">
    <cfRule type="expression" dxfId="3942" priority="23">
      <formula>K112&gt;0</formula>
    </cfRule>
    <cfRule type="expression" dxfId="3941" priority="24">
      <formula>K112&lt;0</formula>
    </cfRule>
  </conditionalFormatting>
  <conditionalFormatting sqref="K110:K123">
    <cfRule type="expression" dxfId="3940" priority="21">
      <formula>K110&gt;0</formula>
    </cfRule>
    <cfRule type="expression" dxfId="3939" priority="22">
      <formula>K110&lt;0</formula>
    </cfRule>
  </conditionalFormatting>
  <conditionalFormatting sqref="J121">
    <cfRule type="expression" dxfId="3938" priority="19">
      <formula>J121&gt;0</formula>
    </cfRule>
    <cfRule type="expression" dxfId="3937" priority="20">
      <formula>J121&lt;0</formula>
    </cfRule>
  </conditionalFormatting>
  <conditionalFormatting sqref="F25:F28">
    <cfRule type="expression" dxfId="3936" priority="17">
      <formula>F25&gt;0</formula>
    </cfRule>
    <cfRule type="expression" dxfId="3935" priority="18">
      <formula>F25&lt;0</formula>
    </cfRule>
  </conditionalFormatting>
  <conditionalFormatting sqref="H25:H28">
    <cfRule type="expression" dxfId="3934" priority="15">
      <formula>H25&gt;0</formula>
    </cfRule>
    <cfRule type="expression" dxfId="3933" priority="16">
      <formula>H25&lt;0</formula>
    </cfRule>
  </conditionalFormatting>
  <conditionalFormatting sqref="J27:J29">
    <cfRule type="expression" dxfId="3932" priority="13">
      <formula>J27&gt;0</formula>
    </cfRule>
    <cfRule type="expression" dxfId="3931" priority="14">
      <formula>J27&lt;0</formula>
    </cfRule>
  </conditionalFormatting>
  <conditionalFormatting sqref="J30:J31">
    <cfRule type="expression" dxfId="3930" priority="11">
      <formula>J30&gt;0</formula>
    </cfRule>
    <cfRule type="expression" dxfId="3929" priority="12">
      <formula>J30&lt;0</formula>
    </cfRule>
  </conditionalFormatting>
  <conditionalFormatting sqref="J33">
    <cfRule type="expression" dxfId="3928" priority="9">
      <formula>J33&gt;0</formula>
    </cfRule>
    <cfRule type="expression" dxfId="3927" priority="10">
      <formula>J33&lt;0</formula>
    </cfRule>
  </conditionalFormatting>
  <conditionalFormatting sqref="J34">
    <cfRule type="expression" dxfId="3926" priority="7">
      <formula>J34&gt;0</formula>
    </cfRule>
    <cfRule type="expression" dxfId="3925" priority="8">
      <formula>J34&lt;0</formula>
    </cfRule>
  </conditionalFormatting>
  <conditionalFormatting sqref="J35:J43">
    <cfRule type="expression" dxfId="3924" priority="5">
      <formula>J35&gt;0</formula>
    </cfRule>
    <cfRule type="expression" dxfId="392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2" priority="1">
      <formula>Q9&gt;0</formula>
    </cfRule>
    <cfRule type="expression" dxfId="392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0" priority="27">
      <formula>F27&gt;0</formula>
    </cfRule>
    <cfRule type="expression" dxfId="3919" priority="28">
      <formula>F27&lt;0</formula>
    </cfRule>
  </conditionalFormatting>
  <conditionalFormatting sqref="Q8">
    <cfRule type="expression" dxfId="3918" priority="15">
      <formula>Q8&gt;0</formula>
    </cfRule>
    <cfRule type="expression" dxfId="3917" priority="16">
      <formula>Q8&lt;0</formula>
    </cfRule>
  </conditionalFormatting>
  <conditionalFormatting sqref="Q7">
    <cfRule type="expression" dxfId="3916" priority="17">
      <formula>Q7&gt;0</formula>
    </cfRule>
    <cfRule type="expression" dxfId="3915" priority="18">
      <formula>Q7&lt;0</formula>
    </cfRule>
  </conditionalFormatting>
  <conditionalFormatting sqref="F37:F38">
    <cfRule type="expression" dxfId="3914" priority="13">
      <formula>F37&gt;0</formula>
    </cfRule>
    <cfRule type="expression" dxfId="3913" priority="14">
      <formula>F37&lt;0</formula>
    </cfRule>
  </conditionalFormatting>
  <conditionalFormatting sqref="H37:H38">
    <cfRule type="expression" dxfId="3912" priority="11">
      <formula>H37&gt;0</formula>
    </cfRule>
    <cfRule type="expression" dxfId="3911" priority="12">
      <formula>H37&lt;0</formula>
    </cfRule>
  </conditionalFormatting>
  <conditionalFormatting sqref="F23:F26 H23:H26">
    <cfRule type="expression" dxfId="3910" priority="9">
      <formula>F23&gt;0</formula>
    </cfRule>
    <cfRule type="expression" dxfId="3909" priority="10">
      <formula>F23&lt;0</formula>
    </cfRule>
  </conditionalFormatting>
  <conditionalFormatting sqref="Q10">
    <cfRule type="expression" dxfId="3908" priority="3">
      <formula>Q10&gt;0</formula>
    </cfRule>
    <cfRule type="expression" dxfId="3907" priority="4">
      <formula>Q10&lt;0</formula>
    </cfRule>
  </conditionalFormatting>
  <conditionalFormatting sqref="F22 H22">
    <cfRule type="expression" dxfId="3906" priority="1">
      <formula>F22&gt;0</formula>
    </cfRule>
    <cfRule type="expression" dxfId="3905" priority="2">
      <formula>F22&lt;0</formula>
    </cfRule>
  </conditionalFormatting>
  <conditionalFormatting sqref="M41">
    <cfRule type="expression" dxfId="3904" priority="5">
      <formula>M41&gt;0</formula>
    </cfRule>
    <cfRule type="expression" dxfId="390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2" priority="29">
      <formula>F25&gt;0</formula>
    </cfRule>
    <cfRule type="expression" dxfId="3901" priority="30">
      <formula>F25&lt;0</formula>
    </cfRule>
  </conditionalFormatting>
  <conditionalFormatting sqref="Q7">
    <cfRule type="expression" dxfId="3900" priority="27">
      <formula>Q7&gt;0</formula>
    </cfRule>
    <cfRule type="expression" dxfId="3899" priority="28">
      <formula>Q7&lt;0</formula>
    </cfRule>
  </conditionalFormatting>
  <conditionalFormatting sqref="Q8">
    <cfRule type="expression" dxfId="3898" priority="25">
      <formula>Q8&gt;0</formula>
    </cfRule>
    <cfRule type="expression" dxfId="3897" priority="26">
      <formula>Q8&lt;0</formula>
    </cfRule>
  </conditionalFormatting>
  <conditionalFormatting sqref="Q10">
    <cfRule type="expression" dxfId="3896" priority="13">
      <formula>Q10&gt;0</formula>
    </cfRule>
    <cfRule type="expression" dxfId="3895" priority="14">
      <formula>Q10&lt;0</formula>
    </cfRule>
  </conditionalFormatting>
  <conditionalFormatting sqref="M46">
    <cfRule type="expression" dxfId="3894" priority="11">
      <formula>M46&gt;0</formula>
    </cfRule>
    <cfRule type="expression" dxfId="3893" priority="12">
      <formula>M46&lt;0</formula>
    </cfRule>
  </conditionalFormatting>
  <conditionalFormatting sqref="F80:F88 H80:H88">
    <cfRule type="expression" dxfId="3892" priority="9">
      <formula>F80&gt;0</formula>
    </cfRule>
    <cfRule type="expression" dxfId="3891" priority="10">
      <formula>F80&lt;0</formula>
    </cfRule>
  </conditionalFormatting>
  <conditionalFormatting sqref="F75:F79">
    <cfRule type="expression" dxfId="3890" priority="7">
      <formula>F75&gt;0</formula>
    </cfRule>
    <cfRule type="expression" dxfId="3889" priority="8">
      <formula>F75&lt;0</formula>
    </cfRule>
  </conditionalFormatting>
  <conditionalFormatting sqref="H75:H79">
    <cfRule type="expression" dxfId="3888" priority="5">
      <formula>H75&gt;0</formula>
    </cfRule>
    <cfRule type="expression" dxfId="3887" priority="6">
      <formula>H75&lt;0</formula>
    </cfRule>
  </conditionalFormatting>
  <conditionalFormatting sqref="F71:F74">
    <cfRule type="expression" dxfId="3886" priority="3">
      <formula>F71&gt;0</formula>
    </cfRule>
    <cfRule type="expression" dxfId="3885" priority="4">
      <formula>F71&lt;0</formula>
    </cfRule>
  </conditionalFormatting>
  <conditionalFormatting sqref="H71:H74">
    <cfRule type="expression" dxfId="3884" priority="1">
      <formula>H71&gt;0</formula>
    </cfRule>
    <cfRule type="expression" dxfId="388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2" priority="21">
      <formula>F47&gt;0</formula>
    </cfRule>
    <cfRule type="expression" dxfId="3881" priority="22">
      <formula>F47&lt;0</formula>
    </cfRule>
  </conditionalFormatting>
  <conditionalFormatting sqref="Q7">
    <cfRule type="expression" dxfId="3880" priority="19">
      <formula>Q7&gt;0</formula>
    </cfRule>
    <cfRule type="expression" dxfId="3879" priority="20">
      <formula>Q7&lt;0</formula>
    </cfRule>
  </conditionalFormatting>
  <conditionalFormatting sqref="Q8">
    <cfRule type="expression" dxfId="3878" priority="17">
      <formula>Q8&gt;0</formula>
    </cfRule>
    <cfRule type="expression" dxfId="3877" priority="18">
      <formula>Q8&lt;0</formula>
    </cfRule>
  </conditionalFormatting>
  <conditionalFormatting sqref="F25:F46">
    <cfRule type="expression" dxfId="3876" priority="15">
      <formula>F25&gt;0</formula>
    </cfRule>
    <cfRule type="expression" dxfId="3875" priority="16">
      <formula>F25&lt;0</formula>
    </cfRule>
  </conditionalFormatting>
  <conditionalFormatting sqref="H25:H46">
    <cfRule type="expression" dxfId="3874" priority="13">
      <formula>H25&gt;0</formula>
    </cfRule>
    <cfRule type="expression" dxfId="3873" priority="14">
      <formula>H25&lt;0</formula>
    </cfRule>
  </conditionalFormatting>
  <conditionalFormatting sqref="F89:F110">
    <cfRule type="expression" dxfId="3872" priority="11">
      <formula>F89&gt;0</formula>
    </cfRule>
    <cfRule type="expression" dxfId="3871" priority="12">
      <formula>F89&lt;0</formula>
    </cfRule>
  </conditionalFormatting>
  <conditionalFormatting sqref="H89:H110">
    <cfRule type="expression" dxfId="3870" priority="9">
      <formula>H89&gt;0</formula>
    </cfRule>
    <cfRule type="expression" dxfId="3869" priority="10">
      <formula>H89&lt;0</formula>
    </cfRule>
  </conditionalFormatting>
  <conditionalFormatting sqref="Q10">
    <cfRule type="expression" dxfId="3868" priority="7">
      <formula>Q10&gt;0</formula>
    </cfRule>
    <cfRule type="expression" dxfId="3867" priority="8">
      <formula>Q10&lt;0</formula>
    </cfRule>
  </conditionalFormatting>
  <conditionalFormatting sqref="J25:J38">
    <cfRule type="expression" dxfId="3866" priority="5">
      <formula>J25&gt;0</formula>
    </cfRule>
    <cfRule type="expression" dxfId="3865" priority="6">
      <formula>J25&lt;0</formula>
    </cfRule>
  </conditionalFormatting>
  <conditionalFormatting sqref="K25:K38">
    <cfRule type="expression" dxfId="3864" priority="3">
      <formula>K25&gt;0</formula>
    </cfRule>
    <cfRule type="expression" dxfId="3863" priority="4">
      <formula>K25&lt;0</formula>
    </cfRule>
  </conditionalFormatting>
  <conditionalFormatting sqref="L25:L38">
    <cfRule type="expression" dxfId="3862" priority="1">
      <formula>L25&gt;0</formula>
    </cfRule>
    <cfRule type="expression" dxfId="386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0" priority="23">
      <formula>F34&gt;0</formula>
    </cfRule>
    <cfRule type="expression" dxfId="3859" priority="24">
      <formula>F34&lt;0</formula>
    </cfRule>
  </conditionalFormatting>
  <conditionalFormatting sqref="Q7">
    <cfRule type="expression" dxfId="3858" priority="21">
      <formula>Q7&gt;0</formula>
    </cfRule>
    <cfRule type="expression" dxfId="3857" priority="22">
      <formula>Q7&lt;0</formula>
    </cfRule>
  </conditionalFormatting>
  <conditionalFormatting sqref="Q8">
    <cfRule type="expression" dxfId="3856" priority="19">
      <formula>Q8&gt;0</formula>
    </cfRule>
    <cfRule type="expression" dxfId="3855" priority="20">
      <formula>Q8&lt;0</formula>
    </cfRule>
  </conditionalFormatting>
  <conditionalFormatting sqref="F25:F33">
    <cfRule type="expression" dxfId="3854" priority="17">
      <formula>F25&gt;0</formula>
    </cfRule>
    <cfRule type="expression" dxfId="3853" priority="18">
      <formula>F25&lt;0</formula>
    </cfRule>
  </conditionalFormatting>
  <conditionalFormatting sqref="H25:H33">
    <cfRule type="expression" dxfId="3852" priority="15">
      <formula>H25&gt;0</formula>
    </cfRule>
    <cfRule type="expression" dxfId="3851" priority="16">
      <formula>H25&lt;0</formula>
    </cfRule>
  </conditionalFormatting>
  <conditionalFormatting sqref="M46">
    <cfRule type="expression" dxfId="3850" priority="13">
      <formula>M46&gt;0</formula>
    </cfRule>
    <cfRule type="expression" dxfId="3849" priority="14">
      <formula>M46&lt;0</formula>
    </cfRule>
  </conditionalFormatting>
  <conditionalFormatting sqref="F79:F87 H79:H87">
    <cfRule type="expression" dxfId="3848" priority="11">
      <formula>F79&gt;0</formula>
    </cfRule>
    <cfRule type="expression" dxfId="3847" priority="12">
      <formula>F79&lt;0</formula>
    </cfRule>
  </conditionalFormatting>
  <conditionalFormatting sqref="F70:F78">
    <cfRule type="expression" dxfId="3846" priority="9">
      <formula>F70&gt;0</formula>
    </cfRule>
    <cfRule type="expression" dxfId="3845" priority="10">
      <formula>F70&lt;0</formula>
    </cfRule>
  </conditionalFormatting>
  <conditionalFormatting sqref="H70:H78">
    <cfRule type="expression" dxfId="3844" priority="7">
      <formula>H70&gt;0</formula>
    </cfRule>
    <cfRule type="expression" dxfId="3843" priority="8">
      <formula>H70&lt;0</formula>
    </cfRule>
  </conditionalFormatting>
  <conditionalFormatting sqref="J27:K27 J30:K30 J33:K33 J36:K36 J39:K39 J42:K42">
    <cfRule type="expression" dxfId="3842" priority="5">
      <formula>J27&gt;0</formula>
    </cfRule>
    <cfRule type="expression" dxfId="3841" priority="6">
      <formula>J27&lt;0</formula>
    </cfRule>
  </conditionalFormatting>
  <conditionalFormatting sqref="J28:K29 J31:K32 J34:K35 J37:K38 J40:K41">
    <cfRule type="expression" dxfId="3840" priority="3">
      <formula>J28&gt;0</formula>
    </cfRule>
    <cfRule type="expression" dxfId="3839" priority="4">
      <formula>J28&lt;0</formula>
    </cfRule>
  </conditionalFormatting>
  <conditionalFormatting sqref="L27:L42">
    <cfRule type="expression" dxfId="3838" priority="1">
      <formula>L27&gt;0</formula>
    </cfRule>
    <cfRule type="expression" dxfId="383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36" priority="9">
      <formula>F57&gt;0</formula>
    </cfRule>
    <cfRule type="expression" dxfId="3835" priority="10">
      <formula>F57&lt;0</formula>
    </cfRule>
  </conditionalFormatting>
  <conditionalFormatting sqref="Q7">
    <cfRule type="expression" dxfId="3834" priority="7">
      <formula>Q7&gt;0</formula>
    </cfRule>
    <cfRule type="expression" dxfId="3833" priority="8">
      <formula>Q7&lt;0</formula>
    </cfRule>
  </conditionalFormatting>
  <conditionalFormatting sqref="Q8">
    <cfRule type="expression" dxfId="3832" priority="5">
      <formula>Q8&gt;0</formula>
    </cfRule>
    <cfRule type="expression" dxfId="3831" priority="6">
      <formula>Q8&lt;0</formula>
    </cfRule>
  </conditionalFormatting>
  <conditionalFormatting sqref="F25:F56">
    <cfRule type="expression" dxfId="3830" priority="3">
      <formula>F25&gt;0</formula>
    </cfRule>
    <cfRule type="expression" dxfId="3829" priority="4">
      <formula>F25&lt;0</formula>
    </cfRule>
  </conditionalFormatting>
  <conditionalFormatting sqref="H25:H56">
    <cfRule type="expression" dxfId="3828" priority="1">
      <formula>H25&gt;0</formula>
    </cfRule>
    <cfRule type="expression" dxfId="382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129.47</v>
      </c>
      <c r="R4" s="416">
        <v>-2.9899999999999999E-2</v>
      </c>
      <c r="T4" s="680">
        <v>43193</v>
      </c>
      <c r="U4" s="30" t="s">
        <v>898</v>
      </c>
    </row>
    <row r="5" spans="1:21" x14ac:dyDescent="0.25">
      <c r="B5" s="69"/>
      <c r="C5" s="4"/>
      <c r="D5" s="3"/>
      <c r="E5" s="3"/>
      <c r="F5" s="3"/>
      <c r="G5" s="69"/>
      <c r="H5" s="158"/>
      <c r="I5" s="3"/>
      <c r="J5" s="3"/>
      <c r="K5" s="3"/>
      <c r="L5" s="69"/>
      <c r="M5" s="3"/>
      <c r="O5" s="11" t="s">
        <v>67</v>
      </c>
      <c r="Q5" s="3">
        <f>Q4*Q2</f>
        <v>3884.1</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2759.1499999999828</v>
      </c>
      <c r="R7">
        <v>30</v>
      </c>
      <c r="T7" s="1">
        <v>43221</v>
      </c>
      <c r="U7" s="728" t="s">
        <v>967</v>
      </c>
    </row>
    <row r="8" spans="1:21" x14ac:dyDescent="0.25">
      <c r="B8" s="69"/>
      <c r="C8" s="4"/>
      <c r="D8" s="3"/>
      <c r="E8" s="3"/>
      <c r="F8" s="3"/>
      <c r="G8" s="69"/>
      <c r="H8" s="158"/>
      <c r="I8" s="3"/>
      <c r="J8" s="3"/>
      <c r="K8" s="3"/>
      <c r="L8" s="4"/>
      <c r="M8" s="4"/>
      <c r="O8" s="11" t="s">
        <v>177</v>
      </c>
      <c r="P8" s="33"/>
      <c r="Q8" s="2">
        <f>K29+M29-F29+Q2*Q4</f>
        <v>357.45000000000027</v>
      </c>
      <c r="U8" t="s">
        <v>968</v>
      </c>
    </row>
    <row r="9" spans="1:21" x14ac:dyDescent="0.25">
      <c r="B9" s="69"/>
      <c r="C9" s="4"/>
      <c r="D9" s="3"/>
      <c r="E9" s="3"/>
      <c r="F9" s="3"/>
      <c r="G9" s="69"/>
      <c r="H9" s="158"/>
      <c r="I9" s="3"/>
      <c r="J9" s="3"/>
      <c r="K9" s="3"/>
      <c r="L9" s="4"/>
      <c r="M9" s="4"/>
      <c r="O9" s="11" t="s">
        <v>202</v>
      </c>
      <c r="Q9" s="131">
        <f>IF(Q2=0, 0, Q8/Q6)</f>
        <v>0.10135681170515938</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4.0163744496794626E-3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15.019721577726219</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142.417</v>
      </c>
    </row>
    <row r="20" spans="1:21" x14ac:dyDescent="0.25">
      <c r="B20" s="69"/>
      <c r="C20" s="4"/>
      <c r="D20" s="3"/>
      <c r="E20" s="3"/>
      <c r="F20" s="3"/>
      <c r="G20" s="69"/>
      <c r="H20" s="158"/>
      <c r="I20" s="3"/>
      <c r="J20" s="3"/>
      <c r="K20" s="3"/>
      <c r="L20" s="4"/>
      <c r="M20" s="4"/>
      <c r="O20" s="78">
        <v>1.0900000000000001</v>
      </c>
      <c r="P20" s="78">
        <f t="shared" ref="P20:P39" si="2">O20*$Q$4</f>
        <v>141.1223</v>
      </c>
      <c r="T20" s="1">
        <v>43279</v>
      </c>
      <c r="U20" t="s">
        <v>1070</v>
      </c>
    </row>
    <row r="21" spans="1:21" x14ac:dyDescent="0.25">
      <c r="B21" s="69"/>
      <c r="C21" s="4"/>
      <c r="D21" s="3"/>
      <c r="E21" s="3"/>
      <c r="F21" s="3"/>
      <c r="G21" s="4"/>
      <c r="H21" s="4"/>
      <c r="I21" s="3"/>
      <c r="J21" s="3"/>
      <c r="K21" s="3"/>
      <c r="L21" s="4"/>
      <c r="M21" s="4"/>
      <c r="O21" s="78">
        <v>1.08</v>
      </c>
      <c r="P21" s="78">
        <f t="shared" si="2"/>
        <v>139.82760000000002</v>
      </c>
    </row>
    <row r="22" spans="1:21" x14ac:dyDescent="0.25">
      <c r="B22" s="69"/>
      <c r="C22" s="4"/>
      <c r="D22" s="3"/>
      <c r="E22" s="3"/>
      <c r="F22" s="3"/>
      <c r="G22" s="4"/>
      <c r="H22" s="4"/>
      <c r="I22" s="3"/>
      <c r="J22" s="3"/>
      <c r="K22" s="3"/>
      <c r="L22" s="4"/>
      <c r="M22" s="4"/>
      <c r="O22" s="78">
        <v>1.07</v>
      </c>
      <c r="P22" s="78">
        <f t="shared" si="2"/>
        <v>138.53290000000001</v>
      </c>
    </row>
    <row r="23" spans="1:21" x14ac:dyDescent="0.25">
      <c r="B23" s="69"/>
      <c r="C23" s="4"/>
      <c r="D23" s="3"/>
      <c r="E23" s="3"/>
      <c r="F23" s="3"/>
      <c r="G23" s="4"/>
      <c r="H23" s="4"/>
      <c r="I23" s="3"/>
      <c r="J23" s="3"/>
      <c r="K23" s="3"/>
      <c r="L23" s="4"/>
      <c r="M23" s="4"/>
      <c r="O23" s="78">
        <v>1.06</v>
      </c>
      <c r="P23" s="78">
        <f t="shared" si="2"/>
        <v>137.23820000000001</v>
      </c>
    </row>
    <row r="24" spans="1:21" x14ac:dyDescent="0.25">
      <c r="B24" s="69"/>
      <c r="C24" s="4"/>
      <c r="D24" s="3"/>
      <c r="E24" s="3"/>
      <c r="F24" s="3"/>
      <c r="G24" s="4"/>
      <c r="H24" s="4"/>
      <c r="I24" s="3"/>
      <c r="J24" s="3"/>
      <c r="K24" s="3"/>
      <c r="L24" s="4"/>
      <c r="M24" s="4"/>
      <c r="O24" s="78">
        <v>1.05</v>
      </c>
      <c r="P24" s="78">
        <f t="shared" si="2"/>
        <v>135.9435</v>
      </c>
    </row>
    <row r="25" spans="1:21" x14ac:dyDescent="0.25">
      <c r="O25" s="78">
        <v>1.04</v>
      </c>
      <c r="P25" s="78">
        <f t="shared" si="2"/>
        <v>134.64879999999999</v>
      </c>
      <c r="T25" s="153">
        <v>43305</v>
      </c>
      <c r="U25" t="s">
        <v>1101</v>
      </c>
    </row>
    <row r="26" spans="1:21" x14ac:dyDescent="0.25">
      <c r="O26" s="78">
        <v>1.03</v>
      </c>
      <c r="P26" s="78">
        <f t="shared" si="2"/>
        <v>133.35409999999999</v>
      </c>
      <c r="T26" s="64"/>
    </row>
    <row r="27" spans="1:21" x14ac:dyDescent="0.25">
      <c r="O27" s="78">
        <v>1.02</v>
      </c>
      <c r="P27" s="78">
        <f t="shared" si="2"/>
        <v>132.05940000000001</v>
      </c>
      <c r="T27" s="153">
        <v>43313</v>
      </c>
      <c r="U27" t="s">
        <v>1100</v>
      </c>
    </row>
    <row r="28" spans="1:21" x14ac:dyDescent="0.25">
      <c r="O28" s="78">
        <v>1.01</v>
      </c>
      <c r="P28" s="78">
        <f t="shared" si="2"/>
        <v>130.7647</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129.47</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128.17529999999999</v>
      </c>
    </row>
    <row r="31" spans="1:21" x14ac:dyDescent="0.25">
      <c r="O31" s="78">
        <v>0.98</v>
      </c>
      <c r="P31" s="78">
        <f t="shared" si="2"/>
        <v>126.8806</v>
      </c>
      <c r="T31" s="1">
        <v>43474</v>
      </c>
      <c r="U31" t="s">
        <v>1302</v>
      </c>
    </row>
    <row r="32" spans="1:21" x14ac:dyDescent="0.25">
      <c r="O32" s="78">
        <v>0.97</v>
      </c>
      <c r="P32" s="78">
        <f t="shared" si="2"/>
        <v>125.5859</v>
      </c>
    </row>
    <row r="33" spans="1:17" x14ac:dyDescent="0.25">
      <c r="O33" s="78">
        <v>0.96</v>
      </c>
      <c r="P33" s="78">
        <f t="shared" si="2"/>
        <v>124.29119999999999</v>
      </c>
    </row>
    <row r="34" spans="1:17" x14ac:dyDescent="0.25">
      <c r="O34" s="78">
        <v>0.95</v>
      </c>
      <c r="P34" s="78">
        <f t="shared" si="2"/>
        <v>122.9965</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121.70179999999999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120.4071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119.11240000000001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117.8177</v>
      </c>
    </row>
    <row r="39" spans="1:17" x14ac:dyDescent="0.25">
      <c r="A39" s="4"/>
      <c r="B39" s="161"/>
      <c r="C39" s="10"/>
      <c r="D39" s="39"/>
      <c r="E39" s="39"/>
      <c r="F39" s="39"/>
      <c r="G39" s="39"/>
      <c r="H39" s="175"/>
      <c r="I39" s="39"/>
      <c r="J39" s="39"/>
      <c r="K39" s="39"/>
      <c r="L39" s="39"/>
      <c r="O39" s="78">
        <v>0.9</v>
      </c>
      <c r="P39" s="78">
        <f t="shared" si="2"/>
        <v>116.523</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26" priority="175">
      <formula>F7&gt;0</formula>
    </cfRule>
    <cfRule type="expression" dxfId="3825" priority="176">
      <formula>F7&lt;0</formula>
    </cfRule>
  </conditionalFormatting>
  <conditionalFormatting sqref="Q8">
    <cfRule type="expression" dxfId="3824" priority="173">
      <formula>Q8&gt;0</formula>
    </cfRule>
    <cfRule type="expression" dxfId="3823" priority="174">
      <formula>Q8&lt;0</formula>
    </cfRule>
  </conditionalFormatting>
  <conditionalFormatting sqref="Q10">
    <cfRule type="expression" dxfId="3822" priority="167">
      <formula>Q10&gt;0</formula>
    </cfRule>
    <cfRule type="expression" dxfId="3821" priority="168">
      <formula>Q10&lt;0</formula>
    </cfRule>
  </conditionalFormatting>
  <conditionalFormatting sqref="F75:F76">
    <cfRule type="expression" dxfId="3820" priority="159">
      <formula>F75&gt;0</formula>
    </cfRule>
    <cfRule type="expression" dxfId="3819" priority="160">
      <formula>F75&lt;0</formula>
    </cfRule>
  </conditionalFormatting>
  <conditionalFormatting sqref="H75:H76">
    <cfRule type="expression" dxfId="3818" priority="157">
      <formula>H75&gt;0</formula>
    </cfRule>
    <cfRule type="expression" dxfId="3817" priority="158">
      <formula>H75&lt;0</formula>
    </cfRule>
  </conditionalFormatting>
  <conditionalFormatting sqref="J75:J76">
    <cfRule type="expression" dxfId="3816" priority="155">
      <formula>J75&gt;0</formula>
    </cfRule>
    <cfRule type="expression" dxfId="3815" priority="156">
      <formula>J75&lt;0</formula>
    </cfRule>
  </conditionalFormatting>
  <conditionalFormatting sqref="K75:K76">
    <cfRule type="expression" dxfId="3814" priority="153">
      <formula>K75&gt;0</formula>
    </cfRule>
    <cfRule type="expression" dxfId="3813" priority="154">
      <formula>K75&lt;0</formula>
    </cfRule>
  </conditionalFormatting>
  <conditionalFormatting sqref="L75:L76">
    <cfRule type="expression" dxfId="3812" priority="151">
      <formula>L75&gt;0</formula>
    </cfRule>
    <cfRule type="expression" dxfId="3811" priority="152">
      <formula>L75&lt;0</formula>
    </cfRule>
  </conditionalFormatting>
  <conditionalFormatting sqref="F39 H39">
    <cfRule type="expression" dxfId="3810" priority="113">
      <formula>F39&gt;0</formula>
    </cfRule>
    <cfRule type="expression" dxfId="3809" priority="114">
      <formula>F39&lt;0</formula>
    </cfRule>
  </conditionalFormatting>
  <conditionalFormatting sqref="H36:H38">
    <cfRule type="expression" dxfId="3808" priority="109">
      <formula>H36&gt;0</formula>
    </cfRule>
    <cfRule type="expression" dxfId="3807" priority="110">
      <formula>H36&lt;0</formula>
    </cfRule>
  </conditionalFormatting>
  <conditionalFormatting sqref="M44">
    <cfRule type="expression" dxfId="3806" priority="107">
      <formula>M44&gt;0</formula>
    </cfRule>
    <cfRule type="expression" dxfId="3805" priority="108">
      <formula>M44&lt;0</formula>
    </cfRule>
  </conditionalFormatting>
  <conditionalFormatting sqref="J36:J38">
    <cfRule type="expression" dxfId="3804" priority="77">
      <formula>J36&gt;0</formula>
    </cfRule>
    <cfRule type="expression" dxfId="3803" priority="78">
      <formula>J36&lt;0</formula>
    </cfRule>
  </conditionalFormatting>
  <conditionalFormatting sqref="F111:F113 H111:H113 H120 F120 F146:F148 H146:H148">
    <cfRule type="expression" dxfId="3802" priority="75">
      <formula>F111&gt;0</formula>
    </cfRule>
    <cfRule type="expression" dxfId="3801" priority="76">
      <formula>F111&lt;0</formula>
    </cfRule>
  </conditionalFormatting>
  <conditionalFormatting sqref="F87:F107">
    <cfRule type="expression" dxfId="3800" priority="73">
      <formula>F87&gt;0</formula>
    </cfRule>
    <cfRule type="expression" dxfId="3799" priority="74">
      <formula>F87&lt;0</formula>
    </cfRule>
  </conditionalFormatting>
  <conditionalFormatting sqref="H87:H107">
    <cfRule type="expression" dxfId="3798" priority="71">
      <formula>H87&gt;0</formula>
    </cfRule>
    <cfRule type="expression" dxfId="3797" priority="72">
      <formula>H87&lt;0</formula>
    </cfRule>
  </conditionalFormatting>
  <conditionalFormatting sqref="K78:K88 K90:K91">
    <cfRule type="expression" dxfId="3796" priority="69">
      <formula>K78&gt;0</formula>
    </cfRule>
    <cfRule type="expression" dxfId="3795" priority="70">
      <formula>K78&lt;0</formula>
    </cfRule>
  </conditionalFormatting>
  <conditionalFormatting sqref="L78">
    <cfRule type="expression" dxfId="3794" priority="67">
      <formula>L78&gt;0</formula>
    </cfRule>
    <cfRule type="expression" dxfId="3793" priority="68">
      <formula>L78&lt;0</formula>
    </cfRule>
  </conditionalFormatting>
  <conditionalFormatting sqref="F78:F86">
    <cfRule type="expression" dxfId="3792" priority="65">
      <formula>F78&gt;0</formula>
    </cfRule>
    <cfRule type="expression" dxfId="3791" priority="66">
      <formula>F78&lt;0</formula>
    </cfRule>
  </conditionalFormatting>
  <conditionalFormatting sqref="H78:H86">
    <cfRule type="expression" dxfId="3790" priority="63">
      <formula>H78&gt;0</formula>
    </cfRule>
    <cfRule type="expression" dxfId="3789" priority="64">
      <formula>H78&lt;0</formula>
    </cfRule>
  </conditionalFormatting>
  <conditionalFormatting sqref="F108:F110">
    <cfRule type="expression" dxfId="3788" priority="61">
      <formula>F108&gt;0</formula>
    </cfRule>
    <cfRule type="expression" dxfId="3787" priority="62">
      <formula>F108&lt;0</formula>
    </cfRule>
  </conditionalFormatting>
  <conditionalFormatting sqref="H108:H110">
    <cfRule type="expression" dxfId="3786" priority="59">
      <formula>H108&gt;0</formula>
    </cfRule>
    <cfRule type="expression" dxfId="3785" priority="60">
      <formula>H108&lt;0</formula>
    </cfRule>
  </conditionalFormatting>
  <conditionalFormatting sqref="H114:H116 F114:F116">
    <cfRule type="expression" dxfId="3784" priority="57">
      <formula>F114&gt;0</formula>
    </cfRule>
    <cfRule type="expression" dxfId="3783" priority="58">
      <formula>F114&lt;0</formula>
    </cfRule>
  </conditionalFormatting>
  <conditionalFormatting sqref="H117:H119 F117:F119">
    <cfRule type="expression" dxfId="3782" priority="55">
      <formula>F117&gt;0</formula>
    </cfRule>
    <cfRule type="expression" dxfId="3781" priority="56">
      <formula>F117&lt;0</formula>
    </cfRule>
  </conditionalFormatting>
  <conditionalFormatting sqref="F125:F127 H125:H127">
    <cfRule type="expression" dxfId="3780" priority="53">
      <formula>F125&gt;0</formula>
    </cfRule>
    <cfRule type="expression" dxfId="3779" priority="54">
      <formula>F125&lt;0</formula>
    </cfRule>
  </conditionalFormatting>
  <conditionalFormatting sqref="F124 H124">
    <cfRule type="expression" dxfId="3778" priority="51">
      <formula>F124&gt;0</formula>
    </cfRule>
    <cfRule type="expression" dxfId="3777" priority="52">
      <formula>F124&lt;0</formula>
    </cfRule>
  </conditionalFormatting>
  <conditionalFormatting sqref="F121:F123 H121:H123">
    <cfRule type="expression" dxfId="3776" priority="49">
      <formula>F121&gt;0</formula>
    </cfRule>
    <cfRule type="expression" dxfId="3775" priority="50">
      <formula>F121&lt;0</formula>
    </cfRule>
  </conditionalFormatting>
  <conditionalFormatting sqref="F134:F136 H134:H136">
    <cfRule type="expression" dxfId="3774" priority="47">
      <formula>F134&gt;0</formula>
    </cfRule>
    <cfRule type="expression" dxfId="3773" priority="48">
      <formula>F134&lt;0</formula>
    </cfRule>
  </conditionalFormatting>
  <conditionalFormatting sqref="H129:H131 F129:F133">
    <cfRule type="expression" dxfId="3772" priority="45">
      <formula>F129&gt;0</formula>
    </cfRule>
    <cfRule type="expression" dxfId="3771" priority="46">
      <formula>F129&lt;0</formula>
    </cfRule>
  </conditionalFormatting>
  <conditionalFormatting sqref="F128 H128">
    <cfRule type="expression" dxfId="3770" priority="43">
      <formula>F128&gt;0</formula>
    </cfRule>
    <cfRule type="expression" dxfId="3769" priority="44">
      <formula>F128&lt;0</formula>
    </cfRule>
  </conditionalFormatting>
  <conditionalFormatting sqref="H132:H133">
    <cfRule type="expression" dxfId="3768" priority="41">
      <formula>H132&gt;0</formula>
    </cfRule>
    <cfRule type="expression" dxfId="3767" priority="42">
      <formula>H132&lt;0</formula>
    </cfRule>
  </conditionalFormatting>
  <conditionalFormatting sqref="H139:H141 F139:F142">
    <cfRule type="expression" dxfId="3766" priority="39">
      <formula>F139&gt;0</formula>
    </cfRule>
    <cfRule type="expression" dxfId="3765" priority="40">
      <formula>F139&lt;0</formula>
    </cfRule>
  </conditionalFormatting>
  <conditionalFormatting sqref="F137:F138 H137:H138">
    <cfRule type="expression" dxfId="3764" priority="37">
      <formula>F137&gt;0</formula>
    </cfRule>
    <cfRule type="expression" dxfId="3763" priority="38">
      <formula>F137&lt;0</formula>
    </cfRule>
  </conditionalFormatting>
  <conditionalFormatting sqref="F145 H145">
    <cfRule type="expression" dxfId="3762" priority="35">
      <formula>F145&gt;0</formula>
    </cfRule>
    <cfRule type="expression" dxfId="3761" priority="36">
      <formula>F145&lt;0</formula>
    </cfRule>
  </conditionalFormatting>
  <conditionalFormatting sqref="F143:F144 H143:H144">
    <cfRule type="expression" dxfId="3760" priority="33">
      <formula>F143&gt;0</formula>
    </cfRule>
    <cfRule type="expression" dxfId="3759" priority="34">
      <formula>F143&lt;0</formula>
    </cfRule>
  </conditionalFormatting>
  <conditionalFormatting sqref="H142">
    <cfRule type="expression" dxfId="3758" priority="31">
      <formula>H142&gt;0</formula>
    </cfRule>
    <cfRule type="expression" dxfId="3757" priority="32">
      <formula>H142&lt;0</formula>
    </cfRule>
  </conditionalFormatting>
  <conditionalFormatting sqref="J111:J113 J120">
    <cfRule type="expression" dxfId="3756" priority="29">
      <formula>J111&gt;0</formula>
    </cfRule>
    <cfRule type="expression" dxfId="3755" priority="30">
      <formula>J111&lt;0</formula>
    </cfRule>
  </conditionalFormatting>
  <conditionalFormatting sqref="J87:J107">
    <cfRule type="expression" dxfId="3754" priority="27">
      <formula>J87&gt;0</formula>
    </cfRule>
    <cfRule type="expression" dxfId="3753" priority="28">
      <formula>J87&lt;0</formula>
    </cfRule>
  </conditionalFormatting>
  <conditionalFormatting sqref="J78:J86">
    <cfRule type="expression" dxfId="3752" priority="25">
      <formula>J78&gt;0</formula>
    </cfRule>
    <cfRule type="expression" dxfId="3751" priority="26">
      <formula>J78&lt;0</formula>
    </cfRule>
  </conditionalFormatting>
  <conditionalFormatting sqref="J108:J110">
    <cfRule type="expression" dxfId="3750" priority="23">
      <formula>J108&gt;0</formula>
    </cfRule>
    <cfRule type="expression" dxfId="3749" priority="24">
      <formula>J108&lt;0</formula>
    </cfRule>
  </conditionalFormatting>
  <conditionalFormatting sqref="J114:J116">
    <cfRule type="expression" dxfId="3748" priority="21">
      <formula>J114&gt;0</formula>
    </cfRule>
    <cfRule type="expression" dxfId="3747" priority="22">
      <formula>J114&lt;0</formula>
    </cfRule>
  </conditionalFormatting>
  <conditionalFormatting sqref="J117:J119">
    <cfRule type="expression" dxfId="3746" priority="19">
      <formula>J117&gt;0</formula>
    </cfRule>
    <cfRule type="expression" dxfId="3745" priority="20">
      <formula>J117&lt;0</formula>
    </cfRule>
  </conditionalFormatting>
  <conditionalFormatting sqref="J125:J127">
    <cfRule type="expression" dxfId="3744" priority="17">
      <formula>J125&gt;0</formula>
    </cfRule>
    <cfRule type="expression" dxfId="3743" priority="18">
      <formula>J125&lt;0</formula>
    </cfRule>
  </conditionalFormatting>
  <conditionalFormatting sqref="J124">
    <cfRule type="expression" dxfId="3742" priority="15">
      <formula>J124&gt;0</formula>
    </cfRule>
    <cfRule type="expression" dxfId="3741" priority="16">
      <formula>J124&lt;0</formula>
    </cfRule>
  </conditionalFormatting>
  <conditionalFormatting sqref="J121:J123">
    <cfRule type="expression" dxfId="3740" priority="13">
      <formula>J121&gt;0</formula>
    </cfRule>
    <cfRule type="expression" dxfId="3739" priority="14">
      <formula>J121&lt;0</formula>
    </cfRule>
  </conditionalFormatting>
  <conditionalFormatting sqref="J134:J136">
    <cfRule type="expression" dxfId="3738" priority="11">
      <formula>J134&gt;0</formula>
    </cfRule>
    <cfRule type="expression" dxfId="3737" priority="12">
      <formula>J134&lt;0</formula>
    </cfRule>
  </conditionalFormatting>
  <conditionalFormatting sqref="J129:J133">
    <cfRule type="expression" dxfId="3736" priority="9">
      <formula>J129&gt;0</formula>
    </cfRule>
    <cfRule type="expression" dxfId="3735" priority="10">
      <formula>J129&lt;0</formula>
    </cfRule>
  </conditionalFormatting>
  <conditionalFormatting sqref="J128">
    <cfRule type="expression" dxfId="3734" priority="7">
      <formula>J128&gt;0</formula>
    </cfRule>
    <cfRule type="expression" dxfId="3733" priority="8">
      <formula>J128&lt;0</formula>
    </cfRule>
  </conditionalFormatting>
  <conditionalFormatting sqref="J139:J141">
    <cfRule type="expression" dxfId="3732" priority="5">
      <formula>J139&gt;0</formula>
    </cfRule>
    <cfRule type="expression" dxfId="3731" priority="6">
      <formula>J139&lt;0</formula>
    </cfRule>
  </conditionalFormatting>
  <conditionalFormatting sqref="J137:J138">
    <cfRule type="expression" dxfId="3730" priority="3">
      <formula>J137&gt;0</formula>
    </cfRule>
    <cfRule type="expression" dxfId="3729" priority="4">
      <formula>J137&lt;0</formula>
    </cfRule>
  </conditionalFormatting>
  <conditionalFormatting sqref="J142">
    <cfRule type="expression" dxfId="3728" priority="1">
      <formula>J142&gt;0</formula>
    </cfRule>
    <cfRule type="expression" dxfId="3727"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26" priority="58">
      <formula>F19&gt;0</formula>
    </cfRule>
    <cfRule type="expression" dxfId="37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4" priority="47">
      <formula>H25&gt;0</formula>
    </cfRule>
    <cfRule type="expression" dxfId="3723" priority="48">
      <formula>H25&lt;0</formula>
    </cfRule>
  </conditionalFormatting>
  <conditionalFormatting sqref="M39">
    <cfRule type="expression" dxfId="3722" priority="45">
      <formula>M39&gt;0</formula>
    </cfRule>
    <cfRule type="expression" dxfId="3721" priority="46">
      <formula>M39&lt;0</formula>
    </cfRule>
  </conditionalFormatting>
  <conditionalFormatting sqref="F61:F67">
    <cfRule type="expression" dxfId="3720" priority="43">
      <formula>F61&gt;0</formula>
    </cfRule>
    <cfRule type="expression" dxfId="3719" priority="44">
      <formula>F61&lt;0</formula>
    </cfRule>
  </conditionalFormatting>
  <conditionalFormatting sqref="H61:H67">
    <cfRule type="expression" dxfId="3718" priority="41">
      <formula>H61&gt;0</formula>
    </cfRule>
    <cfRule type="expression" dxfId="3717" priority="42">
      <formula>H61&lt;0</formula>
    </cfRule>
  </conditionalFormatting>
  <conditionalFormatting sqref="F21:F24">
    <cfRule type="expression" dxfId="3716" priority="39">
      <formula>F21&gt;0</formula>
    </cfRule>
    <cfRule type="expression" dxfId="3715" priority="40">
      <formula>F21&lt;0</formula>
    </cfRule>
  </conditionalFormatting>
  <conditionalFormatting sqref="H21:H24">
    <cfRule type="expression" dxfId="3714" priority="37">
      <formula>H21&gt;0</formula>
    </cfRule>
    <cfRule type="expression" dxfId="3713" priority="38">
      <formula>H21&lt;0</formula>
    </cfRule>
  </conditionalFormatting>
  <conditionalFormatting sqref="I25:I28">
    <cfRule type="expression" dxfId="3712" priority="31">
      <formula>I25&gt;0</formula>
    </cfRule>
    <cfRule type="expression" dxfId="3711" priority="32">
      <formula>I25&lt;0</formula>
    </cfRule>
  </conditionalFormatting>
  <conditionalFormatting sqref="I21:I24">
    <cfRule type="expression" dxfId="3710" priority="29">
      <formula>I21&gt;0</formula>
    </cfRule>
    <cfRule type="expression" dxfId="3709" priority="30">
      <formula>I21&lt;0</formula>
    </cfRule>
  </conditionalFormatting>
  <conditionalFormatting sqref="H29">
    <cfRule type="expression" dxfId="3708" priority="27">
      <formula>H29&gt;0</formula>
    </cfRule>
    <cfRule type="expression" dxfId="3707" priority="28">
      <formula>H29&lt;0</formula>
    </cfRule>
  </conditionalFormatting>
  <conditionalFormatting sqref="H30">
    <cfRule type="expression" dxfId="3706" priority="25">
      <formula>H30&gt;0</formula>
    </cfRule>
    <cfRule type="expression" dxfId="3705" priority="26">
      <formula>H30&lt;0</formula>
    </cfRule>
  </conditionalFormatting>
  <conditionalFormatting sqref="H31">
    <cfRule type="expression" dxfId="3704" priority="23">
      <formula>H31&gt;0</formula>
    </cfRule>
    <cfRule type="expression" dxfId="3703" priority="24">
      <formula>H31&lt;0</formula>
    </cfRule>
  </conditionalFormatting>
  <conditionalFormatting sqref="Q7">
    <cfRule type="expression" dxfId="3702" priority="21">
      <formula>Q7&gt;0</formula>
    </cfRule>
    <cfRule type="expression" dxfId="3701" priority="22">
      <formula>Q7&lt;0</formula>
    </cfRule>
  </conditionalFormatting>
  <conditionalFormatting sqref="Q8">
    <cfRule type="expression" dxfId="3700" priority="19">
      <formula>Q8&gt;0</formula>
    </cfRule>
    <cfRule type="expression" dxfId="3699" priority="20">
      <formula>Q8&lt;0</formula>
    </cfRule>
  </conditionalFormatting>
  <conditionalFormatting sqref="F73:F82">
    <cfRule type="expression" dxfId="3698" priority="17">
      <formula>F73&gt;0</formula>
    </cfRule>
    <cfRule type="expression" dxfId="3697" priority="18">
      <formula>F73&lt;0</formula>
    </cfRule>
  </conditionalFormatting>
  <conditionalFormatting sqref="H73:H76">
    <cfRule type="expression" dxfId="3696" priority="15">
      <formula>H73&gt;0</formula>
    </cfRule>
    <cfRule type="expression" dxfId="3695" priority="16">
      <formula>H73&lt;0</formula>
    </cfRule>
  </conditionalFormatting>
  <conditionalFormatting sqref="F69:F72">
    <cfRule type="expression" dxfId="3694" priority="13">
      <formula>F69&gt;0</formula>
    </cfRule>
    <cfRule type="expression" dxfId="3693" priority="14">
      <formula>F69&lt;0</formula>
    </cfRule>
  </conditionalFormatting>
  <conditionalFormatting sqref="H69:H72">
    <cfRule type="expression" dxfId="3692" priority="11">
      <formula>H69&gt;0</formula>
    </cfRule>
    <cfRule type="expression" dxfId="3691" priority="12">
      <formula>H69&lt;0</formula>
    </cfRule>
  </conditionalFormatting>
  <conditionalFormatting sqref="I73:I76">
    <cfRule type="expression" dxfId="3690" priority="9">
      <formula>I73&gt;0</formula>
    </cfRule>
    <cfRule type="expression" dxfId="3689" priority="10">
      <formula>I73&lt;0</formula>
    </cfRule>
  </conditionalFormatting>
  <conditionalFormatting sqref="I69:I72">
    <cfRule type="expression" dxfId="3688" priority="7">
      <formula>I69&gt;0</formula>
    </cfRule>
    <cfRule type="expression" dxfId="3687" priority="8">
      <formula>I69&lt;0</formula>
    </cfRule>
  </conditionalFormatting>
  <conditionalFormatting sqref="H77">
    <cfRule type="expression" dxfId="3686" priority="5">
      <formula>H77&gt;0</formula>
    </cfRule>
    <cfRule type="expression" dxfId="3685" priority="6">
      <formula>H77&lt;0</formula>
    </cfRule>
  </conditionalFormatting>
  <conditionalFormatting sqref="H78">
    <cfRule type="expression" dxfId="3684" priority="3">
      <formula>H78&gt;0</formula>
    </cfRule>
    <cfRule type="expression" dxfId="3683" priority="4">
      <formula>H78&lt;0</formula>
    </cfRule>
  </conditionalFormatting>
  <conditionalFormatting sqref="H79">
    <cfRule type="expression" dxfId="3682" priority="1">
      <formula>H79&gt;0</formula>
    </cfRule>
    <cfRule type="expression" dxfId="36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25.93</v>
      </c>
      <c r="R4" s="416">
        <v>-0.04</v>
      </c>
      <c r="T4" s="1"/>
    </row>
    <row r="5" spans="1:21" x14ac:dyDescent="0.25">
      <c r="B5" s="69"/>
      <c r="C5" s="4"/>
      <c r="D5" s="3"/>
      <c r="E5" s="3"/>
      <c r="F5" s="3"/>
      <c r="G5" s="69"/>
      <c r="H5" s="158"/>
      <c r="I5" s="3"/>
      <c r="J5" s="3"/>
      <c r="K5" s="3"/>
      <c r="L5" s="69"/>
      <c r="M5" s="4"/>
      <c r="O5" s="11" t="s">
        <v>67</v>
      </c>
      <c r="Q5" s="3">
        <f>Q4*Q2</f>
        <v>3474.62</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-427.73000000000047</v>
      </c>
      <c r="R7">
        <v>134</v>
      </c>
    </row>
    <row r="8" spans="1:21" x14ac:dyDescent="0.25">
      <c r="B8" s="69"/>
      <c r="C8" s="4"/>
      <c r="D8" s="3"/>
      <c r="E8" s="3"/>
      <c r="F8" s="3"/>
      <c r="G8" s="69"/>
      <c r="H8" s="158"/>
      <c r="I8" s="3"/>
      <c r="J8" s="3"/>
      <c r="K8" s="3"/>
      <c r="L8" s="4"/>
      <c r="M8" s="4"/>
      <c r="O8" s="11" t="s">
        <v>177</v>
      </c>
      <c r="P8" s="33"/>
      <c r="Q8" s="2">
        <f>K18+M18-F18+Q2*Q4</f>
        <v>-427.73000000000047</v>
      </c>
      <c r="T8" s="1"/>
      <c r="U8" s="728"/>
    </row>
    <row r="9" spans="1:21" x14ac:dyDescent="0.25">
      <c r="B9" s="69"/>
      <c r="C9" s="4"/>
      <c r="D9" s="3"/>
      <c r="E9" s="3"/>
      <c r="F9" s="3"/>
      <c r="G9" s="4"/>
      <c r="H9" s="158"/>
      <c r="I9" s="3"/>
      <c r="J9" s="3"/>
      <c r="K9" s="3"/>
      <c r="L9" s="4"/>
      <c r="M9" s="4"/>
      <c r="O9" s="11" t="s">
        <v>202</v>
      </c>
      <c r="Q9" s="131">
        <f>IF(Q2=0, 0, Q8/Q6)</f>
        <v>-0.10960831293963905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2.0053991515618975E-2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28.523000000000003</v>
      </c>
    </row>
    <row r="20" spans="1:20" x14ac:dyDescent="0.25">
      <c r="O20" s="78">
        <v>1.0900000000000001</v>
      </c>
      <c r="P20" s="78">
        <f t="shared" ref="P20:P39" si="0">O20*$Q$4</f>
        <v>28.2637</v>
      </c>
    </row>
    <row r="21" spans="1:20" x14ac:dyDescent="0.25">
      <c r="O21" s="78">
        <v>1.08</v>
      </c>
      <c r="P21" s="78">
        <f t="shared" si="0"/>
        <v>28.0044</v>
      </c>
      <c r="T21" s="1"/>
    </row>
    <row r="22" spans="1:20" x14ac:dyDescent="0.25">
      <c r="O22" s="78">
        <v>1.07</v>
      </c>
      <c r="P22" s="78">
        <f t="shared" si="0"/>
        <v>27.745100000000001</v>
      </c>
    </row>
    <row r="23" spans="1:20" x14ac:dyDescent="0.25">
      <c r="O23" s="78">
        <v>1.06</v>
      </c>
      <c r="P23" s="78">
        <f t="shared" si="0"/>
        <v>27.485800000000001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27.226500000000001</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26.967200000000002</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26.707899999999999</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26.448599999999999</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26.189299999999999</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25.93</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25.6707</v>
      </c>
      <c r="T30" s="153"/>
    </row>
    <row r="31" spans="1:20" x14ac:dyDescent="0.25">
      <c r="B31" s="161"/>
      <c r="C31" s="10"/>
      <c r="D31" s="39"/>
      <c r="E31" s="39"/>
      <c r="F31" s="39"/>
      <c r="G31" s="39"/>
      <c r="H31" s="175"/>
      <c r="I31" s="39"/>
      <c r="J31" s="39"/>
      <c r="K31" s="39"/>
      <c r="L31" s="39"/>
      <c r="O31" s="78">
        <v>0.98</v>
      </c>
      <c r="P31" s="78">
        <f t="shared" si="0"/>
        <v>25.4114</v>
      </c>
    </row>
    <row r="32" spans="1:20" x14ac:dyDescent="0.25">
      <c r="B32" s="161"/>
      <c r="C32" s="10"/>
      <c r="D32" s="39"/>
      <c r="E32" s="39"/>
      <c r="F32" s="39"/>
      <c r="G32" s="39"/>
      <c r="H32" s="175"/>
      <c r="I32" s="39"/>
      <c r="J32" s="39"/>
      <c r="K32" s="39"/>
      <c r="L32" s="39"/>
      <c r="O32" s="78">
        <v>0.97</v>
      </c>
      <c r="P32" s="78">
        <f t="shared" si="0"/>
        <v>25.152100000000001</v>
      </c>
    </row>
    <row r="33" spans="2:17" x14ac:dyDescent="0.25">
      <c r="B33" s="161"/>
      <c r="C33" s="10"/>
      <c r="D33" s="39"/>
      <c r="E33" s="39"/>
      <c r="F33" s="39"/>
      <c r="G33" s="39"/>
      <c r="H33" s="175"/>
      <c r="I33" s="39"/>
      <c r="J33" s="39"/>
      <c r="K33" s="39"/>
      <c r="L33" s="39"/>
      <c r="O33" s="78">
        <v>0.96</v>
      </c>
      <c r="P33" s="78">
        <f t="shared" si="0"/>
        <v>24.892799999999998</v>
      </c>
    </row>
    <row r="34" spans="2:17" x14ac:dyDescent="0.25">
      <c r="B34" s="161"/>
      <c r="C34" s="10"/>
      <c r="D34" s="39"/>
      <c r="E34" s="39"/>
      <c r="F34" s="39"/>
      <c r="G34" s="39"/>
      <c r="H34" s="175"/>
      <c r="I34" s="39"/>
      <c r="J34" s="39"/>
      <c r="K34" s="39"/>
      <c r="L34" s="39"/>
      <c r="O34" s="78">
        <v>0.95</v>
      </c>
      <c r="P34" s="78">
        <f t="shared" si="0"/>
        <v>24.633499999999998</v>
      </c>
    </row>
    <row r="35" spans="2:17" x14ac:dyDescent="0.25">
      <c r="B35" s="161"/>
      <c r="C35" s="10"/>
      <c r="D35" s="39"/>
      <c r="E35" s="39"/>
      <c r="F35" s="39"/>
      <c r="G35" s="39"/>
      <c r="H35" s="175"/>
      <c r="I35" s="39"/>
      <c r="J35" s="39"/>
      <c r="K35" s="39"/>
      <c r="L35" s="39"/>
      <c r="O35" s="78">
        <v>0.94</v>
      </c>
      <c r="P35" s="78">
        <f t="shared" si="0"/>
        <v>24.374199999999998</v>
      </c>
    </row>
    <row r="36" spans="2:17" x14ac:dyDescent="0.25">
      <c r="B36" s="161"/>
      <c r="C36" s="10"/>
      <c r="D36" s="39"/>
      <c r="E36" s="39"/>
      <c r="F36" s="39"/>
      <c r="G36" s="39"/>
      <c r="H36" s="175"/>
      <c r="I36" s="39"/>
      <c r="J36" s="39"/>
      <c r="K36" s="39"/>
      <c r="L36" s="39"/>
      <c r="O36" s="78">
        <v>0.93</v>
      </c>
      <c r="P36" s="78">
        <f t="shared" si="0"/>
        <v>24.114900000000002</v>
      </c>
    </row>
    <row r="37" spans="2:17" x14ac:dyDescent="0.25">
      <c r="B37" s="161"/>
      <c r="C37" s="10"/>
      <c r="D37" s="39"/>
      <c r="E37" s="39"/>
      <c r="F37" s="39"/>
      <c r="G37" s="39"/>
      <c r="H37" s="175"/>
      <c r="I37" s="39"/>
      <c r="J37" s="39"/>
      <c r="K37" s="39"/>
      <c r="L37" s="39"/>
      <c r="O37" s="78">
        <v>0.92</v>
      </c>
      <c r="P37" s="78">
        <f t="shared" si="0"/>
        <v>23.855599999999999</v>
      </c>
    </row>
    <row r="38" spans="2:17" x14ac:dyDescent="0.25">
      <c r="B38" s="161"/>
      <c r="C38" s="10"/>
      <c r="D38" s="39"/>
      <c r="E38" s="39"/>
      <c r="F38" s="39"/>
      <c r="G38" s="39"/>
      <c r="H38" s="175"/>
      <c r="I38" s="39"/>
      <c r="J38" s="39"/>
      <c r="K38" s="39"/>
      <c r="L38" s="39"/>
      <c r="O38" s="78">
        <v>0.91</v>
      </c>
      <c r="P38" s="78">
        <f t="shared" si="0"/>
        <v>23.596299999999999</v>
      </c>
    </row>
    <row r="39" spans="2:17" x14ac:dyDescent="0.25">
      <c r="B39" s="161"/>
      <c r="C39" s="10"/>
      <c r="D39" s="39"/>
      <c r="E39" s="39"/>
      <c r="F39" s="39"/>
      <c r="G39" s="39"/>
      <c r="H39" s="175"/>
      <c r="I39" s="39"/>
      <c r="J39" s="39"/>
      <c r="K39" s="39"/>
      <c r="L39" s="39"/>
      <c r="O39" s="78">
        <v>0.9</v>
      </c>
      <c r="P39" s="78">
        <f t="shared" si="0"/>
        <v>23.337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80" priority="37">
      <formula>Q7&gt;0</formula>
    </cfRule>
    <cfRule type="expression" dxfId="3679" priority="38">
      <formula>Q7&lt;0</formula>
    </cfRule>
  </conditionalFormatting>
  <conditionalFormatting sqref="Q8">
    <cfRule type="expression" dxfId="3678" priority="35">
      <formula>Q8&gt;0</formula>
    </cfRule>
    <cfRule type="expression" dxfId="3677" priority="36">
      <formula>Q8&lt;0</formula>
    </cfRule>
  </conditionalFormatting>
  <conditionalFormatting sqref="F34:F54 F58:F63">
    <cfRule type="expression" dxfId="3676" priority="33">
      <formula>F34&gt;0</formula>
    </cfRule>
    <cfRule type="expression" dxfId="3675" priority="34">
      <formula>F34&lt;0</formula>
    </cfRule>
  </conditionalFormatting>
  <conditionalFormatting sqref="H34:H54 H58:H63">
    <cfRule type="expression" dxfId="3674" priority="31">
      <formula>H34&gt;0</formula>
    </cfRule>
    <cfRule type="expression" dxfId="3673" priority="32">
      <formula>H34&lt;0</formula>
    </cfRule>
  </conditionalFormatting>
  <conditionalFormatting sqref="Q10">
    <cfRule type="expression" dxfId="3672" priority="29">
      <formula>Q10&gt;0</formula>
    </cfRule>
    <cfRule type="expression" dxfId="3671" priority="30">
      <formula>Q10&lt;0</formula>
    </cfRule>
  </conditionalFormatting>
  <conditionalFormatting sqref="J25:J38">
    <cfRule type="expression" dxfId="3670" priority="27">
      <formula>J25&gt;0</formula>
    </cfRule>
    <cfRule type="expression" dxfId="3669" priority="28">
      <formula>J25&lt;0</formula>
    </cfRule>
  </conditionalFormatting>
  <conditionalFormatting sqref="K25:K35 K37:K38">
    <cfRule type="expression" dxfId="3668" priority="25">
      <formula>K25&gt;0</formula>
    </cfRule>
    <cfRule type="expression" dxfId="3667" priority="26">
      <formula>K25&lt;0</formula>
    </cfRule>
  </conditionalFormatting>
  <conditionalFormatting sqref="F89:F110">
    <cfRule type="expression" dxfId="3666" priority="23">
      <formula>F89&gt;0</formula>
    </cfRule>
    <cfRule type="expression" dxfId="3665" priority="24">
      <formula>F89&lt;0</formula>
    </cfRule>
  </conditionalFormatting>
  <conditionalFormatting sqref="H89:H110">
    <cfRule type="expression" dxfId="3664" priority="21">
      <formula>H89&gt;0</formula>
    </cfRule>
    <cfRule type="expression" dxfId="3663" priority="22">
      <formula>H89&lt;0</formula>
    </cfRule>
  </conditionalFormatting>
  <conditionalFormatting sqref="J89:J102">
    <cfRule type="expression" dxfId="3662" priority="19">
      <formula>J89&gt;0</formula>
    </cfRule>
    <cfRule type="expression" dxfId="3661" priority="20">
      <formula>J89&lt;0</formula>
    </cfRule>
  </conditionalFormatting>
  <conditionalFormatting sqref="K89:K102">
    <cfRule type="expression" dxfId="3660" priority="17">
      <formula>K89&gt;0</formula>
    </cfRule>
    <cfRule type="expression" dxfId="3659" priority="18">
      <formula>K89&lt;0</formula>
    </cfRule>
  </conditionalFormatting>
  <conditionalFormatting sqref="L89:L102">
    <cfRule type="expression" dxfId="3658" priority="15">
      <formula>L89&gt;0</formula>
    </cfRule>
    <cfRule type="expression" dxfId="3657" priority="16">
      <formula>L89&lt;0</formula>
    </cfRule>
  </conditionalFormatting>
  <conditionalFormatting sqref="F30:F33">
    <cfRule type="expression" dxfId="3656" priority="13">
      <formula>F30&gt;0</formula>
    </cfRule>
    <cfRule type="expression" dxfId="3655" priority="14">
      <formula>F30&lt;0</formula>
    </cfRule>
  </conditionalFormatting>
  <conditionalFormatting sqref="H30:H33">
    <cfRule type="expression" dxfId="3654" priority="11">
      <formula>H30&gt;0</formula>
    </cfRule>
    <cfRule type="expression" dxfId="3653" priority="12">
      <formula>H30&lt;0</formula>
    </cfRule>
  </conditionalFormatting>
  <conditionalFormatting sqref="J54">
    <cfRule type="expression" dxfId="3652" priority="9">
      <formula>J54&gt;0</formula>
    </cfRule>
    <cfRule type="expression" dxfId="3651" priority="10">
      <formula>J54&lt;0</formula>
    </cfRule>
  </conditionalFormatting>
  <conditionalFormatting sqref="F55:F57">
    <cfRule type="expression" dxfId="3650" priority="7">
      <formula>F55&gt;0</formula>
    </cfRule>
    <cfRule type="expression" dxfId="3649" priority="8">
      <formula>F55&lt;0</formula>
    </cfRule>
  </conditionalFormatting>
  <conditionalFormatting sqref="H55:H57">
    <cfRule type="expression" dxfId="3648" priority="5">
      <formula>H55&gt;0</formula>
    </cfRule>
    <cfRule type="expression" dxfId="3647" priority="6">
      <formula>H55&lt;0</formula>
    </cfRule>
  </conditionalFormatting>
  <conditionalFormatting sqref="F25:F29">
    <cfRule type="expression" dxfId="3646" priority="3">
      <formula>F25&gt;0</formula>
    </cfRule>
    <cfRule type="expression" dxfId="3645" priority="4">
      <formula>F25&lt;0</formula>
    </cfRule>
  </conditionalFormatting>
  <conditionalFormatting sqref="H25:H29">
    <cfRule type="expression" dxfId="3644" priority="1">
      <formula>H25&gt;0</formula>
    </cfRule>
    <cfRule type="expression" dxfId="364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2" priority="11">
      <formula>Q8&gt;0</formula>
    </cfRule>
    <cfRule type="expression" dxfId="3641" priority="12">
      <formula>Q8&lt;0</formula>
    </cfRule>
  </conditionalFormatting>
  <conditionalFormatting sqref="Q7">
    <cfRule type="expression" dxfId="3640" priority="13">
      <formula>Q7&gt;0</formula>
    </cfRule>
    <cfRule type="expression" dxfId="3639" priority="14">
      <formula>Q7&lt;0</formula>
    </cfRule>
  </conditionalFormatting>
  <conditionalFormatting sqref="F22">
    <cfRule type="expression" dxfId="3638" priority="9">
      <formula>F22&gt;0</formula>
    </cfRule>
    <cfRule type="expression" dxfId="3637" priority="10">
      <formula>F22&lt;0</formula>
    </cfRule>
  </conditionalFormatting>
  <conditionalFormatting sqref="H22">
    <cfRule type="expression" dxfId="3636" priority="7">
      <formula>H22&gt;0</formula>
    </cfRule>
    <cfRule type="expression" dxfId="3635" priority="8">
      <formula>H22&lt;0</formula>
    </cfRule>
  </conditionalFormatting>
  <conditionalFormatting sqref="F59">
    <cfRule type="expression" dxfId="3634" priority="5">
      <formula>F59&gt;0</formula>
    </cfRule>
    <cfRule type="expression" dxfId="3633" priority="6">
      <formula>F59&lt;0</formula>
    </cfRule>
  </conditionalFormatting>
  <conditionalFormatting sqref="H59">
    <cfRule type="expression" dxfId="3632" priority="3">
      <formula>H59&gt;0</formula>
    </cfRule>
    <cfRule type="expression" dxfId="3631" priority="4">
      <formula>H59&lt;0</formula>
    </cfRule>
  </conditionalFormatting>
  <conditionalFormatting sqref="M30">
    <cfRule type="expression" dxfId="3630" priority="1">
      <formula>M30&gt;0</formula>
    </cfRule>
    <cfRule type="expression" dxfId="362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28" priority="32">
      <formula>F51&gt;0</formula>
    </cfRule>
    <cfRule type="expression" dxfId="3627" priority="33">
      <formula>F51&lt;0</formula>
    </cfRule>
  </conditionalFormatting>
  <conditionalFormatting sqref="Q7">
    <cfRule type="expression" dxfId="3626" priority="30">
      <formula>Q7&gt;0</formula>
    </cfRule>
    <cfRule type="expression" dxfId="3625" priority="31">
      <formula>Q7&lt;0</formula>
    </cfRule>
  </conditionalFormatting>
  <conditionalFormatting sqref="Q8">
    <cfRule type="expression" dxfId="3624" priority="28">
      <formula>Q8&gt;0</formula>
    </cfRule>
    <cfRule type="expression" dxfId="3623" priority="29">
      <formula>Q8&lt;0</formula>
    </cfRule>
  </conditionalFormatting>
  <conditionalFormatting sqref="F25:F44 F46:F50">
    <cfRule type="expression" dxfId="3622" priority="26">
      <formula>F25&gt;0</formula>
    </cfRule>
    <cfRule type="expression" dxfId="3621" priority="27">
      <formula>F25&lt;0</formula>
    </cfRule>
  </conditionalFormatting>
  <conditionalFormatting sqref="H25:H44 H46:H50">
    <cfRule type="expression" dxfId="3620" priority="24">
      <formula>H25&gt;0</formula>
    </cfRule>
    <cfRule type="expression" dxfId="3619" priority="25">
      <formula>H25&lt;0</formula>
    </cfRule>
  </conditionalFormatting>
  <conditionalFormatting sqref="F89:F110">
    <cfRule type="expression" dxfId="3618" priority="22">
      <formula>F89&gt;0</formula>
    </cfRule>
    <cfRule type="expression" dxfId="3617" priority="23">
      <formula>F89&lt;0</formula>
    </cfRule>
  </conditionalFormatting>
  <conditionalFormatting sqref="H89:H110">
    <cfRule type="expression" dxfId="3616" priority="20">
      <formula>H89&gt;0</formula>
    </cfRule>
    <cfRule type="expression" dxfId="3615" priority="21">
      <formula>H89&lt;0</formula>
    </cfRule>
  </conditionalFormatting>
  <conditionalFormatting sqref="Q10">
    <cfRule type="expression" dxfId="3614" priority="18">
      <formula>Q10&gt;0</formula>
    </cfRule>
    <cfRule type="expression" dxfId="3613" priority="19">
      <formula>Q10&lt;0</formula>
    </cfRule>
  </conditionalFormatting>
  <conditionalFormatting sqref="J25:J39">
    <cfRule type="expression" dxfId="3612" priority="16">
      <formula>J25&gt;0</formula>
    </cfRule>
    <cfRule type="expression" dxfId="3611" priority="17">
      <formula>J25&lt;0</formula>
    </cfRule>
  </conditionalFormatting>
  <conditionalFormatting sqref="K25:K38">
    <cfRule type="expression" dxfId="3610" priority="14">
      <formula>K25&gt;0</formula>
    </cfRule>
    <cfRule type="expression" dxfId="3609" priority="15">
      <formula>K25&lt;0</formula>
    </cfRule>
  </conditionalFormatting>
  <conditionalFormatting sqref="L25:L38">
    <cfRule type="expression" dxfId="3608" priority="12">
      <formula>L25&gt;0</formula>
    </cfRule>
    <cfRule type="expression" dxfId="360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06" priority="9">
      <formula>J40&gt;0</formula>
    </cfRule>
    <cfRule type="expression" dxfId="360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04" priority="7">
      <formula>F45&gt;0</formula>
    </cfRule>
    <cfRule type="expression" dxfId="3603" priority="8">
      <formula>F45&lt;0</formula>
    </cfRule>
  </conditionalFormatting>
  <conditionalFormatting sqref="H45">
    <cfRule type="expression" dxfId="3602" priority="5">
      <formula>H45&gt;0</formula>
    </cfRule>
    <cfRule type="expression" dxfId="3601" priority="6">
      <formula>H45&lt;0</formula>
    </cfRule>
  </conditionalFormatting>
  <conditionalFormatting sqref="J45">
    <cfRule type="expression" dxfId="3600" priority="3">
      <formula>J45&gt;0</formula>
    </cfRule>
    <cfRule type="expression" dxfId="3599" priority="4">
      <formula>J45&lt;0</formula>
    </cfRule>
  </conditionalFormatting>
  <conditionalFormatting sqref="J46">
    <cfRule type="expression" dxfId="3598" priority="1">
      <formula>J46&gt;0</formula>
    </cfRule>
    <cfRule type="expression" dxfId="359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96" priority="66">
      <formula>F22&gt;0</formula>
    </cfRule>
    <cfRule type="expression" dxfId="359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94" priority="53">
      <formula>F41&gt;0</formula>
    </cfRule>
    <cfRule type="expression" dxfId="3593" priority="54">
      <formula>F41&lt;0</formula>
    </cfRule>
  </conditionalFormatting>
  <conditionalFormatting sqref="F41">
    <cfRule type="expression" dxfId="3592" priority="57">
      <formula>F41&gt;0</formula>
    </cfRule>
    <cfRule type="expression" dxfId="3591" priority="58">
      <formula>F41&lt;0</formula>
    </cfRule>
  </conditionalFormatting>
  <conditionalFormatting sqref="H41">
    <cfRule type="expression" dxfId="3590" priority="35">
      <formula>H41&gt;0</formula>
    </cfRule>
    <cfRule type="expression" dxfId="3589" priority="36">
      <formula>H41&lt;0</formula>
    </cfRule>
  </conditionalFormatting>
  <conditionalFormatting sqref="F89:F95">
    <cfRule type="expression" dxfId="3588" priority="29">
      <formula>F89&gt;0</formula>
    </cfRule>
    <cfRule type="expression" dxfId="3587" priority="30">
      <formula>F89&lt;0</formula>
    </cfRule>
  </conditionalFormatting>
  <conditionalFormatting sqref="F96:F110">
    <cfRule type="expression" dxfId="3586" priority="25">
      <formula>F96&gt;0</formula>
    </cfRule>
    <cfRule type="expression" dxfId="3585" priority="26">
      <formula>F96&lt;0</formula>
    </cfRule>
  </conditionalFormatting>
  <conditionalFormatting sqref="F96:F110">
    <cfRule type="expression" dxfId="3584" priority="27">
      <formula>F96&gt;0</formula>
    </cfRule>
    <cfRule type="expression" dxfId="3583" priority="28">
      <formula>F96&lt;0</formula>
    </cfRule>
  </conditionalFormatting>
  <conditionalFormatting sqref="H89:H100">
    <cfRule type="expression" dxfId="3582" priority="23">
      <formula>H89&gt;0</formula>
    </cfRule>
    <cfRule type="expression" dxfId="3581" priority="24">
      <formula>H89&lt;0</formula>
    </cfRule>
  </conditionalFormatting>
  <conditionalFormatting sqref="H101">
    <cfRule type="expression" dxfId="3580" priority="21">
      <formula>H101&gt;0</formula>
    </cfRule>
    <cfRule type="expression" dxfId="3579" priority="22">
      <formula>H101&lt;0</formula>
    </cfRule>
  </conditionalFormatting>
  <conditionalFormatting sqref="F111:F116">
    <cfRule type="expression" dxfId="3578" priority="19">
      <formula>F111&gt;0</formula>
    </cfRule>
    <cfRule type="expression" dxfId="3577" priority="20">
      <formula>F111&lt;0</formula>
    </cfRule>
  </conditionalFormatting>
  <conditionalFormatting sqref="H103:H116">
    <cfRule type="expression" dxfId="3576" priority="17">
      <formula>H103&gt;0</formula>
    </cfRule>
    <cfRule type="expression" dxfId="3575" priority="18">
      <formula>H103&lt;0</formula>
    </cfRule>
  </conditionalFormatting>
  <conditionalFormatting sqref="H102">
    <cfRule type="expression" dxfId="3574" priority="15">
      <formula>H102&gt;0</formula>
    </cfRule>
    <cfRule type="expression" dxfId="3573" priority="16">
      <formula>H102&lt;0</formula>
    </cfRule>
  </conditionalFormatting>
  <conditionalFormatting sqref="M42">
    <cfRule type="expression" dxfId="3572" priority="13">
      <formula>M42&gt;0</formula>
    </cfRule>
    <cfRule type="expression" dxfId="3571" priority="14">
      <formula>M42&lt;0</formula>
    </cfRule>
  </conditionalFormatting>
  <conditionalFormatting sqref="Q7">
    <cfRule type="expression" dxfId="3570" priority="9">
      <formula>Q7&gt;0</formula>
    </cfRule>
    <cfRule type="expression" dxfId="3569" priority="10">
      <formula>Q7&lt;0</formula>
    </cfRule>
  </conditionalFormatting>
  <conditionalFormatting sqref="Q8">
    <cfRule type="expression" dxfId="3568" priority="7">
      <formula>Q8&gt;0</formula>
    </cfRule>
    <cfRule type="expression" dxfId="3567" priority="8">
      <formula>Q8&lt;0</formula>
    </cfRule>
  </conditionalFormatting>
  <conditionalFormatting sqref="F117:F130 H117:H130">
    <cfRule type="expression" dxfId="3566" priority="1">
      <formula>F117&gt;0</formula>
    </cfRule>
    <cfRule type="expression" dxfId="356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64" priority="21">
      <formula>F47&gt;0</formula>
    </cfRule>
    <cfRule type="expression" dxfId="3563" priority="22">
      <formula>F47&lt;0</formula>
    </cfRule>
  </conditionalFormatting>
  <conditionalFormatting sqref="Q7">
    <cfRule type="expression" dxfId="3562" priority="19">
      <formula>Q7&gt;0</formula>
    </cfRule>
    <cfRule type="expression" dxfId="3561" priority="20">
      <formula>Q7&lt;0</formula>
    </cfRule>
  </conditionalFormatting>
  <conditionalFormatting sqref="Q8">
    <cfRule type="expression" dxfId="3560" priority="17">
      <formula>Q8&gt;0</formula>
    </cfRule>
    <cfRule type="expression" dxfId="3559" priority="18">
      <formula>Q8&lt;0</formula>
    </cfRule>
  </conditionalFormatting>
  <conditionalFormatting sqref="F25:F46">
    <cfRule type="expression" dxfId="3558" priority="15">
      <formula>F25&gt;0</formula>
    </cfRule>
    <cfRule type="expression" dxfId="3557" priority="16">
      <formula>F25&lt;0</formula>
    </cfRule>
  </conditionalFormatting>
  <conditionalFormatting sqref="H25:H46">
    <cfRule type="expression" dxfId="3556" priority="13">
      <formula>H25&gt;0</formula>
    </cfRule>
    <cfRule type="expression" dxfId="3555" priority="14">
      <formula>H25&lt;0</formula>
    </cfRule>
  </conditionalFormatting>
  <conditionalFormatting sqref="F89:F110">
    <cfRule type="expression" dxfId="3554" priority="11">
      <formula>F89&gt;0</formula>
    </cfRule>
    <cfRule type="expression" dxfId="3553" priority="12">
      <formula>F89&lt;0</formula>
    </cfRule>
  </conditionalFormatting>
  <conditionalFormatting sqref="H89:H110">
    <cfRule type="expression" dxfId="3552" priority="9">
      <formula>H89&gt;0</formula>
    </cfRule>
    <cfRule type="expression" dxfId="3551" priority="10">
      <formula>H89&lt;0</formula>
    </cfRule>
  </conditionalFormatting>
  <conditionalFormatting sqref="Q10">
    <cfRule type="expression" dxfId="3550" priority="7">
      <formula>Q10&gt;0</formula>
    </cfRule>
    <cfRule type="expression" dxfId="3549" priority="8">
      <formula>Q10&lt;0</formula>
    </cfRule>
  </conditionalFormatting>
  <conditionalFormatting sqref="J25:J38">
    <cfRule type="expression" dxfId="3548" priority="5">
      <formula>J25&gt;0</formula>
    </cfRule>
    <cfRule type="expression" dxfId="3547" priority="6">
      <formula>J25&lt;0</formula>
    </cfRule>
  </conditionalFormatting>
  <conditionalFormatting sqref="K25:K38">
    <cfRule type="expression" dxfId="3546" priority="3">
      <formula>K25&gt;0</formula>
    </cfRule>
    <cfRule type="expression" dxfId="3545" priority="4">
      <formula>K25&lt;0</formula>
    </cfRule>
  </conditionalFormatting>
  <conditionalFormatting sqref="L25:L38">
    <cfRule type="expression" dxfId="3544" priority="1">
      <formula>L25&gt;0</formula>
    </cfRule>
    <cfRule type="expression" dxfId="354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2" priority="35">
      <formula>F47&gt;0</formula>
    </cfRule>
    <cfRule type="expression" dxfId="3541" priority="36">
      <formula>F47&lt;0</formula>
    </cfRule>
  </conditionalFormatting>
  <conditionalFormatting sqref="Q7">
    <cfRule type="expression" dxfId="3540" priority="33">
      <formula>Q7&gt;0</formula>
    </cfRule>
    <cfRule type="expression" dxfId="3539" priority="34">
      <formula>Q7&lt;0</formula>
    </cfRule>
  </conditionalFormatting>
  <conditionalFormatting sqref="Q8">
    <cfRule type="expression" dxfId="3538" priority="31">
      <formula>Q8&gt;0</formula>
    </cfRule>
    <cfRule type="expression" dxfId="3537" priority="32">
      <formula>Q8&lt;0</formula>
    </cfRule>
  </conditionalFormatting>
  <conditionalFormatting sqref="F30:F46">
    <cfRule type="expression" dxfId="3536" priority="29">
      <formula>F30&gt;0</formula>
    </cfRule>
    <cfRule type="expression" dxfId="3535" priority="30">
      <formula>F30&lt;0</formula>
    </cfRule>
  </conditionalFormatting>
  <conditionalFormatting sqref="H30:H46">
    <cfRule type="expression" dxfId="3534" priority="27">
      <formula>H30&gt;0</formula>
    </cfRule>
    <cfRule type="expression" dxfId="3533" priority="28">
      <formula>H30&lt;0</formula>
    </cfRule>
  </conditionalFormatting>
  <conditionalFormatting sqref="Q10">
    <cfRule type="expression" dxfId="3532" priority="25">
      <formula>Q10&gt;0</formula>
    </cfRule>
    <cfRule type="expression" dxfId="3531" priority="26">
      <formula>Q10&lt;0</formula>
    </cfRule>
  </conditionalFormatting>
  <conditionalFormatting sqref="J25:J38">
    <cfRule type="expression" dxfId="3530" priority="23">
      <formula>J25&gt;0</formula>
    </cfRule>
    <cfRule type="expression" dxfId="3529" priority="24">
      <formula>J25&lt;0</formula>
    </cfRule>
  </conditionalFormatting>
  <conditionalFormatting sqref="K25:K38">
    <cfRule type="expression" dxfId="3528" priority="21">
      <formula>K25&gt;0</formula>
    </cfRule>
    <cfRule type="expression" dxfId="3527" priority="22">
      <formula>K25&lt;0</formula>
    </cfRule>
  </conditionalFormatting>
  <conditionalFormatting sqref="L25 L38">
    <cfRule type="expression" dxfId="3526" priority="19">
      <formula>L25&gt;0</formula>
    </cfRule>
    <cfRule type="expression" dxfId="3525" priority="20">
      <formula>L25&lt;0</formula>
    </cfRule>
  </conditionalFormatting>
  <conditionalFormatting sqref="F89:F110">
    <cfRule type="expression" dxfId="3524" priority="17">
      <formula>F89&gt;0</formula>
    </cfRule>
    <cfRule type="expression" dxfId="3523" priority="18">
      <formula>F89&lt;0</formula>
    </cfRule>
  </conditionalFormatting>
  <conditionalFormatting sqref="H89:H110">
    <cfRule type="expression" dxfId="3522" priority="15">
      <formula>H89&gt;0</formula>
    </cfRule>
    <cfRule type="expression" dxfId="3521" priority="16">
      <formula>H89&lt;0</formula>
    </cfRule>
  </conditionalFormatting>
  <conditionalFormatting sqref="J89:J102">
    <cfRule type="expression" dxfId="3520" priority="13">
      <formula>J89&gt;0</formula>
    </cfRule>
    <cfRule type="expression" dxfId="3519" priority="14">
      <formula>J89&lt;0</formula>
    </cfRule>
  </conditionalFormatting>
  <conditionalFormatting sqref="K89:K102">
    <cfRule type="expression" dxfId="3518" priority="11">
      <formula>K89&gt;0</formula>
    </cfRule>
    <cfRule type="expression" dxfId="3517" priority="12">
      <formula>K89&lt;0</formula>
    </cfRule>
  </conditionalFormatting>
  <conditionalFormatting sqref="L89:L102">
    <cfRule type="expression" dxfId="3516" priority="9">
      <formula>L89&gt;0</formula>
    </cfRule>
    <cfRule type="expression" dxfId="3515" priority="10">
      <formula>L89&lt;0</formula>
    </cfRule>
  </conditionalFormatting>
  <conditionalFormatting sqref="F29 F25:F26">
    <cfRule type="expression" dxfId="3514" priority="7">
      <formula>F25&gt;0</formula>
    </cfRule>
    <cfRule type="expression" dxfId="3513" priority="8">
      <formula>F25&lt;0</formula>
    </cfRule>
  </conditionalFormatting>
  <conditionalFormatting sqref="H29 H25:H27">
    <cfRule type="expression" dxfId="3512" priority="5">
      <formula>H25&gt;0</formula>
    </cfRule>
    <cfRule type="expression" dxfId="3511" priority="6">
      <formula>H25&lt;0</formula>
    </cfRule>
  </conditionalFormatting>
  <conditionalFormatting sqref="F27:F28">
    <cfRule type="expression" dxfId="3510" priority="3">
      <formula>F27&gt;0</formula>
    </cfRule>
    <cfRule type="expression" dxfId="3509" priority="4">
      <formula>F27&lt;0</formula>
    </cfRule>
  </conditionalFormatting>
  <conditionalFormatting sqref="H28">
    <cfRule type="expression" dxfId="3508" priority="1">
      <formula>H28&gt;0</formula>
    </cfRule>
    <cfRule type="expression" dxfId="350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06" priority="25">
      <formula>F7&gt;0</formula>
    </cfRule>
    <cfRule type="expression" dxfId="3505" priority="26">
      <formula>F7&lt;0</formula>
    </cfRule>
  </conditionalFormatting>
  <conditionalFormatting sqref="Q8">
    <cfRule type="expression" dxfId="3504" priority="23">
      <formula>Q8&gt;0</formula>
    </cfRule>
    <cfRule type="expression" dxfId="3503" priority="24">
      <formula>Q8&lt;0</formula>
    </cfRule>
  </conditionalFormatting>
  <conditionalFormatting sqref="F93:F114">
    <cfRule type="expression" dxfId="3502" priority="17">
      <formula>F93&gt;0</formula>
    </cfRule>
    <cfRule type="expression" dxfId="3501" priority="18">
      <formula>F93&lt;0</formula>
    </cfRule>
  </conditionalFormatting>
  <conditionalFormatting sqref="H93:H114">
    <cfRule type="expression" dxfId="3500" priority="15">
      <formula>H93&gt;0</formula>
    </cfRule>
    <cfRule type="expression" dxfId="3499" priority="16">
      <formula>H93&lt;0</formula>
    </cfRule>
  </conditionalFormatting>
  <conditionalFormatting sqref="Q10">
    <cfRule type="expression" dxfId="3498" priority="13">
      <formula>Q10&gt;0</formula>
    </cfRule>
    <cfRule type="expression" dxfId="3497" priority="14">
      <formula>Q10&lt;0</formula>
    </cfRule>
  </conditionalFormatting>
  <conditionalFormatting sqref="J25:J38">
    <cfRule type="expression" dxfId="3496" priority="11">
      <formula>J25&gt;0</formula>
    </cfRule>
    <cfRule type="expression" dxfId="3495" priority="12">
      <formula>J25&lt;0</formula>
    </cfRule>
  </conditionalFormatting>
  <conditionalFormatting sqref="K25:K38">
    <cfRule type="expression" dxfId="3494" priority="9">
      <formula>K25&gt;0</formula>
    </cfRule>
    <cfRule type="expression" dxfId="3493" priority="10">
      <formula>K25&lt;0</formula>
    </cfRule>
  </conditionalFormatting>
  <conditionalFormatting sqref="L25:L34">
    <cfRule type="expression" dxfId="3492" priority="7">
      <formula>L25&gt;0</formula>
    </cfRule>
    <cfRule type="expression" dxfId="3491" priority="8">
      <formula>L25&lt;0</formula>
    </cfRule>
  </conditionalFormatting>
  <conditionalFormatting sqref="J43">
    <cfRule type="expression" dxfId="3490" priority="5">
      <formula>J43&gt;0</formula>
    </cfRule>
    <cfRule type="expression" dxfId="3489" priority="6">
      <formula>J43&lt;0</formula>
    </cfRule>
  </conditionalFormatting>
  <conditionalFormatting sqref="M25:M34">
    <cfRule type="expression" dxfId="3488" priority="3">
      <formula>M25&gt;0</formula>
    </cfRule>
    <cfRule type="expression" dxfId="3487" priority="4">
      <formula>M25&lt;0</formula>
    </cfRule>
  </conditionalFormatting>
  <conditionalFormatting sqref="H61:H64 F61:F64">
    <cfRule type="expression" dxfId="3486" priority="1">
      <formula>F61&gt;0</formula>
    </cfRule>
    <cfRule type="expression" dxfId="348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84" priority="21">
      <formula>F47&gt;0</formula>
    </cfRule>
    <cfRule type="expression" dxfId="3483" priority="22">
      <formula>F47&lt;0</formula>
    </cfRule>
  </conditionalFormatting>
  <conditionalFormatting sqref="Q7">
    <cfRule type="expression" dxfId="3482" priority="19">
      <formula>Q7&gt;0</formula>
    </cfRule>
    <cfRule type="expression" dxfId="3481" priority="20">
      <formula>Q7&lt;0</formula>
    </cfRule>
  </conditionalFormatting>
  <conditionalFormatting sqref="Q8">
    <cfRule type="expression" dxfId="3480" priority="17">
      <formula>Q8&gt;0</formula>
    </cfRule>
    <cfRule type="expression" dxfId="3479" priority="18">
      <formula>Q8&lt;0</formula>
    </cfRule>
  </conditionalFormatting>
  <conditionalFormatting sqref="F25:F46">
    <cfRule type="expression" dxfId="3478" priority="15">
      <formula>F25&gt;0</formula>
    </cfRule>
    <cfRule type="expression" dxfId="3477" priority="16">
      <formula>F25&lt;0</formula>
    </cfRule>
  </conditionalFormatting>
  <conditionalFormatting sqref="H25:H46">
    <cfRule type="expression" dxfId="3476" priority="13">
      <formula>H25&gt;0</formula>
    </cfRule>
    <cfRule type="expression" dxfId="3475" priority="14">
      <formula>H25&lt;0</formula>
    </cfRule>
  </conditionalFormatting>
  <conditionalFormatting sqref="F89:F110">
    <cfRule type="expression" dxfId="3474" priority="11">
      <formula>F89&gt;0</formula>
    </cfRule>
    <cfRule type="expression" dxfId="3473" priority="12">
      <formula>F89&lt;0</formula>
    </cfRule>
  </conditionalFormatting>
  <conditionalFormatting sqref="H89:H110">
    <cfRule type="expression" dxfId="3472" priority="9">
      <formula>H89&gt;0</formula>
    </cfRule>
    <cfRule type="expression" dxfId="3471" priority="10">
      <formula>H89&lt;0</formula>
    </cfRule>
  </conditionalFormatting>
  <conditionalFormatting sqref="Q10">
    <cfRule type="expression" dxfId="3470" priority="7">
      <formula>Q10&gt;0</formula>
    </cfRule>
    <cfRule type="expression" dxfId="3469" priority="8">
      <formula>Q10&lt;0</formula>
    </cfRule>
  </conditionalFormatting>
  <conditionalFormatting sqref="J25:J38">
    <cfRule type="expression" dxfId="3468" priority="5">
      <formula>J25&gt;0</formula>
    </cfRule>
    <cfRule type="expression" dxfId="3467" priority="6">
      <formula>J25&lt;0</formula>
    </cfRule>
  </conditionalFormatting>
  <conditionalFormatting sqref="K25:K38">
    <cfRule type="expression" dxfId="3466" priority="3">
      <formula>K25&gt;0</formula>
    </cfRule>
    <cfRule type="expression" dxfId="3465" priority="4">
      <formula>K25&lt;0</formula>
    </cfRule>
  </conditionalFormatting>
  <conditionalFormatting sqref="L25:L38">
    <cfRule type="expression" dxfId="3464" priority="1">
      <formula>L25&gt;0</formula>
    </cfRule>
    <cfRule type="expression" dxfId="346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2" priority="29">
      <formula>F29&gt;0</formula>
    </cfRule>
    <cfRule type="expression" dxfId="3461" priority="30">
      <formula>F29&lt;0</formula>
    </cfRule>
  </conditionalFormatting>
  <conditionalFormatting sqref="Q7">
    <cfRule type="expression" dxfId="3460" priority="27">
      <formula>Q7&gt;0</formula>
    </cfRule>
    <cfRule type="expression" dxfId="3459" priority="28">
      <formula>Q7&lt;0</formula>
    </cfRule>
  </conditionalFormatting>
  <conditionalFormatting sqref="Q8">
    <cfRule type="expression" dxfId="3458" priority="25">
      <formula>Q8&gt;0</formula>
    </cfRule>
    <cfRule type="expression" dxfId="3457" priority="26">
      <formula>Q8&lt;0</formula>
    </cfRule>
  </conditionalFormatting>
  <conditionalFormatting sqref="F96:F110">
    <cfRule type="expression" dxfId="3456" priority="19">
      <formula>F96&gt;0</formula>
    </cfRule>
    <cfRule type="expression" dxfId="3455" priority="20">
      <formula>F96&lt;0</formula>
    </cfRule>
  </conditionalFormatting>
  <conditionalFormatting sqref="H96:H110">
    <cfRule type="expression" dxfId="3454" priority="17">
      <formula>H96&gt;0</formula>
    </cfRule>
    <cfRule type="expression" dxfId="3453" priority="18">
      <formula>H96&lt;0</formula>
    </cfRule>
  </conditionalFormatting>
  <conditionalFormatting sqref="Q10">
    <cfRule type="expression" dxfId="3452" priority="15">
      <formula>Q10&gt;0</formula>
    </cfRule>
    <cfRule type="expression" dxfId="3451" priority="16">
      <formula>Q10&lt;0</formula>
    </cfRule>
  </conditionalFormatting>
  <conditionalFormatting sqref="L29:L38">
    <cfRule type="expression" dxfId="3450" priority="9">
      <formula>L29&gt;0</formula>
    </cfRule>
    <cfRule type="expression" dxfId="3449" priority="10">
      <formula>L29&lt;0</formula>
    </cfRule>
  </conditionalFormatting>
  <conditionalFormatting sqref="F27:F29 H27:H29 J25:K29">
    <cfRule type="expression" dxfId="3448" priority="7">
      <formula>F25&gt;0</formula>
    </cfRule>
    <cfRule type="expression" dxfId="3447" priority="8">
      <formula>F25&lt;0</formula>
    </cfRule>
  </conditionalFormatting>
  <conditionalFormatting sqref="L25:L29">
    <cfRule type="expression" dxfId="3446" priority="5">
      <formula>L25&gt;0</formula>
    </cfRule>
    <cfRule type="expression" dxfId="3445" priority="6">
      <formula>L25&lt;0</formula>
    </cfRule>
  </conditionalFormatting>
  <conditionalFormatting sqref="F25:F26">
    <cfRule type="expression" dxfId="3444" priority="3">
      <formula>F25&gt;0</formula>
    </cfRule>
    <cfRule type="expression" dxfId="3443" priority="4">
      <formula>F25&lt;0</formula>
    </cfRule>
  </conditionalFormatting>
  <conditionalFormatting sqref="H25:H26">
    <cfRule type="expression" dxfId="3442" priority="1">
      <formula>H25&gt;0</formula>
    </cfRule>
    <cfRule type="expression" dxfId="344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40" priority="55">
      <formula>F25&gt;0</formula>
    </cfRule>
    <cfRule type="expression" dxfId="3439" priority="56">
      <formula>F25&lt;0</formula>
    </cfRule>
  </conditionalFormatting>
  <conditionalFormatting sqref="Q7">
    <cfRule type="expression" dxfId="3438" priority="53">
      <formula>Q7&gt;0</formula>
    </cfRule>
    <cfRule type="expression" dxfId="3437" priority="54">
      <formula>Q7&lt;0</formula>
    </cfRule>
  </conditionalFormatting>
  <conditionalFormatting sqref="Q8">
    <cfRule type="expression" dxfId="3436" priority="51">
      <formula>Q8&gt;0</formula>
    </cfRule>
    <cfRule type="expression" dxfId="3435" priority="52">
      <formula>Q8&lt;0</formula>
    </cfRule>
  </conditionalFormatting>
  <conditionalFormatting sqref="M68">
    <cfRule type="expression" dxfId="3434" priority="45">
      <formula>M68&gt;0</formula>
    </cfRule>
    <cfRule type="expression" dxfId="3433" priority="46">
      <formula>M68&lt;0</formula>
    </cfRule>
  </conditionalFormatting>
  <conditionalFormatting sqref="F94:F125">
    <cfRule type="expression" dxfId="3432" priority="43">
      <formula>F94&gt;0</formula>
    </cfRule>
    <cfRule type="expression" dxfId="3431" priority="44">
      <formula>F94&lt;0</formula>
    </cfRule>
  </conditionalFormatting>
  <conditionalFormatting sqref="H94:H125">
    <cfRule type="expression" dxfId="3430" priority="41">
      <formula>H94&gt;0</formula>
    </cfRule>
    <cfRule type="expression" dxfId="3429" priority="42">
      <formula>H94&lt;0</formula>
    </cfRule>
  </conditionalFormatting>
  <conditionalFormatting sqref="J28:J30 K25:K30 J31:K38">
    <cfRule type="expression" dxfId="3428" priority="35">
      <formula>J25&gt;0</formula>
    </cfRule>
    <cfRule type="expression" dxfId="3427" priority="36">
      <formula>J25&lt;0</formula>
    </cfRule>
  </conditionalFormatting>
  <conditionalFormatting sqref="K39:K42">
    <cfRule type="expression" dxfId="3426" priority="33">
      <formula>K39&gt;0</formula>
    </cfRule>
    <cfRule type="expression" dxfId="3425" priority="34">
      <formula>K39&lt;0</formula>
    </cfRule>
  </conditionalFormatting>
  <conditionalFormatting sqref="K43">
    <cfRule type="expression" dxfId="3424" priority="31">
      <formula>K43&gt;0</formula>
    </cfRule>
    <cfRule type="expression" dxfId="3423" priority="32">
      <formula>K43&lt;0</formula>
    </cfRule>
  </conditionalFormatting>
  <conditionalFormatting sqref="K44">
    <cfRule type="expression" dxfId="3422" priority="29">
      <formula>K44&gt;0</formula>
    </cfRule>
    <cfRule type="expression" dxfId="3421" priority="30">
      <formula>K44&lt;0</formula>
    </cfRule>
  </conditionalFormatting>
  <conditionalFormatting sqref="K45">
    <cfRule type="expression" dxfId="3420" priority="27">
      <formula>K45&gt;0</formula>
    </cfRule>
    <cfRule type="expression" dxfId="3419" priority="28">
      <formula>K45&lt;0</formula>
    </cfRule>
  </conditionalFormatting>
  <conditionalFormatting sqref="K46:K51">
    <cfRule type="expression" dxfId="3418" priority="15">
      <formula>K46&gt;0</formula>
    </cfRule>
    <cfRule type="expression" dxfId="3417" priority="16">
      <formula>K46&lt;0</formula>
    </cfRule>
  </conditionalFormatting>
  <conditionalFormatting sqref="K52:K60">
    <cfRule type="expression" dxfId="3416" priority="13">
      <formula>K52&gt;0</formula>
    </cfRule>
    <cfRule type="expression" dxfId="3415" priority="14">
      <formula>K52&lt;0</formula>
    </cfRule>
  </conditionalFormatting>
  <conditionalFormatting sqref="H55:H57 F54:F57">
    <cfRule type="expression" dxfId="3414" priority="11">
      <formula>F54&gt;0</formula>
    </cfRule>
    <cfRule type="expression" dxfId="3413" priority="12">
      <formula>F54&lt;0</formula>
    </cfRule>
  </conditionalFormatting>
  <conditionalFormatting sqref="F63:F64 H63:H64">
    <cfRule type="expression" dxfId="3412" priority="9">
      <formula>F63&gt;0</formula>
    </cfRule>
    <cfRule type="expression" dxfId="3411" priority="10">
      <formula>F63&lt;0</formula>
    </cfRule>
  </conditionalFormatting>
  <conditionalFormatting sqref="F62 H62">
    <cfRule type="expression" dxfId="3410" priority="7">
      <formula>F62&gt;0</formula>
    </cfRule>
    <cfRule type="expression" dxfId="3409" priority="8">
      <formula>F62&lt;0</formula>
    </cfRule>
  </conditionalFormatting>
  <conditionalFormatting sqref="F59:F61 H59:H61">
    <cfRule type="expression" dxfId="3408" priority="5">
      <formula>F59&gt;0</formula>
    </cfRule>
    <cfRule type="expression" dxfId="3407" priority="6">
      <formula>F59&lt;0</formula>
    </cfRule>
  </conditionalFormatting>
  <conditionalFormatting sqref="K61">
    <cfRule type="expression" dxfId="3406" priority="3">
      <formula>K61&gt;0</formula>
    </cfRule>
    <cfRule type="expression" dxfId="3405" priority="4">
      <formula>K61&lt;0</formula>
    </cfRule>
  </conditionalFormatting>
  <conditionalFormatting sqref="K62">
    <cfRule type="expression" dxfId="3404" priority="1">
      <formula>K62&gt;0</formula>
    </cfRule>
    <cfRule type="expression" dxfId="3403"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2" priority="35">
      <formula>F47&gt;0</formula>
    </cfRule>
    <cfRule type="expression" dxfId="3401" priority="36">
      <formula>F47&lt;0</formula>
    </cfRule>
  </conditionalFormatting>
  <conditionalFormatting sqref="Q7">
    <cfRule type="expression" dxfId="3400" priority="33">
      <formula>Q7&gt;0</formula>
    </cfRule>
    <cfRule type="expression" dxfId="3399" priority="34">
      <formula>Q7&lt;0</formula>
    </cfRule>
  </conditionalFormatting>
  <conditionalFormatting sqref="Q8">
    <cfRule type="expression" dxfId="3398" priority="31">
      <formula>Q8&gt;0</formula>
    </cfRule>
    <cfRule type="expression" dxfId="3397" priority="32">
      <formula>Q8&lt;0</formula>
    </cfRule>
  </conditionalFormatting>
  <conditionalFormatting sqref="F30:F46">
    <cfRule type="expression" dxfId="3396" priority="29">
      <formula>F30&gt;0</formula>
    </cfRule>
    <cfRule type="expression" dxfId="3395" priority="30">
      <formula>F30&lt;0</formula>
    </cfRule>
  </conditionalFormatting>
  <conditionalFormatting sqref="H30:H46">
    <cfRule type="expression" dxfId="3394" priority="27">
      <formula>H30&gt;0</formula>
    </cfRule>
    <cfRule type="expression" dxfId="3393" priority="28">
      <formula>H30&lt;0</formula>
    </cfRule>
  </conditionalFormatting>
  <conditionalFormatting sqref="Q10">
    <cfRule type="expression" dxfId="3392" priority="25">
      <formula>Q10&gt;0</formula>
    </cfRule>
    <cfRule type="expression" dxfId="3391" priority="26">
      <formula>Q10&lt;0</formula>
    </cfRule>
  </conditionalFormatting>
  <conditionalFormatting sqref="J25:J38">
    <cfRule type="expression" dxfId="3390" priority="23">
      <formula>J25&gt;0</formula>
    </cfRule>
    <cfRule type="expression" dxfId="3389" priority="24">
      <formula>J25&lt;0</formula>
    </cfRule>
  </conditionalFormatting>
  <conditionalFormatting sqref="K25:K38">
    <cfRule type="expression" dxfId="3388" priority="21">
      <formula>K25&gt;0</formula>
    </cfRule>
    <cfRule type="expression" dxfId="3387" priority="22">
      <formula>K25&lt;0</formula>
    </cfRule>
  </conditionalFormatting>
  <conditionalFormatting sqref="L25 L38">
    <cfRule type="expression" dxfId="3386" priority="19">
      <formula>L25&gt;0</formula>
    </cfRule>
    <cfRule type="expression" dxfId="3385" priority="20">
      <formula>L25&lt;0</formula>
    </cfRule>
  </conditionalFormatting>
  <conditionalFormatting sqref="F89:F110">
    <cfRule type="expression" dxfId="3384" priority="17">
      <formula>F89&gt;0</formula>
    </cfRule>
    <cfRule type="expression" dxfId="3383" priority="18">
      <formula>F89&lt;0</formula>
    </cfRule>
  </conditionalFormatting>
  <conditionalFormatting sqref="H89:H110">
    <cfRule type="expression" dxfId="3382" priority="15">
      <formula>H89&gt;0</formula>
    </cfRule>
    <cfRule type="expression" dxfId="3381" priority="16">
      <formula>H89&lt;0</formula>
    </cfRule>
  </conditionalFormatting>
  <conditionalFormatting sqref="J89:J102">
    <cfRule type="expression" dxfId="3380" priority="13">
      <formula>J89&gt;0</formula>
    </cfRule>
    <cfRule type="expression" dxfId="3379" priority="14">
      <formula>J89&lt;0</formula>
    </cfRule>
  </conditionalFormatting>
  <conditionalFormatting sqref="K89:K102">
    <cfRule type="expression" dxfId="3378" priority="11">
      <formula>K89&gt;0</formula>
    </cfRule>
    <cfRule type="expression" dxfId="3377" priority="12">
      <formula>K89&lt;0</formula>
    </cfRule>
  </conditionalFormatting>
  <conditionalFormatting sqref="L89:L102">
    <cfRule type="expression" dxfId="3376" priority="9">
      <formula>L89&gt;0</formula>
    </cfRule>
    <cfRule type="expression" dxfId="3375" priority="10">
      <formula>L89&lt;0</formula>
    </cfRule>
  </conditionalFormatting>
  <conditionalFormatting sqref="F29 F25:F26">
    <cfRule type="expression" dxfId="3374" priority="7">
      <formula>F25&gt;0</formula>
    </cfRule>
    <cfRule type="expression" dxfId="3373" priority="8">
      <formula>F25&lt;0</formula>
    </cfRule>
  </conditionalFormatting>
  <conditionalFormatting sqref="H29 H25:H27">
    <cfRule type="expression" dxfId="3372" priority="5">
      <formula>H25&gt;0</formula>
    </cfRule>
    <cfRule type="expression" dxfId="3371" priority="6">
      <formula>H25&lt;0</formula>
    </cfRule>
  </conditionalFormatting>
  <conditionalFormatting sqref="F27:F28">
    <cfRule type="expression" dxfId="3370" priority="3">
      <formula>F27&gt;0</formula>
    </cfRule>
    <cfRule type="expression" dxfId="3369" priority="4">
      <formula>F27&lt;0</formula>
    </cfRule>
  </conditionalFormatting>
  <conditionalFormatting sqref="H28">
    <cfRule type="expression" dxfId="3368" priority="1">
      <formula>H28&gt;0</formula>
    </cfRule>
    <cfRule type="expression" dxfId="3367"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6" priority="43">
      <formula>F54&gt;0</formula>
    </cfRule>
    <cfRule type="expression" dxfId="3365" priority="44">
      <formula>F54&lt;0</formula>
    </cfRule>
  </conditionalFormatting>
  <conditionalFormatting sqref="Q7">
    <cfRule type="expression" dxfId="3364" priority="41">
      <formula>Q7&gt;0</formula>
    </cfRule>
    <cfRule type="expression" dxfId="3363" priority="42">
      <formula>Q7&lt;0</formula>
    </cfRule>
  </conditionalFormatting>
  <conditionalFormatting sqref="Q8">
    <cfRule type="expression" dxfId="3362" priority="39">
      <formula>Q8&gt;0</formula>
    </cfRule>
    <cfRule type="expression" dxfId="3361" priority="40">
      <formula>Q8&lt;0</formula>
    </cfRule>
  </conditionalFormatting>
  <conditionalFormatting sqref="F33:F36 F38:F53">
    <cfRule type="expression" dxfId="3360" priority="37">
      <formula>F33&gt;0</formula>
    </cfRule>
    <cfRule type="expression" dxfId="3359" priority="38">
      <formula>F33&lt;0</formula>
    </cfRule>
  </conditionalFormatting>
  <conditionalFormatting sqref="H33:H36 H38:H53">
    <cfRule type="expression" dxfId="3358" priority="35">
      <formula>H33&gt;0</formula>
    </cfRule>
    <cfRule type="expression" dxfId="3357" priority="36">
      <formula>H33&lt;0</formula>
    </cfRule>
  </conditionalFormatting>
  <conditionalFormatting sqref="Q10">
    <cfRule type="expression" dxfId="3356" priority="33">
      <formula>Q10&gt;0</formula>
    </cfRule>
    <cfRule type="expression" dxfId="3355" priority="34">
      <formula>Q10&lt;0</formula>
    </cfRule>
  </conditionalFormatting>
  <conditionalFormatting sqref="J25:J37">
    <cfRule type="expression" dxfId="3354" priority="31">
      <formula>J25&gt;0</formula>
    </cfRule>
    <cfRule type="expression" dxfId="3353" priority="32">
      <formula>J25&lt;0</formula>
    </cfRule>
  </conditionalFormatting>
  <conditionalFormatting sqref="K25:K38">
    <cfRule type="expression" dxfId="3352" priority="29">
      <formula>K25&gt;0</formula>
    </cfRule>
    <cfRule type="expression" dxfId="3351" priority="30">
      <formula>K25&lt;0</formula>
    </cfRule>
  </conditionalFormatting>
  <conditionalFormatting sqref="L25">
    <cfRule type="expression" dxfId="3350" priority="27">
      <formula>L25&gt;0</formula>
    </cfRule>
    <cfRule type="expression" dxfId="3349" priority="28">
      <formula>L25&lt;0</formula>
    </cfRule>
  </conditionalFormatting>
  <conditionalFormatting sqref="F89:F110">
    <cfRule type="expression" dxfId="3348" priority="25">
      <formula>F89&gt;0</formula>
    </cfRule>
    <cfRule type="expression" dxfId="3347" priority="26">
      <formula>F89&lt;0</formula>
    </cfRule>
  </conditionalFormatting>
  <conditionalFormatting sqref="H89:H110">
    <cfRule type="expression" dxfId="3346" priority="23">
      <formula>H89&gt;0</formula>
    </cfRule>
    <cfRule type="expression" dxfId="3345" priority="24">
      <formula>H89&lt;0</formula>
    </cfRule>
  </conditionalFormatting>
  <conditionalFormatting sqref="J89:J102">
    <cfRule type="expression" dxfId="3344" priority="21">
      <formula>J89&gt;0</formula>
    </cfRule>
    <cfRule type="expression" dxfId="3343" priority="22">
      <formula>J89&lt;0</formula>
    </cfRule>
  </conditionalFormatting>
  <conditionalFormatting sqref="K89:K102">
    <cfRule type="expression" dxfId="3342" priority="19">
      <formula>K89&gt;0</formula>
    </cfRule>
    <cfRule type="expression" dxfId="3341" priority="20">
      <formula>K89&lt;0</formula>
    </cfRule>
  </conditionalFormatting>
  <conditionalFormatting sqref="L89:L102">
    <cfRule type="expression" dxfId="3340" priority="17">
      <formula>L89&gt;0</formula>
    </cfRule>
    <cfRule type="expression" dxfId="3339" priority="18">
      <formula>L89&lt;0</formula>
    </cfRule>
  </conditionalFormatting>
  <conditionalFormatting sqref="F29:F32">
    <cfRule type="expression" dxfId="3338" priority="15">
      <formula>F29&gt;0</formula>
    </cfRule>
    <cfRule type="expression" dxfId="3337" priority="16">
      <formula>F29&lt;0</formula>
    </cfRule>
  </conditionalFormatting>
  <conditionalFormatting sqref="H29:H32">
    <cfRule type="expression" dxfId="3336" priority="13">
      <formula>H29&gt;0</formula>
    </cfRule>
    <cfRule type="expression" dxfId="3335" priority="14">
      <formula>H29&lt;0</formula>
    </cfRule>
  </conditionalFormatting>
  <conditionalFormatting sqref="F25:F28">
    <cfRule type="expression" dxfId="3334" priority="11">
      <formula>F25&gt;0</formula>
    </cfRule>
    <cfRule type="expression" dxfId="3333" priority="12">
      <formula>F25&lt;0</formula>
    </cfRule>
  </conditionalFormatting>
  <conditionalFormatting sqref="H25:H28">
    <cfRule type="expression" dxfId="3332" priority="9">
      <formula>H25&gt;0</formula>
    </cfRule>
    <cfRule type="expression" dxfId="3331" priority="10">
      <formula>H25&lt;0</formula>
    </cfRule>
  </conditionalFormatting>
  <conditionalFormatting sqref="F37">
    <cfRule type="expression" dxfId="3330" priority="7">
      <formula>F37&gt;0</formula>
    </cfRule>
    <cfRule type="expression" dxfId="3329" priority="8">
      <formula>F37&lt;0</formula>
    </cfRule>
  </conditionalFormatting>
  <conditionalFormatting sqref="H37">
    <cfRule type="expression" dxfId="3328" priority="5">
      <formula>H37&gt;0</formula>
    </cfRule>
    <cfRule type="expression" dxfId="3327" priority="6">
      <formula>H37&lt;0</formula>
    </cfRule>
  </conditionalFormatting>
  <conditionalFormatting sqref="J49">
    <cfRule type="expression" dxfId="3326" priority="3">
      <formula>J49&gt;0</formula>
    </cfRule>
    <cfRule type="expression" dxfId="3325" priority="4">
      <formula>J49&lt;0</formula>
    </cfRule>
  </conditionalFormatting>
  <conditionalFormatting sqref="J38:J48">
    <cfRule type="expression" dxfId="3324" priority="1">
      <formula>J38&gt;0</formula>
    </cfRule>
    <cfRule type="expression" dxfId="3323"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65.2</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6520</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-1268.2700000000004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-1268.2700000000004</v>
      </c>
      <c r="T8" s="1"/>
      <c r="U8" s="728"/>
    </row>
    <row r="9" spans="1:21" x14ac:dyDescent="0.25">
      <c r="B9" s="398"/>
      <c r="C9" s="4"/>
      <c r="D9" s="3"/>
      <c r="E9" s="3"/>
      <c r="F9" s="3"/>
      <c r="G9" s="398"/>
      <c r="H9" s="158"/>
      <c r="I9" s="3"/>
      <c r="J9" s="3"/>
      <c r="K9" s="3"/>
      <c r="L9" s="4"/>
      <c r="M9" s="4"/>
      <c r="O9" s="11" t="s">
        <v>202</v>
      </c>
      <c r="Q9" s="131">
        <f>IF(Q2=0, 0, Q8/Q6)</f>
        <v>-0.16284360968482092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71.720000000000013</v>
      </c>
    </row>
    <row r="20" spans="1:20" x14ac:dyDescent="0.25">
      <c r="O20" s="78">
        <v>1.0900000000000001</v>
      </c>
      <c r="P20" s="78">
        <f t="shared" ref="P20:P39" si="1">O20*$Q$4</f>
        <v>71.068000000000012</v>
      </c>
    </row>
    <row r="21" spans="1:20" x14ac:dyDescent="0.25">
      <c r="O21" s="78">
        <v>1.08</v>
      </c>
      <c r="P21" s="78">
        <f t="shared" si="1"/>
        <v>70.416000000000011</v>
      </c>
      <c r="T21" s="1"/>
    </row>
    <row r="22" spans="1:20" x14ac:dyDescent="0.25">
      <c r="O22" s="78">
        <v>1.07</v>
      </c>
      <c r="P22" s="78">
        <f t="shared" si="1"/>
        <v>69.76400000000001</v>
      </c>
    </row>
    <row r="23" spans="1:20" x14ac:dyDescent="0.25">
      <c r="O23" s="78">
        <v>1.06</v>
      </c>
      <c r="P23" s="78">
        <f t="shared" si="1"/>
        <v>69.112000000000009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68.460000000000008</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67.808000000000007</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67.156000000000006</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66.504000000000005</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65.852000000000004</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65.2</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64.548000000000002</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63.896000000000001</v>
      </c>
    </row>
    <row r="32" spans="1:20" x14ac:dyDescent="0.25">
      <c r="B32" s="161"/>
      <c r="C32" s="10"/>
      <c r="D32" s="39"/>
      <c r="E32" s="39"/>
      <c r="F32" s="39"/>
      <c r="G32" s="39"/>
      <c r="H32" s="175"/>
      <c r="I32" s="39"/>
      <c r="J32" s="39"/>
      <c r="K32" s="39"/>
      <c r="L32" s="39"/>
      <c r="O32" s="78">
        <v>0.97</v>
      </c>
      <c r="P32" s="78">
        <f t="shared" si="1"/>
        <v>63.244</v>
      </c>
    </row>
    <row r="33" spans="1:17" x14ac:dyDescent="0.25">
      <c r="B33" s="161"/>
      <c r="C33" s="10"/>
      <c r="D33" s="39"/>
      <c r="E33" s="39"/>
      <c r="F33" s="39"/>
      <c r="G33" s="39"/>
      <c r="H33" s="175"/>
      <c r="I33" s="39"/>
      <c r="J33" s="39"/>
      <c r="K33" s="39"/>
      <c r="L33" s="39"/>
      <c r="O33" s="78">
        <v>0.96</v>
      </c>
      <c r="P33" s="78">
        <f t="shared" si="1"/>
        <v>62.591999999999999</v>
      </c>
    </row>
    <row r="34" spans="1:17" x14ac:dyDescent="0.25">
      <c r="B34" s="161"/>
      <c r="C34" s="10"/>
      <c r="D34" s="39"/>
      <c r="E34" s="39"/>
      <c r="F34" s="39"/>
      <c r="G34" s="39"/>
      <c r="H34" s="175"/>
      <c r="I34" s="39"/>
      <c r="J34" s="39"/>
      <c r="K34" s="39"/>
      <c r="L34" s="39"/>
      <c r="O34" s="78">
        <v>0.95</v>
      </c>
      <c r="P34" s="78">
        <f t="shared" si="1"/>
        <v>61.94</v>
      </c>
    </row>
    <row r="35" spans="1:17" x14ac:dyDescent="0.25">
      <c r="B35" s="161"/>
      <c r="C35" s="10"/>
      <c r="D35" s="39"/>
      <c r="E35" s="39"/>
      <c r="F35" s="39"/>
      <c r="G35" s="39"/>
      <c r="H35" s="175"/>
      <c r="I35" s="39"/>
      <c r="J35" s="39"/>
      <c r="K35" s="39"/>
      <c r="L35" s="39"/>
      <c r="O35" s="78">
        <v>0.94</v>
      </c>
      <c r="P35" s="78">
        <f t="shared" si="1"/>
        <v>61.287999999999997</v>
      </c>
    </row>
    <row r="36" spans="1:17" x14ac:dyDescent="0.25">
      <c r="B36" s="161"/>
      <c r="C36" s="10"/>
      <c r="D36" s="39"/>
      <c r="E36" s="39"/>
      <c r="F36" s="39"/>
      <c r="G36" s="39"/>
      <c r="H36" s="175"/>
      <c r="I36" s="39"/>
      <c r="J36" s="39"/>
      <c r="K36" s="39"/>
      <c r="L36" s="39"/>
      <c r="O36" s="78">
        <v>0.93</v>
      </c>
      <c r="P36" s="78">
        <f t="shared" si="1"/>
        <v>60.636000000000003</v>
      </c>
    </row>
    <row r="37" spans="1:17" x14ac:dyDescent="0.25">
      <c r="B37" s="161"/>
      <c r="C37" s="10"/>
      <c r="D37" s="39"/>
      <c r="E37" s="39"/>
      <c r="F37" s="39"/>
      <c r="G37" s="39"/>
      <c r="H37" s="175"/>
      <c r="I37" s="39"/>
      <c r="J37" s="39"/>
      <c r="K37" s="39"/>
      <c r="L37" s="39"/>
      <c r="O37" s="78">
        <v>0.92</v>
      </c>
      <c r="P37" s="78">
        <f t="shared" si="1"/>
        <v>59.984000000000002</v>
      </c>
    </row>
    <row r="38" spans="1:17" x14ac:dyDescent="0.25">
      <c r="B38" s="161"/>
      <c r="C38" s="10"/>
      <c r="D38" s="39"/>
      <c r="E38" s="39"/>
      <c r="F38" s="39"/>
      <c r="G38" s="39"/>
      <c r="H38" s="175"/>
      <c r="I38" s="39"/>
      <c r="J38" s="39"/>
      <c r="K38" s="39"/>
      <c r="L38" s="39"/>
      <c r="O38" s="78">
        <v>0.91</v>
      </c>
      <c r="P38" s="78">
        <f t="shared" si="1"/>
        <v>59.332000000000008</v>
      </c>
    </row>
    <row r="39" spans="1:17" x14ac:dyDescent="0.25">
      <c r="B39" s="161"/>
      <c r="C39" s="10"/>
      <c r="D39" s="39"/>
      <c r="E39" s="39"/>
      <c r="F39" s="39"/>
      <c r="G39" s="39"/>
      <c r="H39" s="175"/>
      <c r="I39" s="39"/>
      <c r="J39" s="39"/>
      <c r="K39" s="39"/>
      <c r="L39" s="39"/>
      <c r="O39" s="78">
        <v>0.9</v>
      </c>
      <c r="P39" s="78">
        <f t="shared" si="1"/>
        <v>58.680000000000007</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22" priority="37">
      <formula>F7&gt;0</formula>
    </cfRule>
    <cfRule type="expression" dxfId="3321" priority="38">
      <formula>F7&lt;0</formula>
    </cfRule>
  </conditionalFormatting>
  <conditionalFormatting sqref="Q8">
    <cfRule type="expression" dxfId="3320" priority="35">
      <formula>Q8&gt;0</formula>
    </cfRule>
    <cfRule type="expression" dxfId="3319" priority="36">
      <formula>Q8&lt;0</formula>
    </cfRule>
  </conditionalFormatting>
  <conditionalFormatting sqref="F46:F51">
    <cfRule type="expression" dxfId="3318" priority="33">
      <formula>F46&gt;0</formula>
    </cfRule>
    <cfRule type="expression" dxfId="3317" priority="34">
      <formula>F46&lt;0</formula>
    </cfRule>
  </conditionalFormatting>
  <conditionalFormatting sqref="H46:H51">
    <cfRule type="expression" dxfId="3316" priority="31">
      <formula>H46&gt;0</formula>
    </cfRule>
    <cfRule type="expression" dxfId="3315" priority="32">
      <formula>H46&lt;0</formula>
    </cfRule>
  </conditionalFormatting>
  <conditionalFormatting sqref="Q10">
    <cfRule type="expression" dxfId="3314" priority="29">
      <formula>Q10&gt;0</formula>
    </cfRule>
    <cfRule type="expression" dxfId="3313" priority="30">
      <formula>Q10&lt;0</formula>
    </cfRule>
  </conditionalFormatting>
  <conditionalFormatting sqref="K25:K26">
    <cfRule type="expression" dxfId="3312" priority="25">
      <formula>K25&gt;0</formula>
    </cfRule>
    <cfRule type="expression" dxfId="3311" priority="26">
      <formula>K25&lt;0</formula>
    </cfRule>
  </conditionalFormatting>
  <conditionalFormatting sqref="F77:F98">
    <cfRule type="expression" dxfId="3310" priority="21">
      <formula>F77&gt;0</formula>
    </cfRule>
    <cfRule type="expression" dxfId="3309" priority="22">
      <formula>F77&lt;0</formula>
    </cfRule>
  </conditionalFormatting>
  <conditionalFormatting sqref="H77:H98">
    <cfRule type="expression" dxfId="3308" priority="19">
      <formula>H77&gt;0</formula>
    </cfRule>
    <cfRule type="expression" dxfId="3307" priority="20">
      <formula>H77&lt;0</formula>
    </cfRule>
  </conditionalFormatting>
  <conditionalFormatting sqref="J77:J90">
    <cfRule type="expression" dxfId="3306" priority="17">
      <formula>J77&gt;0</formula>
    </cfRule>
    <cfRule type="expression" dxfId="3305" priority="18">
      <formula>J77&lt;0</formula>
    </cfRule>
  </conditionalFormatting>
  <conditionalFormatting sqref="K77:K90">
    <cfRule type="expression" dxfId="3304" priority="15">
      <formula>K77&gt;0</formula>
    </cfRule>
    <cfRule type="expression" dxfId="3303" priority="16">
      <formula>K77&lt;0</formula>
    </cfRule>
  </conditionalFormatting>
  <conditionalFormatting sqref="L77:L90">
    <cfRule type="expression" dxfId="3302" priority="13">
      <formula>L77&gt;0</formula>
    </cfRule>
    <cfRule type="expression" dxfId="3301" priority="14">
      <formula>L77&lt;0</formula>
    </cfRule>
  </conditionalFormatting>
  <conditionalFormatting sqref="J42">
    <cfRule type="expression" dxfId="3300" priority="7">
      <formula>J42&gt;0</formula>
    </cfRule>
    <cfRule type="expression" dxfId="3299" priority="8">
      <formula>J42&lt;0</formula>
    </cfRule>
  </conditionalFormatting>
  <conditionalFormatting sqref="F43:F45">
    <cfRule type="expression" dxfId="3298" priority="5">
      <formula>F43&gt;0</formula>
    </cfRule>
    <cfRule type="expression" dxfId="3297" priority="6">
      <formula>F43&lt;0</formula>
    </cfRule>
  </conditionalFormatting>
  <conditionalFormatting sqref="H43:H45">
    <cfRule type="expression" dxfId="3296" priority="3">
      <formula>H43&gt;0</formula>
    </cfRule>
    <cfRule type="expression" dxfId="3295" priority="4">
      <formula>H43&lt;0</formula>
    </cfRule>
  </conditionalFormatting>
  <conditionalFormatting sqref="F26:F28 H26:H28">
    <cfRule type="expression" dxfId="3294" priority="1">
      <formula>F26&gt;0</formula>
    </cfRule>
    <cfRule type="expression" dxfId="329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2" priority="43">
      <formula>F54&gt;0</formula>
    </cfRule>
    <cfRule type="expression" dxfId="3291" priority="44">
      <formula>F54&lt;0</formula>
    </cfRule>
  </conditionalFormatting>
  <conditionalFormatting sqref="Q7">
    <cfRule type="expression" dxfId="3290" priority="41">
      <formula>Q7&gt;0</formula>
    </cfRule>
    <cfRule type="expression" dxfId="3289" priority="42">
      <formula>Q7&lt;0</formula>
    </cfRule>
  </conditionalFormatting>
  <conditionalFormatting sqref="Q8">
    <cfRule type="expression" dxfId="3288" priority="39">
      <formula>Q8&gt;0</formula>
    </cfRule>
    <cfRule type="expression" dxfId="3287" priority="40">
      <formula>Q8&lt;0</formula>
    </cfRule>
  </conditionalFormatting>
  <conditionalFormatting sqref="F33:F36 F38:F53">
    <cfRule type="expression" dxfId="3286" priority="37">
      <formula>F33&gt;0</formula>
    </cfRule>
    <cfRule type="expression" dxfId="3285" priority="38">
      <formula>F33&lt;0</formula>
    </cfRule>
  </conditionalFormatting>
  <conditionalFormatting sqref="H33:H36 H38:H53">
    <cfRule type="expression" dxfId="3284" priority="35">
      <formula>H33&gt;0</formula>
    </cfRule>
    <cfRule type="expression" dxfId="3283" priority="36">
      <formula>H33&lt;0</formula>
    </cfRule>
  </conditionalFormatting>
  <conditionalFormatting sqref="Q10">
    <cfRule type="expression" dxfId="3282" priority="33">
      <formula>Q10&gt;0</formula>
    </cfRule>
    <cfRule type="expression" dxfId="3281" priority="34">
      <formula>Q10&lt;0</formula>
    </cfRule>
  </conditionalFormatting>
  <conditionalFormatting sqref="J25:J37">
    <cfRule type="expression" dxfId="3280" priority="31">
      <formula>J25&gt;0</formula>
    </cfRule>
    <cfRule type="expression" dxfId="3279" priority="32">
      <formula>J25&lt;0</formula>
    </cfRule>
  </conditionalFormatting>
  <conditionalFormatting sqref="K25:K38">
    <cfRule type="expression" dxfId="3278" priority="29">
      <formula>K25&gt;0</formula>
    </cfRule>
    <cfRule type="expression" dxfId="3277" priority="30">
      <formula>K25&lt;0</formula>
    </cfRule>
  </conditionalFormatting>
  <conditionalFormatting sqref="L25">
    <cfRule type="expression" dxfId="3276" priority="27">
      <formula>L25&gt;0</formula>
    </cfRule>
    <cfRule type="expression" dxfId="3275" priority="28">
      <formula>L25&lt;0</formula>
    </cfRule>
  </conditionalFormatting>
  <conditionalFormatting sqref="F89:F110">
    <cfRule type="expression" dxfId="3274" priority="25">
      <formula>F89&gt;0</formula>
    </cfRule>
    <cfRule type="expression" dxfId="3273" priority="26">
      <formula>F89&lt;0</formula>
    </cfRule>
  </conditionalFormatting>
  <conditionalFormatting sqref="H89:H110">
    <cfRule type="expression" dxfId="3272" priority="23">
      <formula>H89&gt;0</formula>
    </cfRule>
    <cfRule type="expression" dxfId="3271" priority="24">
      <formula>H89&lt;0</formula>
    </cfRule>
  </conditionalFormatting>
  <conditionalFormatting sqref="J89:J102">
    <cfRule type="expression" dxfId="3270" priority="21">
      <formula>J89&gt;0</formula>
    </cfRule>
    <cfRule type="expression" dxfId="3269" priority="22">
      <formula>J89&lt;0</formula>
    </cfRule>
  </conditionalFormatting>
  <conditionalFormatting sqref="K89:K102">
    <cfRule type="expression" dxfId="3268" priority="19">
      <formula>K89&gt;0</formula>
    </cfRule>
    <cfRule type="expression" dxfId="3267" priority="20">
      <formula>K89&lt;0</formula>
    </cfRule>
  </conditionalFormatting>
  <conditionalFormatting sqref="L89:L102">
    <cfRule type="expression" dxfId="3266" priority="17">
      <formula>L89&gt;0</formula>
    </cfRule>
    <cfRule type="expression" dxfId="3265" priority="18">
      <formula>L89&lt;0</formula>
    </cfRule>
  </conditionalFormatting>
  <conditionalFormatting sqref="F29:F32">
    <cfRule type="expression" dxfId="3264" priority="15">
      <formula>F29&gt;0</formula>
    </cfRule>
    <cfRule type="expression" dxfId="3263" priority="16">
      <formula>F29&lt;0</formula>
    </cfRule>
  </conditionalFormatting>
  <conditionalFormatting sqref="H29:H32">
    <cfRule type="expression" dxfId="3262" priority="13">
      <formula>H29&gt;0</formula>
    </cfRule>
    <cfRule type="expression" dxfId="3261" priority="14">
      <formula>H29&lt;0</formula>
    </cfRule>
  </conditionalFormatting>
  <conditionalFormatting sqref="F25:F28">
    <cfRule type="expression" dxfId="3260" priority="11">
      <formula>F25&gt;0</formula>
    </cfRule>
    <cfRule type="expression" dxfId="3259" priority="12">
      <formula>F25&lt;0</formula>
    </cfRule>
  </conditionalFormatting>
  <conditionalFormatting sqref="H25:H28">
    <cfRule type="expression" dxfId="3258" priority="9">
      <formula>H25&gt;0</formula>
    </cfRule>
    <cfRule type="expression" dxfId="3257" priority="10">
      <formula>H25&lt;0</formula>
    </cfRule>
  </conditionalFormatting>
  <conditionalFormatting sqref="F37">
    <cfRule type="expression" dxfId="3256" priority="7">
      <formula>F37&gt;0</formula>
    </cfRule>
    <cfRule type="expression" dxfId="3255" priority="8">
      <formula>F37&lt;0</formula>
    </cfRule>
  </conditionalFormatting>
  <conditionalFormatting sqref="H37">
    <cfRule type="expression" dxfId="3254" priority="5">
      <formula>H37&gt;0</formula>
    </cfRule>
    <cfRule type="expression" dxfId="3253" priority="6">
      <formula>H37&lt;0</formula>
    </cfRule>
  </conditionalFormatting>
  <conditionalFormatting sqref="J49">
    <cfRule type="expression" dxfId="3252" priority="3">
      <formula>J49&gt;0</formula>
    </cfRule>
    <cfRule type="expression" dxfId="3251" priority="4">
      <formula>J49&lt;0</formula>
    </cfRule>
  </conditionalFormatting>
  <conditionalFormatting sqref="J38:J48">
    <cfRule type="expression" dxfId="3250" priority="1">
      <formula>J38&gt;0</formula>
    </cfRule>
    <cfRule type="expression" dxfId="3249"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8" priority="11">
      <formula>F33&gt;0</formula>
    </cfRule>
    <cfRule type="expression" dxfId="3247" priority="12">
      <formula>F33&lt;0</formula>
    </cfRule>
  </conditionalFormatting>
  <conditionalFormatting sqref="Q7">
    <cfRule type="expression" dxfId="3246" priority="9">
      <formula>Q7&gt;0</formula>
    </cfRule>
    <cfRule type="expression" dxfId="3245" priority="10">
      <formula>Q7&lt;0</formula>
    </cfRule>
  </conditionalFormatting>
  <conditionalFormatting sqref="Q8">
    <cfRule type="expression" dxfId="3244" priority="7">
      <formula>Q8&gt;0</formula>
    </cfRule>
    <cfRule type="expression" dxfId="3243" priority="8">
      <formula>Q8&lt;0</formula>
    </cfRule>
  </conditionalFormatting>
  <conditionalFormatting sqref="F25:F32">
    <cfRule type="expression" dxfId="3242" priority="5">
      <formula>F25&gt;0</formula>
    </cfRule>
    <cfRule type="expression" dxfId="3241" priority="6">
      <formula>F25&lt;0</formula>
    </cfRule>
  </conditionalFormatting>
  <conditionalFormatting sqref="H25:H32">
    <cfRule type="expression" dxfId="3240" priority="3">
      <formula>H25&gt;0</formula>
    </cfRule>
    <cfRule type="expression" dxfId="3239" priority="4">
      <formula>H25&lt;0</formula>
    </cfRule>
  </conditionalFormatting>
  <conditionalFormatting sqref="Q10">
    <cfRule type="expression" dxfId="3238" priority="1">
      <formula>Q10&gt;0</formula>
    </cfRule>
    <cfRule type="expression" dxfId="323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6" priority="39">
      <formula>F47&gt;0</formula>
    </cfRule>
    <cfRule type="expression" dxfId="3235" priority="40">
      <formula>F47&lt;0</formula>
    </cfRule>
  </conditionalFormatting>
  <conditionalFormatting sqref="Q7">
    <cfRule type="expression" dxfId="3234" priority="37">
      <formula>Q7&gt;0</formula>
    </cfRule>
    <cfRule type="expression" dxfId="3233" priority="38">
      <formula>Q7&lt;0</formula>
    </cfRule>
  </conditionalFormatting>
  <conditionalFormatting sqref="Q8">
    <cfRule type="expression" dxfId="3232" priority="35">
      <formula>Q8&gt;0</formula>
    </cfRule>
    <cfRule type="expression" dxfId="3231" priority="36">
      <formula>Q8&lt;0</formula>
    </cfRule>
  </conditionalFormatting>
  <conditionalFormatting sqref="F30:F46">
    <cfRule type="expression" dxfId="3230" priority="33">
      <formula>F30&gt;0</formula>
    </cfRule>
    <cfRule type="expression" dxfId="3229" priority="34">
      <formula>F30&lt;0</formula>
    </cfRule>
  </conditionalFormatting>
  <conditionalFormatting sqref="H30:H46">
    <cfRule type="expression" dxfId="3228" priority="31">
      <formula>H30&gt;0</formula>
    </cfRule>
    <cfRule type="expression" dxfId="3227" priority="32">
      <formula>H30&lt;0</formula>
    </cfRule>
  </conditionalFormatting>
  <conditionalFormatting sqref="Q10">
    <cfRule type="expression" dxfId="3226" priority="29">
      <formula>Q10&gt;0</formula>
    </cfRule>
    <cfRule type="expression" dxfId="3225" priority="30">
      <formula>Q10&lt;0</formula>
    </cfRule>
  </conditionalFormatting>
  <conditionalFormatting sqref="J25:J38">
    <cfRule type="expression" dxfId="3224" priority="27">
      <formula>J25&gt;0</formula>
    </cfRule>
    <cfRule type="expression" dxfId="3223" priority="28">
      <formula>J25&lt;0</formula>
    </cfRule>
  </conditionalFormatting>
  <conditionalFormatting sqref="K25:K38">
    <cfRule type="expression" dxfId="3222" priority="25">
      <formula>K25&gt;0</formula>
    </cfRule>
    <cfRule type="expression" dxfId="3221" priority="26">
      <formula>K25&lt;0</formula>
    </cfRule>
  </conditionalFormatting>
  <conditionalFormatting sqref="L25 L38">
    <cfRule type="expression" dxfId="3220" priority="23">
      <formula>L25&gt;0</formula>
    </cfRule>
    <cfRule type="expression" dxfId="3219" priority="24">
      <formula>L25&lt;0</formula>
    </cfRule>
  </conditionalFormatting>
  <conditionalFormatting sqref="F89:F110">
    <cfRule type="expression" dxfId="3218" priority="21">
      <formula>F89&gt;0</formula>
    </cfRule>
    <cfRule type="expression" dxfId="3217" priority="22">
      <formula>F89&lt;0</formula>
    </cfRule>
  </conditionalFormatting>
  <conditionalFormatting sqref="H89:H110">
    <cfRule type="expression" dxfId="3216" priority="19">
      <formula>H89&gt;0</formula>
    </cfRule>
    <cfRule type="expression" dxfId="3215" priority="20">
      <formula>H89&lt;0</formula>
    </cfRule>
  </conditionalFormatting>
  <conditionalFormatting sqref="J89:J102">
    <cfRule type="expression" dxfId="3214" priority="17">
      <formula>J89&gt;0</formula>
    </cfRule>
    <cfRule type="expression" dxfId="3213" priority="18">
      <formula>J89&lt;0</formula>
    </cfRule>
  </conditionalFormatting>
  <conditionalFormatting sqref="K89:K102">
    <cfRule type="expression" dxfId="3212" priority="15">
      <formula>K89&gt;0</formula>
    </cfRule>
    <cfRule type="expression" dxfId="3211" priority="16">
      <formula>K89&lt;0</formula>
    </cfRule>
  </conditionalFormatting>
  <conditionalFormatting sqref="L89:L102">
    <cfRule type="expression" dxfId="3210" priority="13">
      <formula>L89&gt;0</formula>
    </cfRule>
    <cfRule type="expression" dxfId="3209" priority="14">
      <formula>L89&lt;0</formula>
    </cfRule>
  </conditionalFormatting>
  <conditionalFormatting sqref="F25">
    <cfRule type="expression" dxfId="3208" priority="11">
      <formula>F25&gt;0</formula>
    </cfRule>
    <cfRule type="expression" dxfId="3207" priority="12">
      <formula>F25&lt;0</formula>
    </cfRule>
  </conditionalFormatting>
  <conditionalFormatting sqref="H25:H26">
    <cfRule type="expression" dxfId="3206" priority="9">
      <formula>H25&gt;0</formula>
    </cfRule>
    <cfRule type="expression" dxfId="3205" priority="10">
      <formula>H25&lt;0</formula>
    </cfRule>
  </conditionalFormatting>
  <conditionalFormatting sqref="F26">
    <cfRule type="expression" dxfId="3204" priority="7">
      <formula>F26&gt;0</formula>
    </cfRule>
    <cfRule type="expression" dxfId="3203" priority="8">
      <formula>F26&lt;0</formula>
    </cfRule>
  </conditionalFormatting>
  <conditionalFormatting sqref="F27:F29">
    <cfRule type="expression" dxfId="3202" priority="3">
      <formula>F27&gt;0</formula>
    </cfRule>
    <cfRule type="expression" dxfId="3201" priority="4">
      <formula>F27&lt;0</formula>
    </cfRule>
  </conditionalFormatting>
  <conditionalFormatting sqref="H27:H29">
    <cfRule type="expression" dxfId="3200" priority="1">
      <formula>H27&gt;0</formula>
    </cfRule>
    <cfRule type="expression" dxfId="3199"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8" priority="43">
      <formula>F54&gt;0</formula>
    </cfRule>
    <cfRule type="expression" dxfId="3197" priority="44">
      <formula>F54&lt;0</formula>
    </cfRule>
  </conditionalFormatting>
  <conditionalFormatting sqref="Q7">
    <cfRule type="expression" dxfId="3196" priority="41">
      <formula>Q7&gt;0</formula>
    </cfRule>
    <cfRule type="expression" dxfId="3195" priority="42">
      <formula>Q7&lt;0</formula>
    </cfRule>
  </conditionalFormatting>
  <conditionalFormatting sqref="Q8">
    <cfRule type="expression" dxfId="3194" priority="39">
      <formula>Q8&gt;0</formula>
    </cfRule>
    <cfRule type="expression" dxfId="3193" priority="40">
      <formula>Q8&lt;0</formula>
    </cfRule>
  </conditionalFormatting>
  <conditionalFormatting sqref="F33:F36 F38:F53">
    <cfRule type="expression" dxfId="3192" priority="37">
      <formula>F33&gt;0</formula>
    </cfRule>
    <cfRule type="expression" dxfId="3191" priority="38">
      <formula>F33&lt;0</formula>
    </cfRule>
  </conditionalFormatting>
  <conditionalFormatting sqref="H33:H36 H38:H53">
    <cfRule type="expression" dxfId="3190" priority="35">
      <formula>H33&gt;0</formula>
    </cfRule>
    <cfRule type="expression" dxfId="3189" priority="36">
      <formula>H33&lt;0</formula>
    </cfRule>
  </conditionalFormatting>
  <conditionalFormatting sqref="Q10">
    <cfRule type="expression" dxfId="3188" priority="33">
      <formula>Q10&gt;0</formula>
    </cfRule>
    <cfRule type="expression" dxfId="3187" priority="34">
      <formula>Q10&lt;0</formula>
    </cfRule>
  </conditionalFormatting>
  <conditionalFormatting sqref="J25:J37">
    <cfRule type="expression" dxfId="3186" priority="31">
      <formula>J25&gt;0</formula>
    </cfRule>
    <cfRule type="expression" dxfId="3185" priority="32">
      <formula>J25&lt;0</formula>
    </cfRule>
  </conditionalFormatting>
  <conditionalFormatting sqref="K25:K38">
    <cfRule type="expression" dxfId="3184" priority="29">
      <formula>K25&gt;0</formula>
    </cfRule>
    <cfRule type="expression" dxfId="3183" priority="30">
      <formula>K25&lt;0</formula>
    </cfRule>
  </conditionalFormatting>
  <conditionalFormatting sqref="L25">
    <cfRule type="expression" dxfId="3182" priority="27">
      <formula>L25&gt;0</formula>
    </cfRule>
    <cfRule type="expression" dxfId="3181" priority="28">
      <formula>L25&lt;0</formula>
    </cfRule>
  </conditionalFormatting>
  <conditionalFormatting sqref="F89:F110">
    <cfRule type="expression" dxfId="3180" priority="25">
      <formula>F89&gt;0</formula>
    </cfRule>
    <cfRule type="expression" dxfId="3179" priority="26">
      <formula>F89&lt;0</formula>
    </cfRule>
  </conditionalFormatting>
  <conditionalFormatting sqref="H89:H110">
    <cfRule type="expression" dxfId="3178" priority="23">
      <formula>H89&gt;0</formula>
    </cfRule>
    <cfRule type="expression" dxfId="3177" priority="24">
      <formula>H89&lt;0</formula>
    </cfRule>
  </conditionalFormatting>
  <conditionalFormatting sqref="J89:J102">
    <cfRule type="expression" dxfId="3176" priority="21">
      <formula>J89&gt;0</formula>
    </cfRule>
    <cfRule type="expression" dxfId="3175" priority="22">
      <formula>J89&lt;0</formula>
    </cfRule>
  </conditionalFormatting>
  <conditionalFormatting sqref="K89:K102">
    <cfRule type="expression" dxfId="3174" priority="19">
      <formula>K89&gt;0</formula>
    </cfRule>
    <cfRule type="expression" dxfId="3173" priority="20">
      <formula>K89&lt;0</formula>
    </cfRule>
  </conditionalFormatting>
  <conditionalFormatting sqref="L89:L102">
    <cfRule type="expression" dxfId="3172" priority="17">
      <formula>L89&gt;0</formula>
    </cfRule>
    <cfRule type="expression" dxfId="3171" priority="18">
      <formula>L89&lt;0</formula>
    </cfRule>
  </conditionalFormatting>
  <conditionalFormatting sqref="F29:F32">
    <cfRule type="expression" dxfId="3170" priority="15">
      <formula>F29&gt;0</formula>
    </cfRule>
    <cfRule type="expression" dxfId="3169" priority="16">
      <formula>F29&lt;0</formula>
    </cfRule>
  </conditionalFormatting>
  <conditionalFormatting sqref="H29:H32">
    <cfRule type="expression" dxfId="3168" priority="13">
      <formula>H29&gt;0</formula>
    </cfRule>
    <cfRule type="expression" dxfId="3167" priority="14">
      <formula>H29&lt;0</formula>
    </cfRule>
  </conditionalFormatting>
  <conditionalFormatting sqref="F25:F28">
    <cfRule type="expression" dxfId="3166" priority="11">
      <formula>F25&gt;0</formula>
    </cfRule>
    <cfRule type="expression" dxfId="3165" priority="12">
      <formula>F25&lt;0</formula>
    </cfRule>
  </conditionalFormatting>
  <conditionalFormatting sqref="H25:H28">
    <cfRule type="expression" dxfId="3164" priority="9">
      <formula>H25&gt;0</formula>
    </cfRule>
    <cfRule type="expression" dxfId="3163" priority="10">
      <formula>H25&lt;0</formula>
    </cfRule>
  </conditionalFormatting>
  <conditionalFormatting sqref="F37">
    <cfRule type="expression" dxfId="3162" priority="7">
      <formula>F37&gt;0</formula>
    </cfRule>
    <cfRule type="expression" dxfId="3161" priority="8">
      <formula>F37&lt;0</formula>
    </cfRule>
  </conditionalFormatting>
  <conditionalFormatting sqref="H37">
    <cfRule type="expression" dxfId="3160" priority="5">
      <formula>H37&gt;0</formula>
    </cfRule>
    <cfRule type="expression" dxfId="3159" priority="6">
      <formula>H37&lt;0</formula>
    </cfRule>
  </conditionalFormatting>
  <conditionalFormatting sqref="J49">
    <cfRule type="expression" dxfId="3158" priority="3">
      <formula>J49&gt;0</formula>
    </cfRule>
    <cfRule type="expression" dxfId="3157" priority="4">
      <formula>J49&lt;0</formula>
    </cfRule>
  </conditionalFormatting>
  <conditionalFormatting sqref="J38:J48">
    <cfRule type="expression" dxfId="3156" priority="1">
      <formula>J38&gt;0</formula>
    </cfRule>
    <cfRule type="expression" dxfId="3155"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55.2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2760</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167.92999999999938</v>
      </c>
      <c r="R7">
        <v>50</v>
      </c>
    </row>
    <row r="8" spans="1:21" x14ac:dyDescent="0.25">
      <c r="B8" s="398"/>
      <c r="C8" s="4"/>
      <c r="D8" s="3"/>
      <c r="E8" s="3"/>
      <c r="F8" s="3"/>
      <c r="G8" s="398"/>
      <c r="H8" s="158"/>
      <c r="I8" s="3"/>
      <c r="J8" s="3"/>
      <c r="K8" s="3"/>
      <c r="L8" s="4"/>
      <c r="M8" s="4"/>
      <c r="O8" s="11" t="s">
        <v>177</v>
      </c>
      <c r="P8" s="33"/>
      <c r="Q8" s="2">
        <f>K18+M18-F18+Q2*Q4</f>
        <v>167.92999999999938</v>
      </c>
      <c r="T8" s="1"/>
      <c r="U8" s="728"/>
    </row>
    <row r="9" spans="1:21" x14ac:dyDescent="0.25">
      <c r="B9" s="398"/>
      <c r="C9" s="4"/>
      <c r="D9" s="3"/>
      <c r="E9" s="3"/>
      <c r="F9" s="3"/>
      <c r="G9" s="398"/>
      <c r="H9" s="158"/>
      <c r="I9" s="3"/>
      <c r="J9" s="3"/>
      <c r="K9" s="3"/>
      <c r="L9" s="4"/>
      <c r="M9" s="4"/>
      <c r="O9" s="11" t="s">
        <v>202</v>
      </c>
      <c r="Q9" s="175">
        <f>IF(Q2=0, 0, Q8/Q6)</f>
        <v>6.4786059018467609E-2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60.720000000000006</v>
      </c>
    </row>
    <row r="20" spans="1:20" x14ac:dyDescent="0.25">
      <c r="O20" s="78">
        <v>1.0900000000000001</v>
      </c>
      <c r="P20" s="78">
        <f t="shared" ref="P20:P39" si="0">O20*$Q$4</f>
        <v>60.168000000000006</v>
      </c>
    </row>
    <row r="21" spans="1:20" x14ac:dyDescent="0.25">
      <c r="O21" s="78">
        <v>1.08</v>
      </c>
      <c r="P21" s="78">
        <f t="shared" si="0"/>
        <v>59.616000000000007</v>
      </c>
      <c r="T21" s="1"/>
    </row>
    <row r="22" spans="1:20" x14ac:dyDescent="0.25">
      <c r="O22" s="78">
        <v>1.07</v>
      </c>
      <c r="P22" s="78">
        <f t="shared" si="0"/>
        <v>59.064000000000007</v>
      </c>
    </row>
    <row r="23" spans="1:20" x14ac:dyDescent="0.25">
      <c r="O23" s="78">
        <v>1.06</v>
      </c>
      <c r="P23" s="78">
        <f t="shared" si="0"/>
        <v>58.512000000000008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57.960000000000008</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57.408000000000008</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56.856000000000002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56.304000000000002</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55.752000000000002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55.2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54.648000000000003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54.096000000000004</v>
      </c>
    </row>
    <row r="32" spans="1:20" x14ac:dyDescent="0.25">
      <c r="B32" s="161"/>
      <c r="C32" s="10"/>
      <c r="D32" s="39"/>
      <c r="E32" s="39"/>
      <c r="F32" s="39"/>
      <c r="G32" s="39"/>
      <c r="H32" s="175"/>
      <c r="I32" s="39"/>
      <c r="J32" s="39"/>
      <c r="K32" s="39"/>
      <c r="L32" s="39"/>
      <c r="O32" s="78">
        <v>0.97</v>
      </c>
      <c r="P32" s="78">
        <f t="shared" si="0"/>
        <v>53.544000000000004</v>
      </c>
    </row>
    <row r="33" spans="2:17" x14ac:dyDescent="0.25">
      <c r="B33" s="161"/>
      <c r="C33" s="10"/>
      <c r="D33" s="39"/>
      <c r="E33" s="39"/>
      <c r="F33" s="39"/>
      <c r="G33" s="39"/>
      <c r="H33" s="175"/>
      <c r="I33" s="39"/>
      <c r="J33" s="39"/>
      <c r="K33" s="39"/>
      <c r="L33" s="39"/>
      <c r="O33" s="78">
        <v>0.96</v>
      </c>
      <c r="P33" s="78">
        <f t="shared" si="0"/>
        <v>52.991999999999997</v>
      </c>
    </row>
    <row r="34" spans="2:17" x14ac:dyDescent="0.25">
      <c r="B34" s="161"/>
      <c r="C34" s="10"/>
      <c r="D34" s="39"/>
      <c r="E34" s="39"/>
      <c r="F34" s="39"/>
      <c r="G34" s="39"/>
      <c r="H34" s="175"/>
      <c r="I34" s="39"/>
      <c r="J34" s="39"/>
      <c r="K34" s="39"/>
      <c r="L34" s="39"/>
      <c r="O34" s="78">
        <v>0.95</v>
      </c>
      <c r="P34" s="78">
        <f t="shared" si="0"/>
        <v>52.44</v>
      </c>
    </row>
    <row r="35" spans="2:17" x14ac:dyDescent="0.25">
      <c r="B35" s="161"/>
      <c r="C35" s="10"/>
      <c r="D35" s="39"/>
      <c r="E35" s="39"/>
      <c r="F35" s="39"/>
      <c r="G35" s="39"/>
      <c r="H35" s="175"/>
      <c r="I35" s="39"/>
      <c r="J35" s="39"/>
      <c r="K35" s="39"/>
      <c r="L35" s="39"/>
      <c r="O35" s="78">
        <v>0.94</v>
      </c>
      <c r="P35" s="78">
        <f t="shared" si="0"/>
        <v>51.887999999999998</v>
      </c>
    </row>
    <row r="36" spans="2:17" x14ac:dyDescent="0.25">
      <c r="B36" s="161"/>
      <c r="C36" s="10"/>
      <c r="D36" s="39"/>
      <c r="E36" s="39"/>
      <c r="F36" s="39"/>
      <c r="G36" s="39"/>
      <c r="H36" s="175"/>
      <c r="I36" s="39"/>
      <c r="J36" s="39"/>
      <c r="K36" s="39"/>
      <c r="L36" s="39"/>
      <c r="O36" s="78">
        <v>0.93</v>
      </c>
      <c r="P36" s="78">
        <f t="shared" si="0"/>
        <v>51.336000000000006</v>
      </c>
    </row>
    <row r="37" spans="2:17" x14ac:dyDescent="0.25">
      <c r="B37" s="161"/>
      <c r="C37" s="10"/>
      <c r="D37" s="39"/>
      <c r="E37" s="39"/>
      <c r="F37" s="39"/>
      <c r="G37" s="39"/>
      <c r="H37" s="175"/>
      <c r="I37" s="39"/>
      <c r="J37" s="39"/>
      <c r="K37" s="39"/>
      <c r="L37" s="39"/>
      <c r="O37" s="78">
        <v>0.92</v>
      </c>
      <c r="P37" s="78">
        <f t="shared" si="0"/>
        <v>50.784000000000006</v>
      </c>
    </row>
    <row r="38" spans="2:17" x14ac:dyDescent="0.25">
      <c r="B38" s="161"/>
      <c r="C38" s="10"/>
      <c r="D38" s="39"/>
      <c r="E38" s="39"/>
      <c r="F38" s="39"/>
      <c r="G38" s="39"/>
      <c r="H38" s="175"/>
      <c r="I38" s="39"/>
      <c r="J38" s="39"/>
      <c r="K38" s="39"/>
      <c r="L38" s="39"/>
      <c r="O38" s="78">
        <v>0.91</v>
      </c>
      <c r="P38" s="78">
        <f t="shared" si="0"/>
        <v>50.232000000000006</v>
      </c>
    </row>
    <row r="39" spans="2:17" x14ac:dyDescent="0.25">
      <c r="B39" s="161"/>
      <c r="C39" s="10"/>
      <c r="D39" s="39"/>
      <c r="E39" s="39"/>
      <c r="F39" s="39"/>
      <c r="G39" s="39"/>
      <c r="H39" s="175"/>
      <c r="I39" s="39"/>
      <c r="J39" s="39"/>
      <c r="K39" s="39"/>
      <c r="L39" s="39"/>
      <c r="O39" s="78">
        <v>0.9</v>
      </c>
      <c r="P39" s="78">
        <f t="shared" si="0"/>
        <v>49.680000000000007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54" priority="35">
      <formula>Q7&gt;0</formula>
    </cfRule>
    <cfRule type="expression" dxfId="3153" priority="36">
      <formula>Q7&lt;0</formula>
    </cfRule>
  </conditionalFormatting>
  <conditionalFormatting sqref="Q8">
    <cfRule type="expression" dxfId="3152" priority="33">
      <formula>Q8&gt;0</formula>
    </cfRule>
    <cfRule type="expression" dxfId="3151" priority="34">
      <formula>Q8&lt;0</formula>
    </cfRule>
  </conditionalFormatting>
  <conditionalFormatting sqref="F34:F54 F58:F63">
    <cfRule type="expression" dxfId="3150" priority="31">
      <formula>F34&gt;0</formula>
    </cfRule>
    <cfRule type="expression" dxfId="3149" priority="32">
      <formula>F34&lt;0</formula>
    </cfRule>
  </conditionalFormatting>
  <conditionalFormatting sqref="H34:H54 H58:H63">
    <cfRule type="expression" dxfId="3148" priority="29">
      <formula>H34&gt;0</formula>
    </cfRule>
    <cfRule type="expression" dxfId="3147" priority="30">
      <formula>H34&lt;0</formula>
    </cfRule>
  </conditionalFormatting>
  <conditionalFormatting sqref="Q10">
    <cfRule type="expression" dxfId="3146" priority="27">
      <formula>Q10&gt;0</formula>
    </cfRule>
    <cfRule type="expression" dxfId="3145" priority="28">
      <formula>Q10&lt;0</formula>
    </cfRule>
  </conditionalFormatting>
  <conditionalFormatting sqref="J25:J38">
    <cfRule type="expression" dxfId="3144" priority="25">
      <formula>J25&gt;0</formula>
    </cfRule>
    <cfRule type="expression" dxfId="3143" priority="26">
      <formula>J25&lt;0</formula>
    </cfRule>
  </conditionalFormatting>
  <conditionalFormatting sqref="K25:K35 K37:K38">
    <cfRule type="expression" dxfId="3142" priority="23">
      <formula>K25&gt;0</formula>
    </cfRule>
    <cfRule type="expression" dxfId="3141" priority="24">
      <formula>K25&lt;0</formula>
    </cfRule>
  </conditionalFormatting>
  <conditionalFormatting sqref="F89:F110">
    <cfRule type="expression" dxfId="3140" priority="21">
      <formula>F89&gt;0</formula>
    </cfRule>
    <cfRule type="expression" dxfId="3139" priority="22">
      <formula>F89&lt;0</formula>
    </cfRule>
  </conditionalFormatting>
  <conditionalFormatting sqref="H89:H110">
    <cfRule type="expression" dxfId="3138" priority="19">
      <formula>H89&gt;0</formula>
    </cfRule>
    <cfRule type="expression" dxfId="3137" priority="20">
      <formula>H89&lt;0</formula>
    </cfRule>
  </conditionalFormatting>
  <conditionalFormatting sqref="J89:J102">
    <cfRule type="expression" dxfId="3136" priority="17">
      <formula>J89&gt;0</formula>
    </cfRule>
    <cfRule type="expression" dxfId="3135" priority="18">
      <formula>J89&lt;0</formula>
    </cfRule>
  </conditionalFormatting>
  <conditionalFormatting sqref="K89:K102">
    <cfRule type="expression" dxfId="3134" priority="15">
      <formula>K89&gt;0</formula>
    </cfRule>
    <cfRule type="expression" dxfId="3133" priority="16">
      <formula>K89&lt;0</formula>
    </cfRule>
  </conditionalFormatting>
  <conditionalFormatting sqref="L89:L102">
    <cfRule type="expression" dxfId="3132" priority="13">
      <formula>L89&gt;0</formula>
    </cfRule>
    <cfRule type="expression" dxfId="3131" priority="14">
      <formula>L89&lt;0</formula>
    </cfRule>
  </conditionalFormatting>
  <conditionalFormatting sqref="F25:F33">
    <cfRule type="expression" dxfId="3130" priority="11">
      <formula>F25&gt;0</formula>
    </cfRule>
    <cfRule type="expression" dxfId="3129" priority="12">
      <formula>F25&lt;0</formula>
    </cfRule>
  </conditionalFormatting>
  <conditionalFormatting sqref="H25:H33">
    <cfRule type="expression" dxfId="3128" priority="9">
      <formula>H25&gt;0</formula>
    </cfRule>
    <cfRule type="expression" dxfId="3127" priority="10">
      <formula>H25&lt;0</formula>
    </cfRule>
  </conditionalFormatting>
  <conditionalFormatting sqref="J54">
    <cfRule type="expression" dxfId="3126" priority="7">
      <formula>J54&gt;0</formula>
    </cfRule>
    <cfRule type="expression" dxfId="3125" priority="8">
      <formula>J54&lt;0</formula>
    </cfRule>
  </conditionalFormatting>
  <conditionalFormatting sqref="F55:F57">
    <cfRule type="expression" dxfId="3124" priority="5">
      <formula>F55&gt;0</formula>
    </cfRule>
    <cfRule type="expression" dxfId="3123" priority="6">
      <formula>F55&lt;0</formula>
    </cfRule>
  </conditionalFormatting>
  <conditionalFormatting sqref="H55:H57">
    <cfRule type="expression" dxfId="3122" priority="3">
      <formula>H55&gt;0</formula>
    </cfRule>
    <cfRule type="expression" dxfId="3121" priority="4">
      <formula>H55&lt;0</formula>
    </cfRule>
  </conditionalFormatting>
  <conditionalFormatting sqref="Q9">
    <cfRule type="expression" dxfId="3120" priority="1">
      <formula>Q9&gt;0</formula>
    </cfRule>
    <cfRule type="expression" dxfId="311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8" priority="53">
      <formula>F54&gt;0</formula>
    </cfRule>
    <cfRule type="expression" dxfId="3117" priority="54">
      <formula>F54&lt;0</formula>
    </cfRule>
  </conditionalFormatting>
  <conditionalFormatting sqref="Q7">
    <cfRule type="expression" dxfId="3116" priority="51">
      <formula>Q7&gt;0</formula>
    </cfRule>
    <cfRule type="expression" dxfId="3115" priority="52">
      <formula>Q7&lt;0</formula>
    </cfRule>
  </conditionalFormatting>
  <conditionalFormatting sqref="Q8">
    <cfRule type="expression" dxfId="3114" priority="49">
      <formula>Q8&gt;0</formula>
    </cfRule>
    <cfRule type="expression" dxfId="3113" priority="50">
      <formula>Q8&lt;0</formula>
    </cfRule>
  </conditionalFormatting>
  <conditionalFormatting sqref="F33:F36 F38:F53">
    <cfRule type="expression" dxfId="3112" priority="47">
      <formula>F33&gt;0</formula>
    </cfRule>
    <cfRule type="expression" dxfId="3111" priority="48">
      <formula>F33&lt;0</formula>
    </cfRule>
  </conditionalFormatting>
  <conditionalFormatting sqref="H38:H53 H33:H36">
    <cfRule type="expression" dxfId="3110" priority="45">
      <formula>H33&gt;0</formula>
    </cfRule>
    <cfRule type="expression" dxfId="3109" priority="46">
      <formula>H33&lt;0</formula>
    </cfRule>
  </conditionalFormatting>
  <conditionalFormatting sqref="Q10">
    <cfRule type="expression" dxfId="3108" priority="43">
      <formula>Q10&gt;0</formula>
    </cfRule>
    <cfRule type="expression" dxfId="3107" priority="44">
      <formula>Q10&lt;0</formula>
    </cfRule>
  </conditionalFormatting>
  <conditionalFormatting sqref="J25:J27 J34:J37">
    <cfRule type="expression" dxfId="3106" priority="41">
      <formula>J25&gt;0</formula>
    </cfRule>
    <cfRule type="expression" dxfId="3105" priority="42">
      <formula>J25&lt;0</formula>
    </cfRule>
  </conditionalFormatting>
  <conditionalFormatting sqref="K25:K38">
    <cfRule type="expression" dxfId="3104" priority="39">
      <formula>K25&gt;0</formula>
    </cfRule>
    <cfRule type="expression" dxfId="3103" priority="40">
      <formula>K25&lt;0</formula>
    </cfRule>
  </conditionalFormatting>
  <conditionalFormatting sqref="L25">
    <cfRule type="expression" dxfId="3102" priority="37">
      <formula>L25&gt;0</formula>
    </cfRule>
    <cfRule type="expression" dxfId="3101" priority="38">
      <formula>L25&lt;0</formula>
    </cfRule>
  </conditionalFormatting>
  <conditionalFormatting sqref="F89:F110">
    <cfRule type="expression" dxfId="3100" priority="35">
      <formula>F89&gt;0</formula>
    </cfRule>
    <cfRule type="expression" dxfId="3099" priority="36">
      <formula>F89&lt;0</formula>
    </cfRule>
  </conditionalFormatting>
  <conditionalFormatting sqref="H89:H110">
    <cfRule type="expression" dxfId="3098" priority="33">
      <formula>H89&gt;0</formula>
    </cfRule>
    <cfRule type="expression" dxfId="3097" priority="34">
      <formula>H89&lt;0</formula>
    </cfRule>
  </conditionalFormatting>
  <conditionalFormatting sqref="J89:J102">
    <cfRule type="expression" dxfId="3096" priority="31">
      <formula>J89&gt;0</formula>
    </cfRule>
    <cfRule type="expression" dxfId="3095" priority="32">
      <formula>J89&lt;0</formula>
    </cfRule>
  </conditionalFormatting>
  <conditionalFormatting sqref="K89:K102">
    <cfRule type="expression" dxfId="3094" priority="29">
      <formula>K89&gt;0</formula>
    </cfRule>
    <cfRule type="expression" dxfId="3093" priority="30">
      <formula>K89&lt;0</formula>
    </cfRule>
  </conditionalFormatting>
  <conditionalFormatting sqref="L89:L102">
    <cfRule type="expression" dxfId="3092" priority="27">
      <formula>L89&gt;0</formula>
    </cfRule>
    <cfRule type="expression" dxfId="3091" priority="28">
      <formula>L89&lt;0</formula>
    </cfRule>
  </conditionalFormatting>
  <conditionalFormatting sqref="F31:F32">
    <cfRule type="expression" dxfId="3090" priority="25">
      <formula>F31&gt;0</formula>
    </cfRule>
    <cfRule type="expression" dxfId="3089" priority="26">
      <formula>F31&lt;0</formula>
    </cfRule>
  </conditionalFormatting>
  <conditionalFormatting sqref="H31:H32">
    <cfRule type="expression" dxfId="3088" priority="23">
      <formula>H31&gt;0</formula>
    </cfRule>
    <cfRule type="expression" dxfId="3087" priority="24">
      <formula>H31&lt;0</formula>
    </cfRule>
  </conditionalFormatting>
  <conditionalFormatting sqref="F25:F26">
    <cfRule type="expression" dxfId="3086" priority="21">
      <formula>F25&gt;0</formula>
    </cfRule>
    <cfRule type="expression" dxfId="3085" priority="22">
      <formula>F25&lt;0</formula>
    </cfRule>
  </conditionalFormatting>
  <conditionalFormatting sqref="H25:H26">
    <cfRule type="expression" dxfId="3084" priority="19">
      <formula>H25&gt;0</formula>
    </cfRule>
    <cfRule type="expression" dxfId="3083" priority="20">
      <formula>H25&lt;0</formula>
    </cfRule>
  </conditionalFormatting>
  <conditionalFormatting sqref="F37">
    <cfRule type="expression" dxfId="3082" priority="17">
      <formula>F37&gt;0</formula>
    </cfRule>
    <cfRule type="expression" dxfId="3081" priority="18">
      <formula>F37&lt;0</formula>
    </cfRule>
  </conditionalFormatting>
  <conditionalFormatting sqref="H37">
    <cfRule type="expression" dxfId="3080" priority="15">
      <formula>H37&gt;0</formula>
    </cfRule>
    <cfRule type="expression" dxfId="3079" priority="16">
      <formula>H37&lt;0</formula>
    </cfRule>
  </conditionalFormatting>
  <conditionalFormatting sqref="J49">
    <cfRule type="expression" dxfId="3078" priority="13">
      <formula>J49&gt;0</formula>
    </cfRule>
    <cfRule type="expression" dxfId="3077" priority="14">
      <formula>J49&lt;0</formula>
    </cfRule>
  </conditionalFormatting>
  <conditionalFormatting sqref="J38:J48">
    <cfRule type="expression" dxfId="3076" priority="11">
      <formula>J38&gt;0</formula>
    </cfRule>
    <cfRule type="expression" dxfId="3075" priority="12">
      <formula>J38&lt;0</formula>
    </cfRule>
  </conditionalFormatting>
  <conditionalFormatting sqref="F27:F30">
    <cfRule type="expression" dxfId="3074" priority="9">
      <formula>F27&gt;0</formula>
    </cfRule>
    <cfRule type="expression" dxfId="3073" priority="10">
      <formula>F27&lt;0</formula>
    </cfRule>
  </conditionalFormatting>
  <conditionalFormatting sqref="H27:H30">
    <cfRule type="expression" dxfId="3072" priority="7">
      <formula>H27&gt;0</formula>
    </cfRule>
    <cfRule type="expression" dxfId="3071" priority="8">
      <formula>H27&lt;0</formula>
    </cfRule>
  </conditionalFormatting>
  <conditionalFormatting sqref="J33">
    <cfRule type="expression" dxfId="3070" priority="5">
      <formula>J33&gt;0</formula>
    </cfRule>
    <cfRule type="expression" dxfId="3069" priority="6">
      <formula>J33&lt;0</formula>
    </cfRule>
  </conditionalFormatting>
  <conditionalFormatting sqref="J31:J32">
    <cfRule type="expression" dxfId="3068" priority="3">
      <formula>J31&gt;0</formula>
    </cfRule>
    <cfRule type="expression" dxfId="3067" priority="4">
      <formula>J31&lt;0</formula>
    </cfRule>
  </conditionalFormatting>
  <conditionalFormatting sqref="J28:J30">
    <cfRule type="expression" dxfId="3066" priority="1">
      <formula>J28&gt;0</formula>
    </cfRule>
    <cfRule type="expression" dxfId="3065"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4" priority="35">
      <formula>F47&gt;0</formula>
    </cfRule>
    <cfRule type="expression" dxfId="3063" priority="36">
      <formula>F47&lt;0</formula>
    </cfRule>
  </conditionalFormatting>
  <conditionalFormatting sqref="Q7">
    <cfRule type="expression" dxfId="3062" priority="33">
      <formula>Q7&gt;0</formula>
    </cfRule>
    <cfRule type="expression" dxfId="3061" priority="34">
      <formula>Q7&lt;0</formula>
    </cfRule>
  </conditionalFormatting>
  <conditionalFormatting sqref="Q8">
    <cfRule type="expression" dxfId="3060" priority="31">
      <formula>Q8&gt;0</formula>
    </cfRule>
    <cfRule type="expression" dxfId="3059" priority="32">
      <formula>Q8&lt;0</formula>
    </cfRule>
  </conditionalFormatting>
  <conditionalFormatting sqref="F30:F46">
    <cfRule type="expression" dxfId="3058" priority="29">
      <formula>F30&gt;0</formula>
    </cfRule>
    <cfRule type="expression" dxfId="3057" priority="30">
      <formula>F30&lt;0</formula>
    </cfRule>
  </conditionalFormatting>
  <conditionalFormatting sqref="H30:H46">
    <cfRule type="expression" dxfId="3056" priority="27">
      <formula>H30&gt;0</formula>
    </cfRule>
    <cfRule type="expression" dxfId="3055" priority="28">
      <formula>H30&lt;0</formula>
    </cfRule>
  </conditionalFormatting>
  <conditionalFormatting sqref="Q10">
    <cfRule type="expression" dxfId="3054" priority="25">
      <formula>Q10&gt;0</formula>
    </cfRule>
    <cfRule type="expression" dxfId="3053" priority="26">
      <formula>Q10&lt;0</formula>
    </cfRule>
  </conditionalFormatting>
  <conditionalFormatting sqref="J25:J38">
    <cfRule type="expression" dxfId="3052" priority="23">
      <formula>J25&gt;0</formula>
    </cfRule>
    <cfRule type="expression" dxfId="3051" priority="24">
      <formula>J25&lt;0</formula>
    </cfRule>
  </conditionalFormatting>
  <conditionalFormatting sqref="K25:K38">
    <cfRule type="expression" dxfId="3050" priority="21">
      <formula>K25&gt;0</formula>
    </cfRule>
    <cfRule type="expression" dxfId="3049" priority="22">
      <formula>K25&lt;0</formula>
    </cfRule>
  </conditionalFormatting>
  <conditionalFormatting sqref="L25 L38">
    <cfRule type="expression" dxfId="3048" priority="19">
      <formula>L25&gt;0</formula>
    </cfRule>
    <cfRule type="expression" dxfId="3047" priority="20">
      <formula>L25&lt;0</formula>
    </cfRule>
  </conditionalFormatting>
  <conditionalFormatting sqref="F89:F110">
    <cfRule type="expression" dxfId="3046" priority="17">
      <formula>F89&gt;0</formula>
    </cfRule>
    <cfRule type="expression" dxfId="3045" priority="18">
      <formula>F89&lt;0</formula>
    </cfRule>
  </conditionalFormatting>
  <conditionalFormatting sqref="H89:H110">
    <cfRule type="expression" dxfId="3044" priority="15">
      <formula>H89&gt;0</formula>
    </cfRule>
    <cfRule type="expression" dxfId="3043" priority="16">
      <formula>H89&lt;0</formula>
    </cfRule>
  </conditionalFormatting>
  <conditionalFormatting sqref="J89:J102">
    <cfRule type="expression" dxfId="3042" priority="13">
      <formula>J89&gt;0</formula>
    </cfRule>
    <cfRule type="expression" dxfId="3041" priority="14">
      <formula>J89&lt;0</formula>
    </cfRule>
  </conditionalFormatting>
  <conditionalFormatting sqref="K89:K102">
    <cfRule type="expression" dxfId="3040" priority="11">
      <formula>K89&gt;0</formula>
    </cfRule>
    <cfRule type="expression" dxfId="3039" priority="12">
      <formula>K89&lt;0</formula>
    </cfRule>
  </conditionalFormatting>
  <conditionalFormatting sqref="L89:L102">
    <cfRule type="expression" dxfId="3038" priority="9">
      <formula>L89&gt;0</formula>
    </cfRule>
    <cfRule type="expression" dxfId="3037" priority="10">
      <formula>L89&lt;0</formula>
    </cfRule>
  </conditionalFormatting>
  <conditionalFormatting sqref="F29 F25:F26">
    <cfRule type="expression" dxfId="3036" priority="7">
      <formula>F25&gt;0</formula>
    </cfRule>
    <cfRule type="expression" dxfId="3035" priority="8">
      <formula>F25&lt;0</formula>
    </cfRule>
  </conditionalFormatting>
  <conditionalFormatting sqref="H29 H25:H27">
    <cfRule type="expression" dxfId="3034" priority="5">
      <formula>H25&gt;0</formula>
    </cfRule>
    <cfRule type="expression" dxfId="3033" priority="6">
      <formula>H25&lt;0</formula>
    </cfRule>
  </conditionalFormatting>
  <conditionalFormatting sqref="F27:F28">
    <cfRule type="expression" dxfId="3032" priority="3">
      <formula>F27&gt;0</formula>
    </cfRule>
    <cfRule type="expression" dxfId="3031" priority="4">
      <formula>F27&lt;0</formula>
    </cfRule>
  </conditionalFormatting>
  <conditionalFormatting sqref="H28">
    <cfRule type="expression" dxfId="3030" priority="1">
      <formula>H28&gt;0</formula>
    </cfRule>
    <cfRule type="expression" dxfId="3029"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8" priority="39">
      <formula>F51&gt;0</formula>
    </cfRule>
    <cfRule type="expression" dxfId="3027" priority="40">
      <formula>F51&lt;0</formula>
    </cfRule>
  </conditionalFormatting>
  <conditionalFormatting sqref="Q7">
    <cfRule type="expression" dxfId="3026" priority="37">
      <formula>Q7&gt;0</formula>
    </cfRule>
    <cfRule type="expression" dxfId="3025" priority="38">
      <formula>Q7&lt;0</formula>
    </cfRule>
  </conditionalFormatting>
  <conditionalFormatting sqref="Q8">
    <cfRule type="expression" dxfId="3024" priority="35">
      <formula>Q8&gt;0</formula>
    </cfRule>
    <cfRule type="expression" dxfId="3023" priority="36">
      <formula>Q8&lt;0</formula>
    </cfRule>
  </conditionalFormatting>
  <conditionalFormatting sqref="F31:F49">
    <cfRule type="expression" dxfId="3022" priority="33">
      <formula>F31&gt;0</formula>
    </cfRule>
    <cfRule type="expression" dxfId="3021" priority="34">
      <formula>F31&lt;0</formula>
    </cfRule>
  </conditionalFormatting>
  <conditionalFormatting sqref="H31:H49">
    <cfRule type="expression" dxfId="3020" priority="31">
      <formula>H31&gt;0</formula>
    </cfRule>
    <cfRule type="expression" dxfId="3019" priority="32">
      <formula>H31&lt;0</formula>
    </cfRule>
  </conditionalFormatting>
  <conditionalFormatting sqref="Q10">
    <cfRule type="expression" dxfId="3018" priority="29">
      <formula>Q10&gt;0</formula>
    </cfRule>
    <cfRule type="expression" dxfId="3017" priority="30">
      <formula>Q10&lt;0</formula>
    </cfRule>
  </conditionalFormatting>
  <conditionalFormatting sqref="J25:J38">
    <cfRule type="expression" dxfId="3016" priority="27">
      <formula>J25&gt;0</formula>
    </cfRule>
    <cfRule type="expression" dxfId="3015" priority="28">
      <formula>J25&lt;0</formula>
    </cfRule>
  </conditionalFormatting>
  <conditionalFormatting sqref="K38">
    <cfRule type="expression" dxfId="3014" priority="25">
      <formula>K38&gt;0</formula>
    </cfRule>
    <cfRule type="expression" dxfId="3013" priority="26">
      <formula>K38&lt;0</formula>
    </cfRule>
  </conditionalFormatting>
  <conditionalFormatting sqref="L25:L38">
    <cfRule type="expression" dxfId="3012" priority="23">
      <formula>L25&gt;0</formula>
    </cfRule>
    <cfRule type="expression" dxfId="3011" priority="24">
      <formula>L25&lt;0</formula>
    </cfRule>
  </conditionalFormatting>
  <conditionalFormatting sqref="F95:F116">
    <cfRule type="expression" dxfId="3010" priority="21">
      <formula>F95&gt;0</formula>
    </cfRule>
    <cfRule type="expression" dxfId="3009" priority="22">
      <formula>F95&lt;0</formula>
    </cfRule>
  </conditionalFormatting>
  <conditionalFormatting sqref="H95:H116">
    <cfRule type="expression" dxfId="3008" priority="19">
      <formula>H95&gt;0</formula>
    </cfRule>
    <cfRule type="expression" dxfId="3007" priority="20">
      <formula>H95&lt;0</formula>
    </cfRule>
  </conditionalFormatting>
  <conditionalFormatting sqref="J95:J108">
    <cfRule type="expression" dxfId="3006" priority="17">
      <formula>J95&gt;0</formula>
    </cfRule>
    <cfRule type="expression" dxfId="3005" priority="18">
      <formula>J95&lt;0</formula>
    </cfRule>
  </conditionalFormatting>
  <conditionalFormatting sqref="K95:K108">
    <cfRule type="expression" dxfId="3004" priority="15">
      <formula>K95&gt;0</formula>
    </cfRule>
    <cfRule type="expression" dxfId="3003" priority="16">
      <formula>K95&lt;0</formula>
    </cfRule>
  </conditionalFormatting>
  <conditionalFormatting sqref="L95:L108">
    <cfRule type="expression" dxfId="3002" priority="13">
      <formula>L95&gt;0</formula>
    </cfRule>
    <cfRule type="expression" dxfId="3001" priority="14">
      <formula>L95&lt;0</formula>
    </cfRule>
  </conditionalFormatting>
  <conditionalFormatting sqref="F25:F30">
    <cfRule type="expression" dxfId="3000" priority="11">
      <formula>F25&gt;0</formula>
    </cfRule>
    <cfRule type="expression" dxfId="2999" priority="12">
      <formula>F25&lt;0</formula>
    </cfRule>
  </conditionalFormatting>
  <conditionalFormatting sqref="H25:H30">
    <cfRule type="expression" dxfId="2998" priority="9">
      <formula>H25&gt;0</formula>
    </cfRule>
    <cfRule type="expression" dxfId="2997" priority="10">
      <formula>H25&lt;0</formula>
    </cfRule>
  </conditionalFormatting>
  <conditionalFormatting sqref="F50">
    <cfRule type="expression" dxfId="2996" priority="7">
      <formula>F50&gt;0</formula>
    </cfRule>
    <cfRule type="expression" dxfId="2995" priority="8">
      <formula>F50&lt;0</formula>
    </cfRule>
  </conditionalFormatting>
  <conditionalFormatting sqref="H50">
    <cfRule type="expression" dxfId="2994" priority="5">
      <formula>H50&gt;0</formula>
    </cfRule>
    <cfRule type="expression" dxfId="2993" priority="6">
      <formula>H50&lt;0</formula>
    </cfRule>
  </conditionalFormatting>
  <conditionalFormatting sqref="H62:H63 F62:F63">
    <cfRule type="expression" dxfId="2992" priority="3">
      <formula>F62&gt;0</formula>
    </cfRule>
    <cfRule type="expression" dxfId="2991" priority="4">
      <formula>F62&lt;0</formula>
    </cfRule>
  </conditionalFormatting>
  <conditionalFormatting sqref="J60">
    <cfRule type="expression" dxfId="2990" priority="1">
      <formula>J60&gt;0</formula>
    </cfRule>
    <cfRule type="expression" dxfId="2989"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8" priority="35">
      <formula>F47&gt;0</formula>
    </cfRule>
    <cfRule type="expression" dxfId="2987" priority="36">
      <formula>F47&lt;0</formula>
    </cfRule>
  </conditionalFormatting>
  <conditionalFormatting sqref="Q7">
    <cfRule type="expression" dxfId="2986" priority="33">
      <formula>Q7&gt;0</formula>
    </cfRule>
    <cfRule type="expression" dxfId="2985" priority="34">
      <formula>Q7&lt;0</formula>
    </cfRule>
  </conditionalFormatting>
  <conditionalFormatting sqref="Q8">
    <cfRule type="expression" dxfId="2984" priority="31">
      <formula>Q8&gt;0</formula>
    </cfRule>
    <cfRule type="expression" dxfId="2983" priority="32">
      <formula>Q8&lt;0</formula>
    </cfRule>
  </conditionalFormatting>
  <conditionalFormatting sqref="F30:F46">
    <cfRule type="expression" dxfId="2982" priority="29">
      <formula>F30&gt;0</formula>
    </cfRule>
    <cfRule type="expression" dxfId="2981" priority="30">
      <formula>F30&lt;0</formula>
    </cfRule>
  </conditionalFormatting>
  <conditionalFormatting sqref="H30:H46">
    <cfRule type="expression" dxfId="2980" priority="27">
      <formula>H30&gt;0</formula>
    </cfRule>
    <cfRule type="expression" dxfId="2979" priority="28">
      <formula>H30&lt;0</formula>
    </cfRule>
  </conditionalFormatting>
  <conditionalFormatting sqref="Q10">
    <cfRule type="expression" dxfId="2978" priority="25">
      <formula>Q10&gt;0</formula>
    </cfRule>
    <cfRule type="expression" dxfId="2977" priority="26">
      <formula>Q10&lt;0</formula>
    </cfRule>
  </conditionalFormatting>
  <conditionalFormatting sqref="J25:J38">
    <cfRule type="expression" dxfId="2976" priority="23">
      <formula>J25&gt;0</formula>
    </cfRule>
    <cfRule type="expression" dxfId="2975" priority="24">
      <formula>J25&lt;0</formula>
    </cfRule>
  </conditionalFormatting>
  <conditionalFormatting sqref="K25:K38">
    <cfRule type="expression" dxfId="2974" priority="21">
      <formula>K25&gt;0</formula>
    </cfRule>
    <cfRule type="expression" dxfId="2973" priority="22">
      <formula>K25&lt;0</formula>
    </cfRule>
  </conditionalFormatting>
  <conditionalFormatting sqref="L25 L38">
    <cfRule type="expression" dxfId="2972" priority="19">
      <formula>L25&gt;0</formula>
    </cfRule>
    <cfRule type="expression" dxfId="2971" priority="20">
      <formula>L25&lt;0</formula>
    </cfRule>
  </conditionalFormatting>
  <conditionalFormatting sqref="F89:F110">
    <cfRule type="expression" dxfId="2970" priority="17">
      <formula>F89&gt;0</formula>
    </cfRule>
    <cfRule type="expression" dxfId="2969" priority="18">
      <formula>F89&lt;0</formula>
    </cfRule>
  </conditionalFormatting>
  <conditionalFormatting sqref="H89:H110">
    <cfRule type="expression" dxfId="2968" priority="15">
      <formula>H89&gt;0</formula>
    </cfRule>
    <cfRule type="expression" dxfId="2967" priority="16">
      <formula>H89&lt;0</formula>
    </cfRule>
  </conditionalFormatting>
  <conditionalFormatting sqref="J89:J102">
    <cfRule type="expression" dxfId="2966" priority="13">
      <formula>J89&gt;0</formula>
    </cfRule>
    <cfRule type="expression" dxfId="2965" priority="14">
      <formula>J89&lt;0</formula>
    </cfRule>
  </conditionalFormatting>
  <conditionalFormatting sqref="K89:K102">
    <cfRule type="expression" dxfId="2964" priority="11">
      <formula>K89&gt;0</formula>
    </cfRule>
    <cfRule type="expression" dxfId="2963" priority="12">
      <formula>K89&lt;0</formula>
    </cfRule>
  </conditionalFormatting>
  <conditionalFormatting sqref="L89:L102">
    <cfRule type="expression" dxfId="2962" priority="9">
      <formula>L89&gt;0</formula>
    </cfRule>
    <cfRule type="expression" dxfId="2961" priority="10">
      <formula>L89&lt;0</formula>
    </cfRule>
  </conditionalFormatting>
  <conditionalFormatting sqref="F25:F29">
    <cfRule type="expression" dxfId="2960" priority="7">
      <formula>F25&gt;0</formula>
    </cfRule>
    <cfRule type="expression" dxfId="2959" priority="8">
      <formula>F25&lt;0</formula>
    </cfRule>
  </conditionalFormatting>
  <conditionalFormatting sqref="H25:H29">
    <cfRule type="expression" dxfId="2958" priority="5">
      <formula>H25&gt;0</formula>
    </cfRule>
    <cfRule type="expression" dxfId="2957"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6" priority="35">
      <formula>F47&gt;0</formula>
    </cfRule>
    <cfRule type="expression" dxfId="2955" priority="36">
      <formula>F47&lt;0</formula>
    </cfRule>
  </conditionalFormatting>
  <conditionalFormatting sqref="Q7">
    <cfRule type="expression" dxfId="2954" priority="33">
      <formula>Q7&gt;0</formula>
    </cfRule>
    <cfRule type="expression" dxfId="2953" priority="34">
      <formula>Q7&lt;0</formula>
    </cfRule>
  </conditionalFormatting>
  <conditionalFormatting sqref="Q8">
    <cfRule type="expression" dxfId="2952" priority="31">
      <formula>Q8&gt;0</formula>
    </cfRule>
    <cfRule type="expression" dxfId="2951" priority="32">
      <formula>Q8&lt;0</formula>
    </cfRule>
  </conditionalFormatting>
  <conditionalFormatting sqref="F30:F46">
    <cfRule type="expression" dxfId="2950" priority="29">
      <formula>F30&gt;0</formula>
    </cfRule>
    <cfRule type="expression" dxfId="2949" priority="30">
      <formula>F30&lt;0</formula>
    </cfRule>
  </conditionalFormatting>
  <conditionalFormatting sqref="H30:H46">
    <cfRule type="expression" dxfId="2948" priority="27">
      <formula>H30&gt;0</formula>
    </cfRule>
    <cfRule type="expression" dxfId="2947" priority="28">
      <formula>H30&lt;0</formula>
    </cfRule>
  </conditionalFormatting>
  <conditionalFormatting sqref="Q10">
    <cfRule type="expression" dxfId="2946" priority="25">
      <formula>Q10&gt;0</formula>
    </cfRule>
    <cfRule type="expression" dxfId="2945" priority="26">
      <formula>Q10&lt;0</formula>
    </cfRule>
  </conditionalFormatting>
  <conditionalFormatting sqref="J25:J38">
    <cfRule type="expression" dxfId="2944" priority="23">
      <formula>J25&gt;0</formula>
    </cfRule>
    <cfRule type="expression" dxfId="2943" priority="24">
      <formula>J25&lt;0</formula>
    </cfRule>
  </conditionalFormatting>
  <conditionalFormatting sqref="K25:K38">
    <cfRule type="expression" dxfId="2942" priority="21">
      <formula>K25&gt;0</formula>
    </cfRule>
    <cfRule type="expression" dxfId="2941" priority="22">
      <formula>K25&lt;0</formula>
    </cfRule>
  </conditionalFormatting>
  <conditionalFormatting sqref="L25 L38">
    <cfRule type="expression" dxfId="2940" priority="19">
      <formula>L25&gt;0</formula>
    </cfRule>
    <cfRule type="expression" dxfId="2939" priority="20">
      <formula>L25&lt;0</formula>
    </cfRule>
  </conditionalFormatting>
  <conditionalFormatting sqref="F89:F110">
    <cfRule type="expression" dxfId="2938" priority="17">
      <formula>F89&gt;0</formula>
    </cfRule>
    <cfRule type="expression" dxfId="2937" priority="18">
      <formula>F89&lt;0</formula>
    </cfRule>
  </conditionalFormatting>
  <conditionalFormatting sqref="H89:H110">
    <cfRule type="expression" dxfId="2936" priority="15">
      <formula>H89&gt;0</formula>
    </cfRule>
    <cfRule type="expression" dxfId="2935" priority="16">
      <formula>H89&lt;0</formula>
    </cfRule>
  </conditionalFormatting>
  <conditionalFormatting sqref="J89:J102">
    <cfRule type="expression" dxfId="2934" priority="13">
      <formula>J89&gt;0</formula>
    </cfRule>
    <cfRule type="expression" dxfId="2933" priority="14">
      <formula>J89&lt;0</formula>
    </cfRule>
  </conditionalFormatting>
  <conditionalFormatting sqref="K89:K102">
    <cfRule type="expression" dxfId="2932" priority="11">
      <formula>K89&gt;0</formula>
    </cfRule>
    <cfRule type="expression" dxfId="2931" priority="12">
      <formula>K89&lt;0</formula>
    </cfRule>
  </conditionalFormatting>
  <conditionalFormatting sqref="L89:L102">
    <cfRule type="expression" dxfId="2930" priority="9">
      <formula>L89&gt;0</formula>
    </cfRule>
    <cfRule type="expression" dxfId="2929" priority="10">
      <formula>L89&lt;0</formula>
    </cfRule>
  </conditionalFormatting>
  <conditionalFormatting sqref="F29 F25:F27">
    <cfRule type="expression" dxfId="2928" priority="7">
      <formula>F25&gt;0</formula>
    </cfRule>
    <cfRule type="expression" dxfId="2927" priority="8">
      <formula>F25&lt;0</formula>
    </cfRule>
  </conditionalFormatting>
  <conditionalFormatting sqref="H25:H29">
    <cfRule type="expression" dxfId="2926" priority="5">
      <formula>H25&gt;0</formula>
    </cfRule>
    <cfRule type="expression" dxfId="2925" priority="6">
      <formula>H25&lt;0</formula>
    </cfRule>
  </conditionalFormatting>
  <conditionalFormatting sqref="F28">
    <cfRule type="expression" dxfId="2924" priority="3">
      <formula>F28&gt;0</formula>
    </cfRule>
    <cfRule type="expression" dxfId="2923"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2" priority="43">
      <formula>F54&gt;0</formula>
    </cfRule>
    <cfRule type="expression" dxfId="2921" priority="44">
      <formula>F54&lt;0</formula>
    </cfRule>
  </conditionalFormatting>
  <conditionalFormatting sqref="Q7">
    <cfRule type="expression" dxfId="2920" priority="41">
      <formula>Q7&gt;0</formula>
    </cfRule>
    <cfRule type="expression" dxfId="2919" priority="42">
      <formula>Q7&lt;0</formula>
    </cfRule>
  </conditionalFormatting>
  <conditionalFormatting sqref="Q8">
    <cfRule type="expression" dxfId="2918" priority="39">
      <formula>Q8&gt;0</formula>
    </cfRule>
    <cfRule type="expression" dxfId="2917" priority="40">
      <formula>Q8&lt;0</formula>
    </cfRule>
  </conditionalFormatting>
  <conditionalFormatting sqref="F33:F36 F38:F53">
    <cfRule type="expression" dxfId="2916" priority="37">
      <formula>F33&gt;0</formula>
    </cfRule>
    <cfRule type="expression" dxfId="2915" priority="38">
      <formula>F33&lt;0</formula>
    </cfRule>
  </conditionalFormatting>
  <conditionalFormatting sqref="H33:H36 H38:H53">
    <cfRule type="expression" dxfId="2914" priority="35">
      <formula>H33&gt;0</formula>
    </cfRule>
    <cfRule type="expression" dxfId="2913" priority="36">
      <formula>H33&lt;0</formula>
    </cfRule>
  </conditionalFormatting>
  <conditionalFormatting sqref="Q10">
    <cfRule type="expression" dxfId="2912" priority="33">
      <formula>Q10&gt;0</formula>
    </cfRule>
    <cfRule type="expression" dxfId="2911" priority="34">
      <formula>Q10&lt;0</formula>
    </cfRule>
  </conditionalFormatting>
  <conditionalFormatting sqref="J25:J37">
    <cfRule type="expression" dxfId="2910" priority="31">
      <formula>J25&gt;0</formula>
    </cfRule>
    <cfRule type="expression" dxfId="2909" priority="32">
      <formula>J25&lt;0</formula>
    </cfRule>
  </conditionalFormatting>
  <conditionalFormatting sqref="K25:K38">
    <cfRule type="expression" dxfId="2908" priority="29">
      <formula>K25&gt;0</formula>
    </cfRule>
    <cfRule type="expression" dxfId="2907" priority="30">
      <formula>K25&lt;0</formula>
    </cfRule>
  </conditionalFormatting>
  <conditionalFormatting sqref="L25">
    <cfRule type="expression" dxfId="2906" priority="27">
      <formula>L25&gt;0</formula>
    </cfRule>
    <cfRule type="expression" dxfId="2905" priority="28">
      <formula>L25&lt;0</formula>
    </cfRule>
  </conditionalFormatting>
  <conditionalFormatting sqref="F89:F110">
    <cfRule type="expression" dxfId="2904" priority="25">
      <formula>F89&gt;0</formula>
    </cfRule>
    <cfRule type="expression" dxfId="2903" priority="26">
      <formula>F89&lt;0</formula>
    </cfRule>
  </conditionalFormatting>
  <conditionalFormatting sqref="H89:H110">
    <cfRule type="expression" dxfId="2902" priority="23">
      <formula>H89&gt;0</formula>
    </cfRule>
    <cfRule type="expression" dxfId="2901" priority="24">
      <formula>H89&lt;0</formula>
    </cfRule>
  </conditionalFormatting>
  <conditionalFormatting sqref="J89:J102">
    <cfRule type="expression" dxfId="2900" priority="21">
      <formula>J89&gt;0</formula>
    </cfRule>
    <cfRule type="expression" dxfId="2899" priority="22">
      <formula>J89&lt;0</formula>
    </cfRule>
  </conditionalFormatting>
  <conditionalFormatting sqref="K89:K102">
    <cfRule type="expression" dxfId="2898" priority="19">
      <formula>K89&gt;0</formula>
    </cfRule>
    <cfRule type="expression" dxfId="2897" priority="20">
      <formula>K89&lt;0</formula>
    </cfRule>
  </conditionalFormatting>
  <conditionalFormatting sqref="L89:L102">
    <cfRule type="expression" dxfId="2896" priority="17">
      <formula>L89&gt;0</formula>
    </cfRule>
    <cfRule type="expression" dxfId="2895" priority="18">
      <formula>L89&lt;0</formula>
    </cfRule>
  </conditionalFormatting>
  <conditionalFormatting sqref="F29:F32">
    <cfRule type="expression" dxfId="2894" priority="15">
      <formula>F29&gt;0</formula>
    </cfRule>
    <cfRule type="expression" dxfId="2893" priority="16">
      <formula>F29&lt;0</formula>
    </cfRule>
  </conditionalFormatting>
  <conditionalFormatting sqref="H29:H32">
    <cfRule type="expression" dxfId="2892" priority="13">
      <formula>H29&gt;0</formula>
    </cfRule>
    <cfRule type="expression" dxfId="2891" priority="14">
      <formula>H29&lt;0</formula>
    </cfRule>
  </conditionalFormatting>
  <conditionalFormatting sqref="F25:F28">
    <cfRule type="expression" dxfId="2890" priority="11">
      <formula>F25&gt;0</formula>
    </cfRule>
    <cfRule type="expression" dxfId="2889" priority="12">
      <formula>F25&lt;0</formula>
    </cfRule>
  </conditionalFormatting>
  <conditionalFormatting sqref="H25:H28">
    <cfRule type="expression" dxfId="2888" priority="9">
      <formula>H25&gt;0</formula>
    </cfRule>
    <cfRule type="expression" dxfId="2887" priority="10">
      <formula>H25&lt;0</formula>
    </cfRule>
  </conditionalFormatting>
  <conditionalFormatting sqref="F37">
    <cfRule type="expression" dxfId="2886" priority="7">
      <formula>F37&gt;0</formula>
    </cfRule>
    <cfRule type="expression" dxfId="2885" priority="8">
      <formula>F37&lt;0</formula>
    </cfRule>
  </conditionalFormatting>
  <conditionalFormatting sqref="H37">
    <cfRule type="expression" dxfId="2884" priority="5">
      <formula>H37&gt;0</formula>
    </cfRule>
    <cfRule type="expression" dxfId="2883" priority="6">
      <formula>H37&lt;0</formula>
    </cfRule>
  </conditionalFormatting>
  <conditionalFormatting sqref="J49">
    <cfRule type="expression" dxfId="2882" priority="3">
      <formula>J49&gt;0</formula>
    </cfRule>
    <cfRule type="expression" dxfId="2881" priority="4">
      <formula>J49&lt;0</formula>
    </cfRule>
  </conditionalFormatting>
  <conditionalFormatting sqref="J38:J48">
    <cfRule type="expression" dxfId="2880" priority="1">
      <formula>J38&gt;0</formula>
    </cfRule>
    <cfRule type="expression" dxfId="2879"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8" priority="47">
      <formula>F54&gt;0</formula>
    </cfRule>
    <cfRule type="expression" dxfId="2877" priority="48">
      <formula>F54&lt;0</formula>
    </cfRule>
  </conditionalFormatting>
  <conditionalFormatting sqref="Q7">
    <cfRule type="expression" dxfId="2876" priority="45">
      <formula>Q7&gt;0</formula>
    </cfRule>
    <cfRule type="expression" dxfId="2875" priority="46">
      <formula>Q7&lt;0</formula>
    </cfRule>
  </conditionalFormatting>
  <conditionalFormatting sqref="Q8">
    <cfRule type="expression" dxfId="2874" priority="43">
      <formula>Q8&gt;0</formula>
    </cfRule>
    <cfRule type="expression" dxfId="2873" priority="44">
      <formula>Q8&lt;0</formula>
    </cfRule>
  </conditionalFormatting>
  <conditionalFormatting sqref="F33:F36 F38:F53">
    <cfRule type="expression" dxfId="2872" priority="41">
      <formula>F33&gt;0</formula>
    </cfRule>
    <cfRule type="expression" dxfId="2871" priority="42">
      <formula>F33&lt;0</formula>
    </cfRule>
  </conditionalFormatting>
  <conditionalFormatting sqref="H33:H36 H38:H53">
    <cfRule type="expression" dxfId="2870" priority="39">
      <formula>H33&gt;0</formula>
    </cfRule>
    <cfRule type="expression" dxfId="2869" priority="40">
      <formula>H33&lt;0</formula>
    </cfRule>
  </conditionalFormatting>
  <conditionalFormatting sqref="Q10">
    <cfRule type="expression" dxfId="2868" priority="37">
      <formula>Q10&gt;0</formula>
    </cfRule>
    <cfRule type="expression" dxfId="2867" priority="38">
      <formula>Q10&lt;0</formula>
    </cfRule>
  </conditionalFormatting>
  <conditionalFormatting sqref="J25:J37">
    <cfRule type="expression" dxfId="2866" priority="35">
      <formula>J25&gt;0</formula>
    </cfRule>
    <cfRule type="expression" dxfId="2865" priority="36">
      <formula>J25&lt;0</formula>
    </cfRule>
  </conditionalFormatting>
  <conditionalFormatting sqref="K25:K38">
    <cfRule type="expression" dxfId="2864" priority="33">
      <formula>K25&gt;0</formula>
    </cfRule>
    <cfRule type="expression" dxfId="2863" priority="34">
      <formula>K25&lt;0</formula>
    </cfRule>
  </conditionalFormatting>
  <conditionalFormatting sqref="L25">
    <cfRule type="expression" dxfId="2862" priority="31">
      <formula>L25&gt;0</formula>
    </cfRule>
    <cfRule type="expression" dxfId="2861" priority="32">
      <formula>L25&lt;0</formula>
    </cfRule>
  </conditionalFormatting>
  <conditionalFormatting sqref="F89:F110">
    <cfRule type="expression" dxfId="2860" priority="29">
      <formula>F89&gt;0</formula>
    </cfRule>
    <cfRule type="expression" dxfId="2859" priority="30">
      <formula>F89&lt;0</formula>
    </cfRule>
  </conditionalFormatting>
  <conditionalFormatting sqref="H89:H110">
    <cfRule type="expression" dxfId="2858" priority="27">
      <formula>H89&gt;0</formula>
    </cfRule>
    <cfRule type="expression" dxfId="2857" priority="28">
      <formula>H89&lt;0</formula>
    </cfRule>
  </conditionalFormatting>
  <conditionalFormatting sqref="J89:J102">
    <cfRule type="expression" dxfId="2856" priority="25">
      <formula>J89&gt;0</formula>
    </cfRule>
    <cfRule type="expression" dxfId="2855" priority="26">
      <formula>J89&lt;0</formula>
    </cfRule>
  </conditionalFormatting>
  <conditionalFormatting sqref="K89:K102">
    <cfRule type="expression" dxfId="2854" priority="23">
      <formula>K89&gt;0</formula>
    </cfRule>
    <cfRule type="expression" dxfId="2853" priority="24">
      <formula>K89&lt;0</formula>
    </cfRule>
  </conditionalFormatting>
  <conditionalFormatting sqref="L89:L102">
    <cfRule type="expression" dxfId="2852" priority="21">
      <formula>L89&gt;0</formula>
    </cfRule>
    <cfRule type="expression" dxfId="2851" priority="22">
      <formula>L89&lt;0</formula>
    </cfRule>
  </conditionalFormatting>
  <conditionalFormatting sqref="F30:F32">
    <cfRule type="expression" dxfId="2850" priority="19">
      <formula>F30&gt;0</formula>
    </cfRule>
    <cfRule type="expression" dxfId="2849" priority="20">
      <formula>F30&lt;0</formula>
    </cfRule>
  </conditionalFormatting>
  <conditionalFormatting sqref="H30:H32">
    <cfRule type="expression" dxfId="2848" priority="17">
      <formula>H30&gt;0</formula>
    </cfRule>
    <cfRule type="expression" dxfId="2847" priority="18">
      <formula>H30&lt;0</formula>
    </cfRule>
  </conditionalFormatting>
  <conditionalFormatting sqref="F25:F27">
    <cfRule type="expression" dxfId="2846" priority="15">
      <formula>F25&gt;0</formula>
    </cfRule>
    <cfRule type="expression" dxfId="2845" priority="16">
      <formula>F25&lt;0</formula>
    </cfRule>
  </conditionalFormatting>
  <conditionalFormatting sqref="H25:H27">
    <cfRule type="expression" dxfId="2844" priority="13">
      <formula>H25&gt;0</formula>
    </cfRule>
    <cfRule type="expression" dxfId="2843" priority="14">
      <formula>H25&lt;0</formula>
    </cfRule>
  </conditionalFormatting>
  <conditionalFormatting sqref="F37">
    <cfRule type="expression" dxfId="2842" priority="11">
      <formula>F37&gt;0</formula>
    </cfRule>
    <cfRule type="expression" dxfId="2841" priority="12">
      <formula>F37&lt;0</formula>
    </cfRule>
  </conditionalFormatting>
  <conditionalFormatting sqref="H37">
    <cfRule type="expression" dxfId="2840" priority="9">
      <formula>H37&gt;0</formula>
    </cfRule>
    <cfRule type="expression" dxfId="2839" priority="10">
      <formula>H37&lt;0</formula>
    </cfRule>
  </conditionalFormatting>
  <conditionalFormatting sqref="J49">
    <cfRule type="expression" dxfId="2838" priority="7">
      <formula>J49&gt;0</formula>
    </cfRule>
    <cfRule type="expression" dxfId="2837" priority="8">
      <formula>J49&lt;0</formula>
    </cfRule>
  </conditionalFormatting>
  <conditionalFormatting sqref="J38:J48">
    <cfRule type="expression" dxfId="2836" priority="5">
      <formula>J38&gt;0</formula>
    </cfRule>
    <cfRule type="expression" dxfId="2835" priority="6">
      <formula>J38&lt;0</formula>
    </cfRule>
  </conditionalFormatting>
  <conditionalFormatting sqref="F28:F29">
    <cfRule type="expression" dxfId="2834" priority="3">
      <formula>F28&gt;0</formula>
    </cfRule>
    <cfRule type="expression" dxfId="2833" priority="4">
      <formula>F28&lt;0</formula>
    </cfRule>
  </conditionalFormatting>
  <conditionalFormatting sqref="H28:H29">
    <cfRule type="expression" dxfId="2832" priority="1">
      <formula>H28&gt;0</formula>
    </cfRule>
    <cfRule type="expression" dxfId="28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0" priority="35">
      <formula>F47&gt;0</formula>
    </cfRule>
    <cfRule type="expression" dxfId="2829" priority="36">
      <formula>F47&lt;0</formula>
    </cfRule>
  </conditionalFormatting>
  <conditionalFormatting sqref="Q7">
    <cfRule type="expression" dxfId="2828" priority="33">
      <formula>Q7&gt;0</formula>
    </cfRule>
    <cfRule type="expression" dxfId="2827" priority="34">
      <formula>Q7&lt;0</formula>
    </cfRule>
  </conditionalFormatting>
  <conditionalFormatting sqref="Q8">
    <cfRule type="expression" dxfId="2826" priority="31">
      <formula>Q8&gt;0</formula>
    </cfRule>
    <cfRule type="expression" dxfId="2825" priority="32">
      <formula>Q8&lt;0</formula>
    </cfRule>
  </conditionalFormatting>
  <conditionalFormatting sqref="F30:F46">
    <cfRule type="expression" dxfId="2824" priority="29">
      <formula>F30&gt;0</formula>
    </cfRule>
    <cfRule type="expression" dxfId="2823" priority="30">
      <formula>F30&lt;0</formula>
    </cfRule>
  </conditionalFormatting>
  <conditionalFormatting sqref="H30:H46">
    <cfRule type="expression" dxfId="2822" priority="27">
      <formula>H30&gt;0</formula>
    </cfRule>
    <cfRule type="expression" dxfId="2821" priority="28">
      <formula>H30&lt;0</formula>
    </cfRule>
  </conditionalFormatting>
  <conditionalFormatting sqref="Q10">
    <cfRule type="expression" dxfId="2820" priority="25">
      <formula>Q10&gt;0</formula>
    </cfRule>
    <cfRule type="expression" dxfId="2819" priority="26">
      <formula>Q10&lt;0</formula>
    </cfRule>
  </conditionalFormatting>
  <conditionalFormatting sqref="J25:J38">
    <cfRule type="expression" dxfId="2818" priority="23">
      <formula>J25&gt;0</formula>
    </cfRule>
    <cfRule type="expression" dxfId="2817" priority="24">
      <formula>J25&lt;0</formula>
    </cfRule>
  </conditionalFormatting>
  <conditionalFormatting sqref="K25:K38">
    <cfRule type="expression" dxfId="2816" priority="21">
      <formula>K25&gt;0</formula>
    </cfRule>
    <cfRule type="expression" dxfId="2815" priority="22">
      <formula>K25&lt;0</formula>
    </cfRule>
  </conditionalFormatting>
  <conditionalFormatting sqref="L25 L38">
    <cfRule type="expression" dxfId="2814" priority="19">
      <formula>L25&gt;0</formula>
    </cfRule>
    <cfRule type="expression" dxfId="2813" priority="20">
      <formula>L25&lt;0</formula>
    </cfRule>
  </conditionalFormatting>
  <conditionalFormatting sqref="F89:F110">
    <cfRule type="expression" dxfId="2812" priority="17">
      <formula>F89&gt;0</formula>
    </cfRule>
    <cfRule type="expression" dxfId="2811" priority="18">
      <formula>F89&lt;0</formula>
    </cfRule>
  </conditionalFormatting>
  <conditionalFormatting sqref="H89:H110">
    <cfRule type="expression" dxfId="2810" priority="15">
      <formula>H89&gt;0</formula>
    </cfRule>
    <cfRule type="expression" dxfId="2809" priority="16">
      <formula>H89&lt;0</formula>
    </cfRule>
  </conditionalFormatting>
  <conditionalFormatting sqref="J89:J102">
    <cfRule type="expression" dxfId="2808" priority="13">
      <formula>J89&gt;0</formula>
    </cfRule>
    <cfRule type="expression" dxfId="2807" priority="14">
      <formula>J89&lt;0</formula>
    </cfRule>
  </conditionalFormatting>
  <conditionalFormatting sqref="K89:K102">
    <cfRule type="expression" dxfId="2806" priority="11">
      <formula>K89&gt;0</formula>
    </cfRule>
    <cfRule type="expression" dxfId="2805" priority="12">
      <formula>K89&lt;0</formula>
    </cfRule>
  </conditionalFormatting>
  <conditionalFormatting sqref="L89:L102">
    <cfRule type="expression" dxfId="2804" priority="9">
      <formula>L89&gt;0</formula>
    </cfRule>
    <cfRule type="expression" dxfId="2803" priority="10">
      <formula>L89&lt;0</formula>
    </cfRule>
  </conditionalFormatting>
  <conditionalFormatting sqref="F25 F29">
    <cfRule type="expression" dxfId="2802" priority="7">
      <formula>F25&gt;0</formula>
    </cfRule>
    <cfRule type="expression" dxfId="2801" priority="8">
      <formula>F25&lt;0</formula>
    </cfRule>
  </conditionalFormatting>
  <conditionalFormatting sqref="H29 H25:H27">
    <cfRule type="expression" dxfId="2800" priority="5">
      <formula>H25&gt;0</formula>
    </cfRule>
    <cfRule type="expression" dxfId="2799" priority="6">
      <formula>H25&lt;0</formula>
    </cfRule>
  </conditionalFormatting>
  <conditionalFormatting sqref="F26:F28">
    <cfRule type="expression" dxfId="2798" priority="3">
      <formula>F26&gt;0</formula>
    </cfRule>
    <cfRule type="expression" dxfId="2797" priority="4">
      <formula>F26&lt;0</formula>
    </cfRule>
  </conditionalFormatting>
  <conditionalFormatting sqref="H28">
    <cfRule type="expression" dxfId="2796" priority="1">
      <formula>H28&gt;0</formula>
    </cfRule>
    <cfRule type="expression" dxfId="27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94" priority="31">
      <formula>Q7&gt;0</formula>
    </cfRule>
    <cfRule type="expression" dxfId="2793" priority="32">
      <formula>Q7&lt;0</formula>
    </cfRule>
  </conditionalFormatting>
  <conditionalFormatting sqref="Q8">
    <cfRule type="expression" dxfId="2792" priority="29">
      <formula>Q8&gt;0</formula>
    </cfRule>
    <cfRule type="expression" dxfId="2791" priority="30">
      <formula>Q8&lt;0</formula>
    </cfRule>
  </conditionalFormatting>
  <conditionalFormatting sqref="F62:F65">
    <cfRule type="expression" dxfId="2790" priority="21">
      <formula>F62&gt;0</formula>
    </cfRule>
    <cfRule type="expression" dxfId="2789" priority="22">
      <formula>F62&lt;0</formula>
    </cfRule>
  </conditionalFormatting>
  <conditionalFormatting sqref="F66:F74 F78:F98 F102:F106">
    <cfRule type="expression" dxfId="2788" priority="17">
      <formula>F66&gt;0</formula>
    </cfRule>
    <cfRule type="expression" dxfId="2787" priority="18">
      <formula>F66&lt;0</formula>
    </cfRule>
  </conditionalFormatting>
  <conditionalFormatting sqref="F66:F74 F78:F98 F102:F106">
    <cfRule type="expression" dxfId="2786" priority="19">
      <formula>F66&gt;0</formula>
    </cfRule>
    <cfRule type="expression" dxfId="2785" priority="20">
      <formula>F66&lt;0</formula>
    </cfRule>
  </conditionalFormatting>
  <conditionalFormatting sqref="H62:H74 H78:H98 H102:H106">
    <cfRule type="expression" dxfId="2784" priority="15">
      <formula>H62&gt;0</formula>
    </cfRule>
    <cfRule type="expression" dxfId="2783" priority="16">
      <formula>H62&lt;0</formula>
    </cfRule>
  </conditionalFormatting>
  <conditionalFormatting sqref="F57:F61">
    <cfRule type="expression" dxfId="2782" priority="13">
      <formula>F57&gt;0</formula>
    </cfRule>
    <cfRule type="expression" dxfId="2781" priority="14">
      <formula>F57&lt;0</formula>
    </cfRule>
  </conditionalFormatting>
  <conditionalFormatting sqref="H57:H61">
    <cfRule type="expression" dxfId="2780" priority="11">
      <formula>H57&gt;0</formula>
    </cfRule>
    <cfRule type="expression" dxfId="2779" priority="12">
      <formula>H57&lt;0</formula>
    </cfRule>
  </conditionalFormatting>
  <conditionalFormatting sqref="F75:F77">
    <cfRule type="expression" dxfId="2778" priority="7">
      <formula>F75&gt;0</formula>
    </cfRule>
    <cfRule type="expression" dxfId="2777" priority="8">
      <formula>F75&lt;0</formula>
    </cfRule>
  </conditionalFormatting>
  <conditionalFormatting sqref="F75:F77">
    <cfRule type="expression" dxfId="2776" priority="9">
      <formula>F75&gt;0</formula>
    </cfRule>
    <cfRule type="expression" dxfId="2775" priority="10">
      <formula>F75&lt;0</formula>
    </cfRule>
  </conditionalFormatting>
  <conditionalFormatting sqref="H75:H77">
    <cfRule type="expression" dxfId="2774" priority="5">
      <formula>H75&gt;0</formula>
    </cfRule>
    <cfRule type="expression" dxfId="2773" priority="6">
      <formula>H75&lt;0</formula>
    </cfRule>
  </conditionalFormatting>
  <conditionalFormatting sqref="F22:F30">
    <cfRule type="expression" dxfId="2772" priority="3">
      <formula>F22&gt;0</formula>
    </cfRule>
    <cfRule type="expression" dxfId="2771" priority="4">
      <formula>F22&lt;0</formula>
    </cfRule>
  </conditionalFormatting>
  <conditionalFormatting sqref="F99:F101">
    <cfRule type="expression" dxfId="2770" priority="1">
      <formula>F99&gt;0</formula>
    </cfRule>
    <cfRule type="expression" dxfId="276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8" priority="25">
      <formula>F30&gt;0</formula>
    </cfRule>
    <cfRule type="expression" dxfId="2767" priority="26">
      <formula>F30&lt;0</formula>
    </cfRule>
  </conditionalFormatting>
  <conditionalFormatting sqref="Q7">
    <cfRule type="expression" dxfId="2766" priority="23">
      <formula>Q7&gt;0</formula>
    </cfRule>
    <cfRule type="expression" dxfId="2765" priority="24">
      <formula>Q7&lt;0</formula>
    </cfRule>
  </conditionalFormatting>
  <conditionalFormatting sqref="Q8">
    <cfRule type="expression" dxfId="2764" priority="21">
      <formula>Q8&gt;0</formula>
    </cfRule>
    <cfRule type="expression" dxfId="2763" priority="22">
      <formula>Q8&lt;0</formula>
    </cfRule>
  </conditionalFormatting>
  <conditionalFormatting sqref="M74">
    <cfRule type="expression" dxfId="2762" priority="15">
      <formula>M74&gt;0</formula>
    </cfRule>
    <cfRule type="expression" dxfId="2761" priority="16">
      <formula>M74&lt;0</formula>
    </cfRule>
  </conditionalFormatting>
  <conditionalFormatting sqref="F113:F149 H113:H149">
    <cfRule type="expression" dxfId="2760" priority="13">
      <formula>F113&gt;0</formula>
    </cfRule>
    <cfRule type="expression" dxfId="2759" priority="14">
      <formula>F113&lt;0</formula>
    </cfRule>
  </conditionalFormatting>
  <conditionalFormatting sqref="F105:F112">
    <cfRule type="expression" dxfId="2758" priority="11">
      <formula>F105&gt;0</formula>
    </cfRule>
    <cfRule type="expression" dxfId="2757" priority="12">
      <formula>F105&lt;0</formula>
    </cfRule>
  </conditionalFormatting>
  <conditionalFormatting sqref="H105:H112">
    <cfRule type="expression" dxfId="2756" priority="9">
      <formula>H105&gt;0</formula>
    </cfRule>
    <cfRule type="expression" dxfId="2755" priority="10">
      <formula>H105&lt;0</formula>
    </cfRule>
  </conditionalFormatting>
  <conditionalFormatting sqref="Q10">
    <cfRule type="expression" dxfId="2754" priority="7">
      <formula>Q10&gt;0</formula>
    </cfRule>
    <cfRule type="expression" dxfId="2753" priority="8">
      <formula>Q10&lt;0</formula>
    </cfRule>
  </conditionalFormatting>
  <conditionalFormatting sqref="F25:F29">
    <cfRule type="expression" dxfId="2752" priority="5">
      <formula>F25&gt;0</formula>
    </cfRule>
    <cfRule type="expression" dxfId="2751" priority="6">
      <formula>F25&lt;0</formula>
    </cfRule>
  </conditionalFormatting>
  <conditionalFormatting sqref="H25:H29">
    <cfRule type="expression" dxfId="2750" priority="3">
      <formula>H25&gt;0</formula>
    </cfRule>
    <cfRule type="expression" dxfId="2749" priority="4">
      <formula>H25&lt;0</formula>
    </cfRule>
  </conditionalFormatting>
  <conditionalFormatting sqref="J26:J35">
    <cfRule type="expression" dxfId="2748" priority="1">
      <formula>J26&gt;0</formula>
    </cfRule>
    <cfRule type="expression" dxfId="274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46" priority="37">
      <formula>F52&gt;0</formula>
    </cfRule>
    <cfRule type="expression" dxfId="2745" priority="38">
      <formula>F52&lt;0</formula>
    </cfRule>
  </conditionalFormatting>
  <conditionalFormatting sqref="Q7">
    <cfRule type="expression" dxfId="2744" priority="35">
      <formula>Q7&gt;0</formula>
    </cfRule>
    <cfRule type="expression" dxfId="2743" priority="36">
      <formula>Q7&lt;0</formula>
    </cfRule>
  </conditionalFormatting>
  <conditionalFormatting sqref="Q8">
    <cfRule type="expression" dxfId="2742" priority="33">
      <formula>Q8&gt;0</formula>
    </cfRule>
    <cfRule type="expression" dxfId="2741" priority="34">
      <formula>Q8&lt;0</formula>
    </cfRule>
  </conditionalFormatting>
  <conditionalFormatting sqref="F25:F37 F43:F51">
    <cfRule type="expression" dxfId="2740" priority="31">
      <formula>F25&gt;0</formula>
    </cfRule>
    <cfRule type="expression" dxfId="2739" priority="32">
      <formula>F25&lt;0</formula>
    </cfRule>
  </conditionalFormatting>
  <conditionalFormatting sqref="H25:H37 H41:H51">
    <cfRule type="expression" dxfId="2738" priority="29">
      <formula>H25&gt;0</formula>
    </cfRule>
    <cfRule type="expression" dxfId="2737" priority="30">
      <formula>H25&lt;0</formula>
    </cfRule>
  </conditionalFormatting>
  <conditionalFormatting sqref="F38:F42">
    <cfRule type="expression" dxfId="2736" priority="15">
      <formula>F38&gt;0</formula>
    </cfRule>
    <cfRule type="expression" dxfId="2735" priority="16">
      <formula>F38&lt;0</formula>
    </cfRule>
  </conditionalFormatting>
  <conditionalFormatting sqref="H38:H40">
    <cfRule type="expression" dxfId="2734" priority="13">
      <formula>H38&gt;0</formula>
    </cfRule>
    <cfRule type="expression" dxfId="2733" priority="14">
      <formula>H38&lt;0</formula>
    </cfRule>
  </conditionalFormatting>
  <conditionalFormatting sqref="Q10">
    <cfRule type="expression" dxfId="2732" priority="23">
      <formula>Q10&gt;0</formula>
    </cfRule>
    <cfRule type="expression" dxfId="2731" priority="24">
      <formula>Q10&lt;0</formula>
    </cfRule>
  </conditionalFormatting>
  <conditionalFormatting sqref="J25:J38">
    <cfRule type="expression" dxfId="2730" priority="21">
      <formula>J25&gt;0</formula>
    </cfRule>
    <cfRule type="expression" dxfId="2729" priority="22">
      <formula>J25&lt;0</formula>
    </cfRule>
  </conditionalFormatting>
  <conditionalFormatting sqref="K25:K38">
    <cfRule type="expression" dxfId="2728" priority="19">
      <formula>K25&gt;0</formula>
    </cfRule>
    <cfRule type="expression" dxfId="2727" priority="20">
      <formula>K25&lt;0</formula>
    </cfRule>
  </conditionalFormatting>
  <conditionalFormatting sqref="F89:F101 F107:F115">
    <cfRule type="expression" dxfId="2726" priority="11">
      <formula>F89&gt;0</formula>
    </cfRule>
    <cfRule type="expression" dxfId="2725" priority="12">
      <formula>F89&lt;0</formula>
    </cfRule>
  </conditionalFormatting>
  <conditionalFormatting sqref="H89:H101 H105:H115">
    <cfRule type="expression" dxfId="2724" priority="9">
      <formula>H89&gt;0</formula>
    </cfRule>
    <cfRule type="expression" dxfId="2723" priority="10">
      <formula>H89&lt;0</formula>
    </cfRule>
  </conditionalFormatting>
  <conditionalFormatting sqref="J89:J102">
    <cfRule type="expression" dxfId="2722" priority="7">
      <formula>J89&gt;0</formula>
    </cfRule>
    <cfRule type="expression" dxfId="2721" priority="8">
      <formula>J89&lt;0</formula>
    </cfRule>
  </conditionalFormatting>
  <conditionalFormatting sqref="K89:K102">
    <cfRule type="expression" dxfId="2720" priority="5">
      <formula>K89&gt;0</formula>
    </cfRule>
    <cfRule type="expression" dxfId="2719" priority="6">
      <formula>K89&lt;0</formula>
    </cfRule>
  </conditionalFormatting>
  <conditionalFormatting sqref="F102:F106">
    <cfRule type="expression" dxfId="2718" priority="3">
      <formula>F102&gt;0</formula>
    </cfRule>
    <cfRule type="expression" dxfId="2717" priority="4">
      <formula>F102&lt;0</formula>
    </cfRule>
  </conditionalFormatting>
  <conditionalFormatting sqref="H102:H104">
    <cfRule type="expression" dxfId="2716" priority="1">
      <formula>H102&gt;0</formula>
    </cfRule>
    <cfRule type="expression" dxfId="2715"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14" priority="35">
      <formula>F62&gt;0</formula>
    </cfRule>
    <cfRule type="expression" dxfId="2713" priority="36">
      <formula>F62&lt;0</formula>
    </cfRule>
  </conditionalFormatting>
  <conditionalFormatting sqref="Q7">
    <cfRule type="expression" dxfId="2712" priority="33">
      <formula>Q7&gt;0</formula>
    </cfRule>
    <cfRule type="expression" dxfId="2711" priority="34">
      <formula>Q7&lt;0</formula>
    </cfRule>
  </conditionalFormatting>
  <conditionalFormatting sqref="Q8">
    <cfRule type="expression" dxfId="2710" priority="31">
      <formula>Q8&gt;0</formula>
    </cfRule>
    <cfRule type="expression" dxfId="2709" priority="32">
      <formula>Q8&lt;0</formula>
    </cfRule>
  </conditionalFormatting>
  <conditionalFormatting sqref="F30:F61">
    <cfRule type="expression" dxfId="2708" priority="29">
      <formula>F30&gt;0</formula>
    </cfRule>
    <cfRule type="expression" dxfId="2707" priority="30">
      <formula>F30&lt;0</formula>
    </cfRule>
  </conditionalFormatting>
  <conditionalFormatting sqref="H30:H61">
    <cfRule type="expression" dxfId="2706" priority="27">
      <formula>H30&gt;0</formula>
    </cfRule>
    <cfRule type="expression" dxfId="2705" priority="28">
      <formula>H30&lt;0</formula>
    </cfRule>
  </conditionalFormatting>
  <conditionalFormatting sqref="Q10">
    <cfRule type="expression" dxfId="2704" priority="25">
      <formula>Q10&gt;0</formula>
    </cfRule>
    <cfRule type="expression" dxfId="2703" priority="26">
      <formula>Q10&lt;0</formula>
    </cfRule>
  </conditionalFormatting>
  <conditionalFormatting sqref="J25:J38">
    <cfRule type="expression" dxfId="2702" priority="23">
      <formula>J25&gt;0</formula>
    </cfRule>
    <cfRule type="expression" dxfId="2701" priority="24">
      <formula>J25&lt;0</formula>
    </cfRule>
  </conditionalFormatting>
  <conditionalFormatting sqref="K25:K33">
    <cfRule type="expression" dxfId="2700" priority="21">
      <formula>K25&gt;0</formula>
    </cfRule>
    <cfRule type="expression" dxfId="2699" priority="22">
      <formula>K25&lt;0</formula>
    </cfRule>
  </conditionalFormatting>
  <conditionalFormatting sqref="L25:L38">
    <cfRule type="expression" dxfId="2698" priority="19">
      <formula>L25&gt;0</formula>
    </cfRule>
    <cfRule type="expression" dxfId="2697" priority="20">
      <formula>L25&lt;0</formula>
    </cfRule>
  </conditionalFormatting>
  <conditionalFormatting sqref="F89:F110">
    <cfRule type="expression" dxfId="2696" priority="17">
      <formula>F89&gt;0</formula>
    </cfRule>
    <cfRule type="expression" dxfId="2695" priority="18">
      <formula>F89&lt;0</formula>
    </cfRule>
  </conditionalFormatting>
  <conditionalFormatting sqref="H89:H110">
    <cfRule type="expression" dxfId="2694" priority="15">
      <formula>H89&gt;0</formula>
    </cfRule>
    <cfRule type="expression" dxfId="2693" priority="16">
      <formula>H89&lt;0</formula>
    </cfRule>
  </conditionalFormatting>
  <conditionalFormatting sqref="J89:J102">
    <cfRule type="expression" dxfId="2692" priority="13">
      <formula>J89&gt;0</formula>
    </cfRule>
    <cfRule type="expression" dxfId="2691" priority="14">
      <formula>J89&lt;0</formula>
    </cfRule>
  </conditionalFormatting>
  <conditionalFormatting sqref="K89:K102">
    <cfRule type="expression" dxfId="2690" priority="11">
      <formula>K89&gt;0</formula>
    </cfRule>
    <cfRule type="expression" dxfId="2689" priority="12">
      <formula>K89&lt;0</formula>
    </cfRule>
  </conditionalFormatting>
  <conditionalFormatting sqref="L89:L102">
    <cfRule type="expression" dxfId="2688" priority="9">
      <formula>L89&gt;0</formula>
    </cfRule>
    <cfRule type="expression" dxfId="2687" priority="10">
      <formula>L89&lt;0</formula>
    </cfRule>
  </conditionalFormatting>
  <conditionalFormatting sqref="F25:F29">
    <cfRule type="expression" dxfId="2686" priority="7">
      <formula>F25&gt;0</formula>
    </cfRule>
    <cfRule type="expression" dxfId="2685" priority="8">
      <formula>F25&lt;0</formula>
    </cfRule>
  </conditionalFormatting>
  <conditionalFormatting sqref="H25:H29">
    <cfRule type="expression" dxfId="2684" priority="5">
      <formula>H25&gt;0</formula>
    </cfRule>
    <cfRule type="expression" dxfId="2683" priority="6">
      <formula>H25&lt;0</formula>
    </cfRule>
  </conditionalFormatting>
  <conditionalFormatting sqref="F29">
    <cfRule type="expression" dxfId="2682" priority="3">
      <formula>F29&gt;0</formula>
    </cfRule>
    <cfRule type="expression" dxfId="2681" priority="4">
      <formula>F29&lt;0</formula>
    </cfRule>
  </conditionalFormatting>
  <conditionalFormatting sqref="J57">
    <cfRule type="expression" dxfId="2680" priority="1">
      <formula>J57&gt;0</formula>
    </cfRule>
    <cfRule type="expression" dxfId="267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8" priority="31">
      <formula>F47&gt;0</formula>
    </cfRule>
    <cfRule type="expression" dxfId="2677" priority="32">
      <formula>F47&lt;0</formula>
    </cfRule>
  </conditionalFormatting>
  <conditionalFormatting sqref="Q7">
    <cfRule type="expression" dxfId="2676" priority="29">
      <formula>Q7&gt;0</formula>
    </cfRule>
    <cfRule type="expression" dxfId="2675" priority="30">
      <formula>Q7&lt;0</formula>
    </cfRule>
  </conditionalFormatting>
  <conditionalFormatting sqref="Q8">
    <cfRule type="expression" dxfId="2674" priority="27">
      <formula>Q8&gt;0</formula>
    </cfRule>
    <cfRule type="expression" dxfId="2673" priority="28">
      <formula>Q8&lt;0</formula>
    </cfRule>
  </conditionalFormatting>
  <conditionalFormatting sqref="F30:F46">
    <cfRule type="expression" dxfId="2672" priority="25">
      <formula>F30&gt;0</formula>
    </cfRule>
    <cfRule type="expression" dxfId="2671" priority="26">
      <formula>F30&lt;0</formula>
    </cfRule>
  </conditionalFormatting>
  <conditionalFormatting sqref="H30:H46">
    <cfRule type="expression" dxfId="2670" priority="23">
      <formula>H30&gt;0</formula>
    </cfRule>
    <cfRule type="expression" dxfId="2669" priority="24">
      <formula>H30&lt;0</formula>
    </cfRule>
  </conditionalFormatting>
  <conditionalFormatting sqref="Q10">
    <cfRule type="expression" dxfId="2668" priority="21">
      <formula>Q10&gt;0</formula>
    </cfRule>
    <cfRule type="expression" dxfId="2667" priority="22">
      <formula>Q10&lt;0</formula>
    </cfRule>
  </conditionalFormatting>
  <conditionalFormatting sqref="J25:J38">
    <cfRule type="expression" dxfId="2666" priority="19">
      <formula>J25&gt;0</formula>
    </cfRule>
    <cfRule type="expression" dxfId="2665" priority="20">
      <formula>J25&lt;0</formula>
    </cfRule>
  </conditionalFormatting>
  <conditionalFormatting sqref="K25:K38">
    <cfRule type="expression" dxfId="2664" priority="17">
      <formula>K25&gt;0</formula>
    </cfRule>
    <cfRule type="expression" dxfId="2663" priority="18">
      <formula>K25&lt;0</formula>
    </cfRule>
  </conditionalFormatting>
  <conditionalFormatting sqref="L25:L38">
    <cfRule type="expression" dxfId="2662" priority="15">
      <formula>L25&gt;0</formula>
    </cfRule>
    <cfRule type="expression" dxfId="2661" priority="16">
      <formula>L25&lt;0</formula>
    </cfRule>
  </conditionalFormatting>
  <conditionalFormatting sqref="F89:F110">
    <cfRule type="expression" dxfId="2660" priority="13">
      <formula>F89&gt;0</formula>
    </cfRule>
    <cfRule type="expression" dxfId="2659" priority="14">
      <formula>F89&lt;0</formula>
    </cfRule>
  </conditionalFormatting>
  <conditionalFormatting sqref="H89:H110">
    <cfRule type="expression" dxfId="2658" priority="11">
      <formula>H89&gt;0</formula>
    </cfRule>
    <cfRule type="expression" dxfId="2657" priority="12">
      <formula>H89&lt;0</formula>
    </cfRule>
  </conditionalFormatting>
  <conditionalFormatting sqref="J89:J102">
    <cfRule type="expression" dxfId="2656" priority="9">
      <formula>J89&gt;0</formula>
    </cfRule>
    <cfRule type="expression" dxfId="2655" priority="10">
      <formula>J89&lt;0</formula>
    </cfRule>
  </conditionalFormatting>
  <conditionalFormatting sqref="K89:K102">
    <cfRule type="expression" dxfId="2654" priority="7">
      <formula>K89&gt;0</formula>
    </cfRule>
    <cfRule type="expression" dxfId="2653" priority="8">
      <formula>K89&lt;0</formula>
    </cfRule>
  </conditionalFormatting>
  <conditionalFormatting sqref="L89:L102">
    <cfRule type="expression" dxfId="2652" priority="5">
      <formula>L89&gt;0</formula>
    </cfRule>
    <cfRule type="expression" dxfId="2651" priority="6">
      <formula>L89&lt;0</formula>
    </cfRule>
  </conditionalFormatting>
  <conditionalFormatting sqref="F25:F29">
    <cfRule type="expression" dxfId="2650" priority="3">
      <formula>F25&gt;0</formula>
    </cfRule>
    <cfRule type="expression" dxfId="2649" priority="4">
      <formula>F25&lt;0</formula>
    </cfRule>
  </conditionalFormatting>
  <conditionalFormatting sqref="H25:H29">
    <cfRule type="expression" dxfId="2648" priority="1">
      <formula>H25&gt;0</formula>
    </cfRule>
    <cfRule type="expression" dxfId="2647"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46" priority="31">
      <formula>F60&gt;0</formula>
    </cfRule>
    <cfRule type="expression" dxfId="2645" priority="32">
      <formula>F60&lt;0</formula>
    </cfRule>
  </conditionalFormatting>
  <conditionalFormatting sqref="Q7">
    <cfRule type="expression" dxfId="2644" priority="29">
      <formula>Q7&gt;0</formula>
    </cfRule>
    <cfRule type="expression" dxfId="2643" priority="30">
      <formula>Q7&lt;0</formula>
    </cfRule>
  </conditionalFormatting>
  <conditionalFormatting sqref="Q8">
    <cfRule type="expression" dxfId="2642" priority="27">
      <formula>Q8&gt;0</formula>
    </cfRule>
    <cfRule type="expression" dxfId="2641" priority="28">
      <formula>Q8&lt;0</formula>
    </cfRule>
  </conditionalFormatting>
  <conditionalFormatting sqref="F32:F59">
    <cfRule type="expression" dxfId="2640" priority="25">
      <formula>F32&gt;0</formula>
    </cfRule>
    <cfRule type="expression" dxfId="2639" priority="26">
      <formula>F32&lt;0</formula>
    </cfRule>
  </conditionalFormatting>
  <conditionalFormatting sqref="H32:H59">
    <cfRule type="expression" dxfId="2638" priority="23">
      <formula>H32&gt;0</formula>
    </cfRule>
    <cfRule type="expression" dxfId="2637" priority="24">
      <formula>H32&lt;0</formula>
    </cfRule>
  </conditionalFormatting>
  <conditionalFormatting sqref="Q10">
    <cfRule type="expression" dxfId="2636" priority="21">
      <formula>Q10&gt;0</formula>
    </cfRule>
    <cfRule type="expression" dxfId="2635" priority="22">
      <formula>Q10&lt;0</formula>
    </cfRule>
  </conditionalFormatting>
  <conditionalFormatting sqref="J25:J38">
    <cfRule type="expression" dxfId="2634" priority="19">
      <formula>J25&gt;0</formula>
    </cfRule>
    <cfRule type="expression" dxfId="2633" priority="20">
      <formula>J25&lt;0</formula>
    </cfRule>
  </conditionalFormatting>
  <conditionalFormatting sqref="K25:K38">
    <cfRule type="expression" dxfId="2632" priority="17">
      <formula>K25&gt;0</formula>
    </cfRule>
    <cfRule type="expression" dxfId="2631" priority="18">
      <formula>K25&lt;0</formula>
    </cfRule>
  </conditionalFormatting>
  <conditionalFormatting sqref="L25:L38">
    <cfRule type="expression" dxfId="2630" priority="15">
      <formula>L25&gt;0</formula>
    </cfRule>
    <cfRule type="expression" dxfId="2629" priority="16">
      <formula>L25&lt;0</formula>
    </cfRule>
  </conditionalFormatting>
  <conditionalFormatting sqref="F89:F110">
    <cfRule type="expression" dxfId="2628" priority="13">
      <formula>F89&gt;0</formula>
    </cfRule>
    <cfRule type="expression" dxfId="2627" priority="14">
      <formula>F89&lt;0</formula>
    </cfRule>
  </conditionalFormatting>
  <conditionalFormatting sqref="H89:H110">
    <cfRule type="expression" dxfId="2626" priority="11">
      <formula>H89&gt;0</formula>
    </cfRule>
    <cfRule type="expression" dxfId="2625" priority="12">
      <formula>H89&lt;0</formula>
    </cfRule>
  </conditionalFormatting>
  <conditionalFormatting sqref="J89:J102">
    <cfRule type="expression" dxfId="2624" priority="9">
      <formula>J89&gt;0</formula>
    </cfRule>
    <cfRule type="expression" dxfId="2623" priority="10">
      <formula>J89&lt;0</formula>
    </cfRule>
  </conditionalFormatting>
  <conditionalFormatting sqref="K89:K102">
    <cfRule type="expression" dxfId="2622" priority="7">
      <formula>K89&gt;0</formula>
    </cfRule>
    <cfRule type="expression" dxfId="2621" priority="8">
      <formula>K89&lt;0</formula>
    </cfRule>
  </conditionalFormatting>
  <conditionalFormatting sqref="L89:L102">
    <cfRule type="expression" dxfId="2620" priority="5">
      <formula>L89&gt;0</formula>
    </cfRule>
    <cfRule type="expression" dxfId="2619" priority="6">
      <formula>L89&lt;0</formula>
    </cfRule>
  </conditionalFormatting>
  <conditionalFormatting sqref="F25:F31">
    <cfRule type="expression" dxfId="2618" priority="3">
      <formula>F25&gt;0</formula>
    </cfRule>
    <cfRule type="expression" dxfId="2617" priority="4">
      <formula>F25&lt;0</formula>
    </cfRule>
  </conditionalFormatting>
  <conditionalFormatting sqref="H25:H31">
    <cfRule type="expression" dxfId="2616" priority="1">
      <formula>H25&gt;0</formula>
    </cfRule>
    <cfRule type="expression" dxfId="261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14" priority="43">
      <formula>F33&gt;0</formula>
    </cfRule>
    <cfRule type="expression" dxfId="2613" priority="44">
      <formula>F33&lt;0</formula>
    </cfRule>
  </conditionalFormatting>
  <conditionalFormatting sqref="Q7">
    <cfRule type="expression" dxfId="2612" priority="41">
      <formula>Q7&gt;0</formula>
    </cfRule>
    <cfRule type="expression" dxfId="2611" priority="42">
      <formula>Q7&lt;0</formula>
    </cfRule>
  </conditionalFormatting>
  <conditionalFormatting sqref="Q8">
    <cfRule type="expression" dxfId="2610" priority="39">
      <formula>Q8&gt;0</formula>
    </cfRule>
    <cfRule type="expression" dxfId="2609" priority="40">
      <formula>Q8&lt;0</formula>
    </cfRule>
  </conditionalFormatting>
  <conditionalFormatting sqref="F29 F32">
    <cfRule type="expression" dxfId="2608" priority="37">
      <formula>F29&gt;0</formula>
    </cfRule>
    <cfRule type="expression" dxfId="2607" priority="38">
      <formula>F29&lt;0</formula>
    </cfRule>
  </conditionalFormatting>
  <conditionalFormatting sqref="H29 H32">
    <cfRule type="expression" dxfId="2606" priority="35">
      <formula>H29&gt;0</formula>
    </cfRule>
    <cfRule type="expression" dxfId="2605" priority="36">
      <formula>H29&lt;0</formula>
    </cfRule>
  </conditionalFormatting>
  <conditionalFormatting sqref="F30:F31">
    <cfRule type="expression" dxfId="2604" priority="33">
      <formula>F30&gt;0</formula>
    </cfRule>
    <cfRule type="expression" dxfId="2603" priority="34">
      <formula>F30&lt;0</formula>
    </cfRule>
  </conditionalFormatting>
  <conditionalFormatting sqref="H30:H31">
    <cfRule type="expression" dxfId="2602" priority="31">
      <formula>H30&gt;0</formula>
    </cfRule>
    <cfRule type="expression" dxfId="2601" priority="32">
      <formula>H30&lt;0</formula>
    </cfRule>
  </conditionalFormatting>
  <conditionalFormatting sqref="F105:F140 H105:H140">
    <cfRule type="expression" dxfId="2600" priority="29">
      <formula>F105&gt;0</formula>
    </cfRule>
    <cfRule type="expression" dxfId="2599" priority="30">
      <formula>F105&lt;0</formula>
    </cfRule>
  </conditionalFormatting>
  <conditionalFormatting sqref="F96:F99">
    <cfRule type="expression" dxfId="2598" priority="27">
      <formula>F96&gt;0</formula>
    </cfRule>
    <cfRule type="expression" dxfId="2597" priority="28">
      <formula>F96&lt;0</formula>
    </cfRule>
  </conditionalFormatting>
  <conditionalFormatting sqref="H96:H99">
    <cfRule type="expression" dxfId="2596" priority="25">
      <formula>H96&gt;0</formula>
    </cfRule>
    <cfRule type="expression" dxfId="2595" priority="26">
      <formula>H96&lt;0</formula>
    </cfRule>
  </conditionalFormatting>
  <conditionalFormatting sqref="F25:F28">
    <cfRule type="expression" dxfId="2594" priority="19">
      <formula>F25&gt;0</formula>
    </cfRule>
    <cfRule type="expression" dxfId="2593" priority="20">
      <formula>F25&lt;0</formula>
    </cfRule>
  </conditionalFormatting>
  <conditionalFormatting sqref="H25:H28">
    <cfRule type="expression" dxfId="2592" priority="17">
      <formula>H25&gt;0</formula>
    </cfRule>
    <cfRule type="expression" dxfId="2591" priority="18">
      <formula>H25&lt;0</formula>
    </cfRule>
  </conditionalFormatting>
  <conditionalFormatting sqref="J27">
    <cfRule type="expression" dxfId="2590" priority="15">
      <formula>J27&gt;0</formula>
    </cfRule>
    <cfRule type="expression" dxfId="2589" priority="16">
      <formula>J27&lt;0</formula>
    </cfRule>
  </conditionalFormatting>
  <conditionalFormatting sqref="F104">
    <cfRule type="expression" dxfId="2588" priority="13">
      <formula>F104&gt;0</formula>
    </cfRule>
    <cfRule type="expression" dxfId="2587" priority="14">
      <formula>F104&lt;0</formula>
    </cfRule>
  </conditionalFormatting>
  <conditionalFormatting sqref="H104">
    <cfRule type="expression" dxfId="2586" priority="11">
      <formula>H104&gt;0</formula>
    </cfRule>
    <cfRule type="expression" dxfId="2585" priority="12">
      <formula>H104&lt;0</formula>
    </cfRule>
  </conditionalFormatting>
  <conditionalFormatting sqref="F100:F103">
    <cfRule type="expression" dxfId="2584" priority="9">
      <formula>F100&gt;0</formula>
    </cfRule>
    <cfRule type="expression" dxfId="2583" priority="10">
      <formula>F100&lt;0</formula>
    </cfRule>
  </conditionalFormatting>
  <conditionalFormatting sqref="H100:H103">
    <cfRule type="expression" dxfId="2582" priority="7">
      <formula>H100&gt;0</formula>
    </cfRule>
    <cfRule type="expression" dxfId="2581" priority="8">
      <formula>H100&lt;0</formula>
    </cfRule>
  </conditionalFormatting>
  <conditionalFormatting sqref="J102">
    <cfRule type="expression" dxfId="2580" priority="5">
      <formula>J102&gt;0</formula>
    </cfRule>
    <cfRule type="expression" dxfId="2579" priority="6">
      <formula>J102&lt;0</formula>
    </cfRule>
  </conditionalFormatting>
  <conditionalFormatting sqref="Q10">
    <cfRule type="expression" dxfId="2578" priority="3">
      <formula>Q10&gt;0</formula>
    </cfRule>
    <cfRule type="expression" dxfId="2577" priority="4">
      <formula>Q10&lt;0</formula>
    </cfRule>
  </conditionalFormatting>
  <conditionalFormatting sqref="M71">
    <cfRule type="expression" dxfId="2576" priority="1">
      <formula>M71&gt;0</formula>
    </cfRule>
    <cfRule type="expression" dxfId="257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74" priority="33">
      <formula>F34&gt;0</formula>
    </cfRule>
    <cfRule type="expression" dxfId="2573" priority="34">
      <formula>F34&lt;0</formula>
    </cfRule>
  </conditionalFormatting>
  <conditionalFormatting sqref="Q7">
    <cfRule type="expression" dxfId="2572" priority="31">
      <formula>Q7&gt;0</formula>
    </cfRule>
    <cfRule type="expression" dxfId="2571" priority="32">
      <formula>Q7&lt;0</formula>
    </cfRule>
  </conditionalFormatting>
  <conditionalFormatting sqref="Q8">
    <cfRule type="expression" dxfId="2570" priority="29">
      <formula>Q8&gt;0</formula>
    </cfRule>
    <cfRule type="expression" dxfId="2569" priority="30">
      <formula>Q8&lt;0</formula>
    </cfRule>
  </conditionalFormatting>
  <conditionalFormatting sqref="F27:F33">
    <cfRule type="expression" dxfId="2568" priority="27">
      <formula>F27&gt;0</formula>
    </cfRule>
    <cfRule type="expression" dxfId="2567" priority="28">
      <formula>F27&lt;0</formula>
    </cfRule>
  </conditionalFormatting>
  <conditionalFormatting sqref="H27:H33">
    <cfRule type="expression" dxfId="2566" priority="25">
      <formula>H27&gt;0</formula>
    </cfRule>
    <cfRule type="expression" dxfId="2565" priority="26">
      <formula>H27&lt;0</formula>
    </cfRule>
  </conditionalFormatting>
  <conditionalFormatting sqref="M46">
    <cfRule type="expression" dxfId="2564" priority="23">
      <formula>M46&gt;0</formula>
    </cfRule>
    <cfRule type="expression" dxfId="2563" priority="24">
      <formula>M46&lt;0</formula>
    </cfRule>
  </conditionalFormatting>
  <conditionalFormatting sqref="F79:F87 H79:H87">
    <cfRule type="expression" dxfId="2562" priority="21">
      <formula>F79&gt;0</formula>
    </cfRule>
    <cfRule type="expression" dxfId="2561" priority="22">
      <formula>F79&lt;0</formula>
    </cfRule>
  </conditionalFormatting>
  <conditionalFormatting sqref="F73 F77:F78">
    <cfRule type="expression" dxfId="2560" priority="19">
      <formula>F73&gt;0</formula>
    </cfRule>
    <cfRule type="expression" dxfId="2559" priority="20">
      <formula>F73&lt;0</formula>
    </cfRule>
  </conditionalFormatting>
  <conditionalFormatting sqref="H73 H77:H78">
    <cfRule type="expression" dxfId="2558" priority="17">
      <formula>H73&gt;0</formula>
    </cfRule>
    <cfRule type="expression" dxfId="2557" priority="18">
      <formula>H73&lt;0</formula>
    </cfRule>
  </conditionalFormatting>
  <conditionalFormatting sqref="F70:F72">
    <cfRule type="expression" dxfId="2556" priority="15">
      <formula>F70&gt;0</formula>
    </cfRule>
    <cfRule type="expression" dxfId="2555" priority="16">
      <formula>F70&lt;0</formula>
    </cfRule>
  </conditionalFormatting>
  <conditionalFormatting sqref="H70:H72">
    <cfRule type="expression" dxfId="2554" priority="13">
      <formula>H70&gt;0</formula>
    </cfRule>
    <cfRule type="expression" dxfId="2553" priority="14">
      <formula>H70&lt;0</formula>
    </cfRule>
  </conditionalFormatting>
  <conditionalFormatting sqref="F25:F26">
    <cfRule type="expression" dxfId="2552" priority="11">
      <formula>F25&gt;0</formula>
    </cfRule>
    <cfRule type="expression" dxfId="2551" priority="12">
      <formula>F25&lt;0</formula>
    </cfRule>
  </conditionalFormatting>
  <conditionalFormatting sqref="H25:H26">
    <cfRule type="expression" dxfId="2550" priority="9">
      <formula>H25&gt;0</formula>
    </cfRule>
    <cfRule type="expression" dxfId="2549" priority="10">
      <formula>H25&lt;0</formula>
    </cfRule>
  </conditionalFormatting>
  <conditionalFormatting sqref="F76">
    <cfRule type="expression" dxfId="2548" priority="7">
      <formula>F76&gt;0</formula>
    </cfRule>
    <cfRule type="expression" dxfId="2547" priority="8">
      <formula>F76&lt;0</formula>
    </cfRule>
  </conditionalFormatting>
  <conditionalFormatting sqref="H76">
    <cfRule type="expression" dxfId="2546" priority="5">
      <formula>H76&gt;0</formula>
    </cfRule>
    <cfRule type="expression" dxfId="2545" priority="6">
      <formula>H76&lt;0</formula>
    </cfRule>
  </conditionalFormatting>
  <conditionalFormatting sqref="F74:F75">
    <cfRule type="expression" dxfId="2544" priority="3">
      <formula>F74&gt;0</formula>
    </cfRule>
    <cfRule type="expression" dxfId="2543" priority="4">
      <formula>F74&lt;0</formula>
    </cfRule>
  </conditionalFormatting>
  <conditionalFormatting sqref="H74:H75">
    <cfRule type="expression" dxfId="2542" priority="1">
      <formula>H74&gt;0</formula>
    </cfRule>
    <cfRule type="expression" dxfId="254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40" priority="43">
      <formula>F54&gt;0</formula>
    </cfRule>
    <cfRule type="expression" dxfId="2539" priority="44">
      <formula>F54&lt;0</formula>
    </cfRule>
  </conditionalFormatting>
  <conditionalFormatting sqref="Q7">
    <cfRule type="expression" dxfId="2538" priority="41">
      <formula>Q7&gt;0</formula>
    </cfRule>
    <cfRule type="expression" dxfId="2537" priority="42">
      <formula>Q7&lt;0</formula>
    </cfRule>
  </conditionalFormatting>
  <conditionalFormatting sqref="Q8">
    <cfRule type="expression" dxfId="2536" priority="39">
      <formula>Q8&gt;0</formula>
    </cfRule>
    <cfRule type="expression" dxfId="2535" priority="40">
      <formula>Q8&lt;0</formula>
    </cfRule>
  </conditionalFormatting>
  <conditionalFormatting sqref="F33:F36 F38:F53">
    <cfRule type="expression" dxfId="2534" priority="37">
      <formula>F33&gt;0</formula>
    </cfRule>
    <cfRule type="expression" dxfId="2533" priority="38">
      <formula>F33&lt;0</formula>
    </cfRule>
  </conditionalFormatting>
  <conditionalFormatting sqref="H33:H36 H38:H53">
    <cfRule type="expression" dxfId="2532" priority="35">
      <formula>H33&gt;0</formula>
    </cfRule>
    <cfRule type="expression" dxfId="2531" priority="36">
      <formula>H33&lt;0</formula>
    </cfRule>
  </conditionalFormatting>
  <conditionalFormatting sqref="Q10">
    <cfRule type="expression" dxfId="2530" priority="33">
      <formula>Q10&gt;0</formula>
    </cfRule>
    <cfRule type="expression" dxfId="2529" priority="34">
      <formula>Q10&lt;0</formula>
    </cfRule>
  </conditionalFormatting>
  <conditionalFormatting sqref="J25:J37">
    <cfRule type="expression" dxfId="2528" priority="31">
      <formula>J25&gt;0</formula>
    </cfRule>
    <cfRule type="expression" dxfId="2527" priority="32">
      <formula>J25&lt;0</formula>
    </cfRule>
  </conditionalFormatting>
  <conditionalFormatting sqref="K25:K38">
    <cfRule type="expression" dxfId="2526" priority="29">
      <formula>K25&gt;0</formula>
    </cfRule>
    <cfRule type="expression" dxfId="2525" priority="30">
      <formula>K25&lt;0</formula>
    </cfRule>
  </conditionalFormatting>
  <conditionalFormatting sqref="L25">
    <cfRule type="expression" dxfId="2524" priority="27">
      <formula>L25&gt;0</formula>
    </cfRule>
    <cfRule type="expression" dxfId="2523" priority="28">
      <formula>L25&lt;0</formula>
    </cfRule>
  </conditionalFormatting>
  <conditionalFormatting sqref="F89:F110">
    <cfRule type="expression" dxfId="2522" priority="25">
      <formula>F89&gt;0</formula>
    </cfRule>
    <cfRule type="expression" dxfId="2521" priority="26">
      <formula>F89&lt;0</formula>
    </cfRule>
  </conditionalFormatting>
  <conditionalFormatting sqref="H89:H110">
    <cfRule type="expression" dxfId="2520" priority="23">
      <formula>H89&gt;0</formula>
    </cfRule>
    <cfRule type="expression" dxfId="2519" priority="24">
      <formula>H89&lt;0</formula>
    </cfRule>
  </conditionalFormatting>
  <conditionalFormatting sqref="J89:J102">
    <cfRule type="expression" dxfId="2518" priority="21">
      <formula>J89&gt;0</formula>
    </cfRule>
    <cfRule type="expression" dxfId="2517" priority="22">
      <formula>J89&lt;0</formula>
    </cfRule>
  </conditionalFormatting>
  <conditionalFormatting sqref="K89:K102">
    <cfRule type="expression" dxfId="2516" priority="19">
      <formula>K89&gt;0</formula>
    </cfRule>
    <cfRule type="expression" dxfId="2515" priority="20">
      <formula>K89&lt;0</formula>
    </cfRule>
  </conditionalFormatting>
  <conditionalFormatting sqref="L89:L102">
    <cfRule type="expression" dxfId="2514" priority="17">
      <formula>L89&gt;0</formula>
    </cfRule>
    <cfRule type="expression" dxfId="2513" priority="18">
      <formula>L89&lt;0</formula>
    </cfRule>
  </conditionalFormatting>
  <conditionalFormatting sqref="F29:F32">
    <cfRule type="expression" dxfId="2512" priority="15">
      <formula>F29&gt;0</formula>
    </cfRule>
    <cfRule type="expression" dxfId="2511" priority="16">
      <formula>F29&lt;0</formula>
    </cfRule>
  </conditionalFormatting>
  <conditionalFormatting sqref="H29:H32">
    <cfRule type="expression" dxfId="2510" priority="13">
      <formula>H29&gt;0</formula>
    </cfRule>
    <cfRule type="expression" dxfId="2509" priority="14">
      <formula>H29&lt;0</formula>
    </cfRule>
  </conditionalFormatting>
  <conditionalFormatting sqref="F25:F28">
    <cfRule type="expression" dxfId="2508" priority="11">
      <formula>F25&gt;0</formula>
    </cfRule>
    <cfRule type="expression" dxfId="2507" priority="12">
      <formula>F25&lt;0</formula>
    </cfRule>
  </conditionalFormatting>
  <conditionalFormatting sqref="H25:H28">
    <cfRule type="expression" dxfId="2506" priority="9">
      <formula>H25&gt;0</formula>
    </cfRule>
    <cfRule type="expression" dxfId="2505" priority="10">
      <formula>H25&lt;0</formula>
    </cfRule>
  </conditionalFormatting>
  <conditionalFormatting sqref="F37">
    <cfRule type="expression" dxfId="2504" priority="7">
      <formula>F37&gt;0</formula>
    </cfRule>
    <cfRule type="expression" dxfId="2503" priority="8">
      <formula>F37&lt;0</formula>
    </cfRule>
  </conditionalFormatting>
  <conditionalFormatting sqref="H37">
    <cfRule type="expression" dxfId="2502" priority="5">
      <formula>H37&gt;0</formula>
    </cfRule>
    <cfRule type="expression" dxfId="2501" priority="6">
      <formula>H37&lt;0</formula>
    </cfRule>
  </conditionalFormatting>
  <conditionalFormatting sqref="J49">
    <cfRule type="expression" dxfId="2500" priority="3">
      <formula>J49&gt;0</formula>
    </cfRule>
    <cfRule type="expression" dxfId="2499" priority="4">
      <formula>J49&lt;0</formula>
    </cfRule>
  </conditionalFormatting>
  <conditionalFormatting sqref="J38:J48">
    <cfRule type="expression" dxfId="2498" priority="1">
      <formula>J38&gt;0</formula>
    </cfRule>
    <cfRule type="expression" dxfId="2497"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96" priority="96">
      <formula>F24&gt;0</formula>
    </cfRule>
    <cfRule type="expression" dxfId="249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94" priority="79">
      <formula>F30&gt;0</formula>
    </cfRule>
    <cfRule type="expression" dxfId="2493" priority="80">
      <formula>F30&lt;0</formula>
    </cfRule>
  </conditionalFormatting>
  <conditionalFormatting sqref="H43 H30:H33">
    <cfRule type="expression" dxfId="2492" priority="77">
      <formula>H30&gt;0</formula>
    </cfRule>
    <cfRule type="expression" dxfId="2491" priority="78">
      <formula>H30&lt;0</formula>
    </cfRule>
  </conditionalFormatting>
  <conditionalFormatting sqref="F115:F116 H115:I116 H117 H118:I128 H129 H130:I162 H163 H164:I168 H169 H170:I173 H174 F120:F188 H175:I188 I189:I196 H197:I201 F197:F201 F203 H203:I203 I202 H205:I206 F205:F206">
    <cfRule type="expression" dxfId="2490" priority="59">
      <formula>F115&gt;0</formula>
    </cfRule>
    <cfRule type="expression" dxfId="2489" priority="60">
      <formula>F115&lt;0</formula>
    </cfRule>
  </conditionalFormatting>
  <conditionalFormatting sqref="F112:F114">
    <cfRule type="expression" dxfId="2488" priority="57">
      <formula>F112&gt;0</formula>
    </cfRule>
    <cfRule type="expression" dxfId="2487" priority="58">
      <formula>F112&lt;0</formula>
    </cfRule>
  </conditionalFormatting>
  <conditionalFormatting sqref="H112:I112">
    <cfRule type="expression" dxfId="2486" priority="55">
      <formula>H112&gt;0</formula>
    </cfRule>
    <cfRule type="expression" dxfId="2485" priority="56">
      <formula>H112&lt;0</formula>
    </cfRule>
  </conditionalFormatting>
  <conditionalFormatting sqref="H113:I113">
    <cfRule type="expression" dxfId="2484" priority="53">
      <formula>H113&gt;0</formula>
    </cfRule>
    <cfRule type="expression" dxfId="2483" priority="54">
      <formula>H113&lt;0</formula>
    </cfRule>
  </conditionalFormatting>
  <conditionalFormatting sqref="H114:I114">
    <cfRule type="expression" dxfId="2482" priority="51">
      <formula>H114&gt;0</formula>
    </cfRule>
    <cfRule type="expression" dxfId="2481" priority="52">
      <formula>H114&lt;0</formula>
    </cfRule>
  </conditionalFormatting>
  <conditionalFormatting sqref="F105:F111">
    <cfRule type="expression" dxfId="2480" priority="49">
      <formula>F105&gt;0</formula>
    </cfRule>
    <cfRule type="expression" dxfId="2479" priority="50">
      <formula>F105&lt;0</formula>
    </cfRule>
  </conditionalFormatting>
  <conditionalFormatting sqref="H105:I111">
    <cfRule type="expression" dxfId="2478" priority="47">
      <formula>H105&gt;0</formula>
    </cfRule>
    <cfRule type="expression" dxfId="2477" priority="48">
      <formula>H105&lt;0</formula>
    </cfRule>
  </conditionalFormatting>
  <conditionalFormatting sqref="I117 F117:F119">
    <cfRule type="expression" dxfId="2476" priority="45">
      <formula>F117&gt;0</formula>
    </cfRule>
    <cfRule type="expression" dxfId="2475" priority="46">
      <formula>F117&lt;0</formula>
    </cfRule>
  </conditionalFormatting>
  <conditionalFormatting sqref="F189:F196 H189:H196">
    <cfRule type="expression" dxfId="2474" priority="43">
      <formula>F189&gt;0</formula>
    </cfRule>
    <cfRule type="expression" dxfId="2473" priority="44">
      <formula>F189&lt;0</formula>
    </cfRule>
  </conditionalFormatting>
  <conditionalFormatting sqref="H202 F202">
    <cfRule type="expression" dxfId="2472" priority="41">
      <formula>F202&gt;0</formula>
    </cfRule>
    <cfRule type="expression" dxfId="2471" priority="42">
      <formula>F202&lt;0</formula>
    </cfRule>
  </conditionalFormatting>
  <conditionalFormatting sqref="I204">
    <cfRule type="expression" dxfId="2470" priority="39">
      <formula>I204&gt;0</formula>
    </cfRule>
    <cfRule type="expression" dxfId="2469" priority="40">
      <formula>I204&lt;0</formula>
    </cfRule>
  </conditionalFormatting>
  <conditionalFormatting sqref="H204 F204">
    <cfRule type="expression" dxfId="2468" priority="37">
      <formula>F204&gt;0</formula>
    </cfRule>
    <cfRule type="expression" dxfId="2467" priority="38">
      <formula>F204&lt;0</formula>
    </cfRule>
  </conditionalFormatting>
  <conditionalFormatting sqref="M54">
    <cfRule type="expression" dxfId="2466" priority="35">
      <formula>M54&gt;0</formula>
    </cfRule>
    <cfRule type="expression" dxfId="2465" priority="36">
      <formula>M54&lt;0</formula>
    </cfRule>
  </conditionalFormatting>
  <conditionalFormatting sqref="K39:K49">
    <cfRule type="expression" dxfId="2464" priority="33">
      <formula>K39&gt;0</formula>
    </cfRule>
    <cfRule type="expression" dxfId="2463" priority="34">
      <formula>K39&lt;0</formula>
    </cfRule>
  </conditionalFormatting>
  <conditionalFormatting sqref="Q10">
    <cfRule type="expression" dxfId="2462" priority="31">
      <formula>Q10&gt;0</formula>
    </cfRule>
    <cfRule type="expression" dxfId="2461" priority="32">
      <formula>Q10&lt;0</formula>
    </cfRule>
  </conditionalFormatting>
  <conditionalFormatting sqref="Z10">
    <cfRule type="expression" dxfId="2460" priority="29">
      <formula>Z10&gt;0</formula>
    </cfRule>
    <cfRule type="expression" dxfId="2459" priority="30">
      <formula>Z10&lt;0</formula>
    </cfRule>
  </conditionalFormatting>
  <conditionalFormatting sqref="AA10:AE10">
    <cfRule type="expression" dxfId="2458" priority="27">
      <formula>AA10&gt;0</formula>
    </cfRule>
    <cfRule type="expression" dxfId="2457" priority="28">
      <formula>AA10&lt;0</formula>
    </cfRule>
  </conditionalFormatting>
  <conditionalFormatting sqref="Z24">
    <cfRule type="expression" dxfId="2456" priority="25">
      <formula>Z24&gt;0</formula>
    </cfRule>
    <cfRule type="expression" dxfId="2455" priority="26">
      <formula>Z24&lt;0</formula>
    </cfRule>
  </conditionalFormatting>
  <conditionalFormatting sqref="AF10:AG10">
    <cfRule type="expression" dxfId="2454" priority="17">
      <formula>AF10&gt;0</formula>
    </cfRule>
    <cfRule type="expression" dxfId="2453" priority="18">
      <formula>AF10&lt;0</formula>
    </cfRule>
  </conditionalFormatting>
  <conditionalFormatting sqref="H222:I222 H225:I225 I208:I209 H211 H212:I212 H214:I214 H213 H215:H216 F211:F219 H217:I218 H219 H221 H223:H224 F221:F225">
    <cfRule type="expression" dxfId="2452" priority="15">
      <formula>F208&gt;0</formula>
    </cfRule>
    <cfRule type="expression" dxfId="2451" priority="16">
      <formula>F208&lt;0</formula>
    </cfRule>
  </conditionalFormatting>
  <conditionalFormatting sqref="F220 F207:F210">
    <cfRule type="expression" dxfId="2450" priority="13">
      <formula>F207&gt;0</formula>
    </cfRule>
    <cfRule type="expression" dxfId="2449" priority="14">
      <formula>F207&lt;0</formula>
    </cfRule>
  </conditionalFormatting>
  <conditionalFormatting sqref="H207:I207 H220 H208:H210">
    <cfRule type="expression" dxfId="2448" priority="11">
      <formula>H207&gt;0</formula>
    </cfRule>
    <cfRule type="expression" dxfId="2447" priority="12">
      <formula>H207&lt;0</formula>
    </cfRule>
  </conditionalFormatting>
  <conditionalFormatting sqref="K210:K225">
    <cfRule type="expression" dxfId="2446" priority="9">
      <formula>K210&gt;0</formula>
    </cfRule>
    <cfRule type="expression" dxfId="2445" priority="10">
      <formula>K210&lt;0</formula>
    </cfRule>
  </conditionalFormatting>
  <conditionalFormatting sqref="K31">
    <cfRule type="expression" dxfId="2444" priority="7">
      <formula>K31&gt;0</formula>
    </cfRule>
    <cfRule type="expression" dxfId="2443" priority="8">
      <formula>K31&lt;0</formula>
    </cfRule>
  </conditionalFormatting>
  <conditionalFormatting sqref="K32:K38">
    <cfRule type="expression" dxfId="2442" priority="5">
      <formula>K32&gt;0</formula>
    </cfRule>
    <cfRule type="expression" dxfId="2441" priority="6">
      <formula>K32&lt;0</formula>
    </cfRule>
  </conditionalFormatting>
  <conditionalFormatting sqref="Q7">
    <cfRule type="expression" dxfId="2440" priority="3">
      <formula>Q7&gt;0</formula>
    </cfRule>
    <cfRule type="expression" dxfId="2439" priority="4">
      <formula>Q7&lt;0</formula>
    </cfRule>
  </conditionalFormatting>
  <conditionalFormatting sqref="Q8">
    <cfRule type="expression" dxfId="2438" priority="1">
      <formula>Q8&gt;0</formula>
    </cfRule>
    <cfRule type="expression" dxfId="243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36" priority="41">
      <formula>F60&gt;0</formula>
    </cfRule>
    <cfRule type="expression" dxfId="2435" priority="42">
      <formula>F60&lt;0</formula>
    </cfRule>
  </conditionalFormatting>
  <conditionalFormatting sqref="Q7">
    <cfRule type="expression" dxfId="2434" priority="39">
      <formula>Q7&gt;0</formula>
    </cfRule>
    <cfRule type="expression" dxfId="2433" priority="40">
      <formula>Q7&lt;0</formula>
    </cfRule>
  </conditionalFormatting>
  <conditionalFormatting sqref="Q8">
    <cfRule type="expression" dxfId="2432" priority="37">
      <formula>Q8&gt;0</formula>
    </cfRule>
    <cfRule type="expression" dxfId="2431" priority="38">
      <formula>Q8&lt;0</formula>
    </cfRule>
  </conditionalFormatting>
  <conditionalFormatting sqref="F25:F29 F34:F59">
    <cfRule type="expression" dxfId="2430" priority="35">
      <formula>F25&gt;0</formula>
    </cfRule>
    <cfRule type="expression" dxfId="2429" priority="36">
      <formula>F25&lt;0</formula>
    </cfRule>
  </conditionalFormatting>
  <conditionalFormatting sqref="H25:H29 H34:H59">
    <cfRule type="expression" dxfId="2428" priority="33">
      <formula>H25&gt;0</formula>
    </cfRule>
    <cfRule type="expression" dxfId="2427" priority="34">
      <formula>H25&lt;0</formula>
    </cfRule>
  </conditionalFormatting>
  <conditionalFormatting sqref="F89:F110">
    <cfRule type="expression" dxfId="2426" priority="31">
      <formula>F89&gt;0</formula>
    </cfRule>
    <cfRule type="expression" dxfId="2425" priority="32">
      <formula>F89&lt;0</formula>
    </cfRule>
  </conditionalFormatting>
  <conditionalFormatting sqref="H89:H110">
    <cfRule type="expression" dxfId="2424" priority="29">
      <formula>H89&gt;0</formula>
    </cfRule>
    <cfRule type="expression" dxfId="2423" priority="30">
      <formula>H89&lt;0</formula>
    </cfRule>
  </conditionalFormatting>
  <conditionalFormatting sqref="Q10">
    <cfRule type="expression" dxfId="2422" priority="27">
      <formula>Q10&gt;0</formula>
    </cfRule>
    <cfRule type="expression" dxfId="2421" priority="28">
      <formula>Q10&lt;0</formula>
    </cfRule>
  </conditionalFormatting>
  <conditionalFormatting sqref="J25:J32 J34:J38">
    <cfRule type="expression" dxfId="2420" priority="25">
      <formula>J25&gt;0</formula>
    </cfRule>
    <cfRule type="expression" dxfId="2419" priority="26">
      <formula>J25&lt;0</formula>
    </cfRule>
  </conditionalFormatting>
  <conditionalFormatting sqref="K25:K30">
    <cfRule type="expression" dxfId="2418" priority="23">
      <formula>K25&gt;0</formula>
    </cfRule>
    <cfRule type="expression" dxfId="2417" priority="24">
      <formula>K25&lt;0</formula>
    </cfRule>
  </conditionalFormatting>
  <conditionalFormatting sqref="L25:L38">
    <cfRule type="expression" dxfId="2416" priority="21">
      <formula>L25&gt;0</formula>
    </cfRule>
    <cfRule type="expression" dxfId="2415" priority="22">
      <formula>L25&lt;0</formula>
    </cfRule>
  </conditionalFormatting>
  <conditionalFormatting sqref="F30:F33">
    <cfRule type="expression" dxfId="2414" priority="19">
      <formula>F30&gt;0</formula>
    </cfRule>
    <cfRule type="expression" dxfId="2413" priority="20">
      <formula>F30&lt;0</formula>
    </cfRule>
  </conditionalFormatting>
  <conditionalFormatting sqref="H30:H33">
    <cfRule type="expression" dxfId="2412" priority="17">
      <formula>H30&gt;0</formula>
    </cfRule>
    <cfRule type="expression" dxfId="2411" priority="18">
      <formula>H30&lt;0</formula>
    </cfRule>
  </conditionalFormatting>
  <conditionalFormatting sqref="L39:L44">
    <cfRule type="expression" dxfId="2410" priority="9">
      <formula>L39&gt;0</formula>
    </cfRule>
    <cfRule type="expression" dxfId="2409" priority="10">
      <formula>L39&lt;0</formula>
    </cfRule>
  </conditionalFormatting>
  <conditionalFormatting sqref="L45:L46">
    <cfRule type="expression" dxfId="2408" priority="7">
      <formula>L45&gt;0</formula>
    </cfRule>
    <cfRule type="expression" dxfId="2407" priority="8">
      <formula>L45&lt;0</formula>
    </cfRule>
  </conditionalFormatting>
  <conditionalFormatting sqref="L47">
    <cfRule type="expression" dxfId="2406" priority="5">
      <formula>L47&gt;0</formula>
    </cfRule>
    <cfRule type="expression" dxfId="2405" priority="6">
      <formula>L47&lt;0</formula>
    </cfRule>
  </conditionalFormatting>
  <conditionalFormatting sqref="L51">
    <cfRule type="expression" dxfId="2404" priority="3">
      <formula>L51&gt;0</formula>
    </cfRule>
    <cfRule type="expression" dxfId="2403" priority="4">
      <formula>L51&lt;0</formula>
    </cfRule>
  </conditionalFormatting>
  <conditionalFormatting sqref="L54">
    <cfRule type="expression" dxfId="2402" priority="1">
      <formula>L54&gt;0</formula>
    </cfRule>
    <cfRule type="expression" dxfId="240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700</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00" priority="35">
      <formula>F7&gt;0</formula>
    </cfRule>
    <cfRule type="expression" dxfId="2399" priority="36">
      <formula>F7&lt;0</formula>
    </cfRule>
  </conditionalFormatting>
  <conditionalFormatting sqref="Q8">
    <cfRule type="expression" dxfId="2398" priority="33">
      <formula>Q8&gt;0</formula>
    </cfRule>
    <cfRule type="expression" dxfId="2397" priority="34">
      <formula>Q8&lt;0</formula>
    </cfRule>
  </conditionalFormatting>
  <conditionalFormatting sqref="F31:F36">
    <cfRule type="expression" dxfId="2396" priority="31">
      <formula>F31&gt;0</formula>
    </cfRule>
    <cfRule type="expression" dxfId="2395" priority="32">
      <formula>F31&lt;0</formula>
    </cfRule>
  </conditionalFormatting>
  <conditionalFormatting sqref="H31:H36">
    <cfRule type="expression" dxfId="2394" priority="29">
      <formula>H31&gt;0</formula>
    </cfRule>
    <cfRule type="expression" dxfId="2393" priority="30">
      <formula>H31&lt;0</formula>
    </cfRule>
  </conditionalFormatting>
  <conditionalFormatting sqref="F99:F120">
    <cfRule type="expression" dxfId="2392" priority="27">
      <formula>F99&gt;0</formula>
    </cfRule>
    <cfRule type="expression" dxfId="2391" priority="28">
      <formula>F99&lt;0</formula>
    </cfRule>
  </conditionalFormatting>
  <conditionalFormatting sqref="H99:H120">
    <cfRule type="expression" dxfId="2390" priority="25">
      <formula>H99&gt;0</formula>
    </cfRule>
    <cfRule type="expression" dxfId="2389" priority="26">
      <formula>H99&lt;0</formula>
    </cfRule>
  </conditionalFormatting>
  <conditionalFormatting sqref="Q10">
    <cfRule type="expression" dxfId="2388" priority="23">
      <formula>Q10&gt;0</formula>
    </cfRule>
    <cfRule type="expression" dxfId="2387" priority="24">
      <formula>Q10&lt;0</formula>
    </cfRule>
  </conditionalFormatting>
  <conditionalFormatting sqref="J31:J71">
    <cfRule type="expression" dxfId="2386" priority="21">
      <formula>J31&gt;0</formula>
    </cfRule>
    <cfRule type="expression" dxfId="2385" priority="22">
      <formula>J31&lt;0</formula>
    </cfRule>
  </conditionalFormatting>
  <conditionalFormatting sqref="K31:K44">
    <cfRule type="expression" dxfId="2384" priority="19">
      <formula>K31&gt;0</formula>
    </cfRule>
    <cfRule type="expression" dxfId="2383" priority="20">
      <formula>K31&lt;0</formula>
    </cfRule>
  </conditionalFormatting>
  <conditionalFormatting sqref="L31:L44">
    <cfRule type="expression" dxfId="2382" priority="17">
      <formula>L31&gt;0</formula>
    </cfRule>
    <cfRule type="expression" dxfId="2381"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80" priority="15">
      <formula>F37&gt;0</formula>
    </cfRule>
    <cfRule type="expression" dxfId="2379" priority="16">
      <formula>F37&lt;0</formula>
    </cfRule>
  </conditionalFormatting>
  <conditionalFormatting sqref="H37:H39">
    <cfRule type="expression" dxfId="2378" priority="13">
      <formula>H37&gt;0</formula>
    </cfRule>
    <cfRule type="expression" dxfId="2377" priority="14">
      <formula>H37&lt;0</formula>
    </cfRule>
  </conditionalFormatting>
  <conditionalFormatting sqref="H72 F72">
    <cfRule type="expression" dxfId="2376" priority="7">
      <formula>F72&gt;0</formula>
    </cfRule>
    <cfRule type="expression" dxfId="2375" priority="8">
      <formula>F72&lt;0</formula>
    </cfRule>
  </conditionalFormatting>
  <conditionalFormatting sqref="F69:F71 H69:H71">
    <cfRule type="expression" dxfId="2374" priority="3">
      <formula>F69&gt;0</formula>
    </cfRule>
    <cfRule type="expression" dxfId="2373" priority="4">
      <formula>F69&lt;0</formula>
    </cfRule>
  </conditionalFormatting>
  <conditionalFormatting sqref="J72">
    <cfRule type="expression" dxfId="2372" priority="1">
      <formula>J72&gt;0</formula>
    </cfRule>
    <cfRule type="expression" dxfId="2371"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70.36</v>
      </c>
      <c r="R4" s="416">
        <v>-3.3999999999999998E-3</v>
      </c>
      <c r="W4" s="131"/>
    </row>
    <row r="5" spans="1:23" x14ac:dyDescent="0.25">
      <c r="B5" s="69"/>
      <c r="C5" s="4"/>
      <c r="D5" s="3"/>
      <c r="E5" s="3"/>
      <c r="F5" s="3"/>
      <c r="G5" s="69"/>
      <c r="H5" s="158"/>
      <c r="I5" s="3"/>
      <c r="J5" s="3"/>
      <c r="K5" s="3"/>
      <c r="L5" s="4"/>
      <c r="M5" s="4"/>
      <c r="O5" s="11" t="s">
        <v>67</v>
      </c>
      <c r="Q5" s="3">
        <f>Q4*Q2</f>
        <v>7036</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2880.4999999999927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1839.7799999999988</v>
      </c>
      <c r="T8" s="1"/>
      <c r="U8" t="s">
        <v>745</v>
      </c>
      <c r="W8" s="131"/>
    </row>
    <row r="9" spans="1:23" x14ac:dyDescent="0.25">
      <c r="G9" s="4"/>
      <c r="H9" s="158"/>
      <c r="I9" s="3"/>
      <c r="J9" s="3"/>
      <c r="K9" s="3"/>
      <c r="L9" s="4"/>
      <c r="M9" s="4"/>
      <c r="O9" s="11" t="s">
        <v>202</v>
      </c>
      <c r="Q9" s="131">
        <f>IF(Q2=0, 0, Q8/Q6)</f>
        <v>0.35406122142634422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20.573099415204677</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77.396000000000001</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76.692400000000006</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75.988799999999998</v>
      </c>
      <c r="Q19" s="2"/>
      <c r="T19" s="1">
        <v>43228</v>
      </c>
      <c r="U19" t="s">
        <v>82</v>
      </c>
      <c r="W19" s="131"/>
    </row>
    <row r="20" spans="1:23" x14ac:dyDescent="0.25">
      <c r="O20" s="78">
        <v>1.07</v>
      </c>
      <c r="P20" s="78">
        <f t="shared" si="0"/>
        <v>75.285200000000003</v>
      </c>
      <c r="Q20" s="2"/>
      <c r="W20" s="131"/>
    </row>
    <row r="21" spans="1:23" x14ac:dyDescent="0.25">
      <c r="O21" s="78">
        <v>1.06</v>
      </c>
      <c r="P21" s="78">
        <f t="shared" si="0"/>
        <v>74.581600000000009</v>
      </c>
      <c r="Q21" s="2"/>
      <c r="T21" s="1">
        <v>43283</v>
      </c>
      <c r="U21" t="s">
        <v>1072</v>
      </c>
      <c r="W21" s="131"/>
    </row>
    <row r="22" spans="1:23" x14ac:dyDescent="0.25">
      <c r="O22" s="78">
        <v>1.05</v>
      </c>
      <c r="P22" s="78">
        <f t="shared" si="0"/>
        <v>73.878</v>
      </c>
      <c r="Q22" s="2"/>
      <c r="W22" s="131"/>
    </row>
    <row r="23" spans="1:23" x14ac:dyDescent="0.25">
      <c r="O23" s="78">
        <v>1.04</v>
      </c>
      <c r="P23" s="78">
        <f t="shared" si="0"/>
        <v>73.174400000000006</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72.470799999999997</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71.767200000000003</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71.063599999999994</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70.36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69.656400000000005</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68.952799999999996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68.249200000000002</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67.545599999999993</v>
      </c>
      <c r="W31" s="131"/>
    </row>
    <row r="32" spans="1:23" x14ac:dyDescent="0.25">
      <c r="A32" s="4"/>
      <c r="B32" s="161"/>
      <c r="C32" s="10"/>
      <c r="D32" s="39"/>
      <c r="E32" s="39"/>
      <c r="F32" s="39"/>
      <c r="G32" s="39"/>
      <c r="H32" s="175"/>
      <c r="I32" s="39"/>
      <c r="J32" s="39"/>
      <c r="K32" s="39"/>
      <c r="L32" s="39"/>
      <c r="M32" s="39"/>
      <c r="O32" s="78">
        <v>0.95</v>
      </c>
      <c r="P32" s="78">
        <f t="shared" si="0"/>
        <v>66.841999999999999</v>
      </c>
      <c r="W32" s="131"/>
    </row>
    <row r="33" spans="1:23" x14ac:dyDescent="0.25">
      <c r="A33" s="4"/>
      <c r="B33" s="161"/>
      <c r="C33" s="10"/>
      <c r="D33" s="39"/>
      <c r="E33" s="39"/>
      <c r="F33" s="39"/>
      <c r="G33" s="39"/>
      <c r="H33" s="175"/>
      <c r="I33" s="39"/>
      <c r="J33" s="39"/>
      <c r="K33" s="39"/>
      <c r="L33" s="39"/>
      <c r="M33" s="39"/>
      <c r="O33" s="78">
        <v>0.94</v>
      </c>
      <c r="P33" s="78">
        <f t="shared" si="0"/>
        <v>66.13839999999999</v>
      </c>
      <c r="W33" s="131"/>
    </row>
    <row r="34" spans="1:23" x14ac:dyDescent="0.25">
      <c r="A34" s="4"/>
      <c r="B34" s="161"/>
      <c r="C34" s="10"/>
      <c r="D34" s="39"/>
      <c r="E34" s="39"/>
      <c r="F34" s="39"/>
      <c r="G34" s="39"/>
      <c r="H34" s="175"/>
      <c r="I34" s="39"/>
      <c r="J34" s="39"/>
      <c r="K34" s="39"/>
      <c r="L34" s="39"/>
      <c r="M34" s="39"/>
      <c r="O34" s="78">
        <v>0.93</v>
      </c>
      <c r="P34" s="78">
        <f t="shared" si="0"/>
        <v>65.43480000000001</v>
      </c>
      <c r="W34" s="131"/>
    </row>
    <row r="35" spans="1:23" x14ac:dyDescent="0.25">
      <c r="A35" s="4"/>
      <c r="B35" s="161"/>
      <c r="C35" s="10"/>
      <c r="D35" s="39"/>
      <c r="E35" s="39"/>
      <c r="F35" s="39"/>
      <c r="G35" s="39"/>
      <c r="H35" s="175"/>
      <c r="I35" s="39"/>
      <c r="J35" s="39"/>
      <c r="K35" s="39"/>
      <c r="L35" s="39"/>
      <c r="M35" s="39"/>
      <c r="O35" s="78">
        <v>0.92</v>
      </c>
      <c r="P35" s="78">
        <f t="shared" si="0"/>
        <v>64.731200000000001</v>
      </c>
      <c r="W35" s="131"/>
    </row>
    <row r="36" spans="1:23" x14ac:dyDescent="0.25">
      <c r="A36" s="4"/>
      <c r="B36" s="161"/>
      <c r="C36" s="10"/>
      <c r="D36" s="39"/>
      <c r="E36" s="39"/>
      <c r="F36" s="39"/>
      <c r="G36" s="39"/>
      <c r="H36" s="175"/>
      <c r="I36" s="39"/>
      <c r="J36" s="39"/>
      <c r="K36" s="39"/>
      <c r="L36" s="39"/>
      <c r="M36" s="39"/>
      <c r="O36" s="78">
        <v>0.91</v>
      </c>
      <c r="P36" s="78">
        <f t="shared" si="0"/>
        <v>64.027600000000007</v>
      </c>
      <c r="W36" s="131"/>
    </row>
    <row r="37" spans="1:23" x14ac:dyDescent="0.25">
      <c r="A37" s="4"/>
      <c r="B37" s="161"/>
      <c r="C37" s="10"/>
      <c r="D37" s="39"/>
      <c r="E37" s="39"/>
      <c r="F37" s="39"/>
      <c r="G37" s="39"/>
      <c r="H37" s="175"/>
      <c r="I37" s="39"/>
      <c r="J37" s="39"/>
      <c r="K37" s="39"/>
      <c r="L37" s="39"/>
      <c r="M37" s="39"/>
      <c r="O37" s="78">
        <v>0.9</v>
      </c>
      <c r="P37" s="78">
        <f t="shared" si="0"/>
        <v>63.323999999999998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70" priority="71">
      <formula>Q7&gt;0</formula>
    </cfRule>
    <cfRule type="expression" dxfId="2369" priority="72">
      <formula>Q7&lt;0</formula>
    </cfRule>
  </conditionalFormatting>
  <conditionalFormatting sqref="Q8">
    <cfRule type="expression" dxfId="2368" priority="69">
      <formula>Q8&gt;0</formula>
    </cfRule>
    <cfRule type="expression" dxfId="2367" priority="70">
      <formula>Q8&lt;0</formula>
    </cfRule>
  </conditionalFormatting>
  <conditionalFormatting sqref="F27 F29 F32:F38">
    <cfRule type="expression" dxfId="2366" priority="67">
      <formula>F27&gt;0</formula>
    </cfRule>
    <cfRule type="expression" dxfId="2365" priority="68">
      <formula>F27&lt;0</formula>
    </cfRule>
  </conditionalFormatting>
  <conditionalFormatting sqref="H29:H38">
    <cfRule type="expression" dxfId="2364" priority="65">
      <formula>H29&gt;0</formula>
    </cfRule>
    <cfRule type="expression" dxfId="2363" priority="66">
      <formula>H29&lt;0</formula>
    </cfRule>
  </conditionalFormatting>
  <conditionalFormatting sqref="H25:H27">
    <cfRule type="expression" dxfId="2362" priority="45">
      <formula>H25&gt;0</formula>
    </cfRule>
    <cfRule type="expression" dxfId="2361" priority="46">
      <formula>H25&lt;0</formula>
    </cfRule>
  </conditionalFormatting>
  <conditionalFormatting sqref="Q10">
    <cfRule type="expression" dxfId="2360" priority="59">
      <formula>Q10&gt;0</formula>
    </cfRule>
    <cfRule type="expression" dxfId="2359" priority="60">
      <formula>Q10&lt;0</formula>
    </cfRule>
  </conditionalFormatting>
  <conditionalFormatting sqref="F25:F26">
    <cfRule type="expression" dxfId="2358" priority="47">
      <formula>F25&gt;0</formula>
    </cfRule>
    <cfRule type="expression" dxfId="2357" priority="48">
      <formula>F25&lt;0</formula>
    </cfRule>
  </conditionalFormatting>
  <conditionalFormatting sqref="J65:K72">
    <cfRule type="expression" dxfId="2356" priority="41">
      <formula>J65&gt;0</formula>
    </cfRule>
    <cfRule type="expression" dxfId="2355" priority="42">
      <formula>J65&lt;0</formula>
    </cfRule>
  </conditionalFormatting>
  <conditionalFormatting sqref="F65:F83 F89">
    <cfRule type="expression" dxfId="2354" priority="39">
      <formula>F65&gt;0</formula>
    </cfRule>
    <cfRule type="expression" dxfId="2353" priority="40">
      <formula>F65&lt;0</formula>
    </cfRule>
  </conditionalFormatting>
  <conditionalFormatting sqref="H65:H83 H89">
    <cfRule type="expression" dxfId="2352" priority="37">
      <formula>H65&gt;0</formula>
    </cfRule>
    <cfRule type="expression" dxfId="2351" priority="38">
      <formula>H65&lt;0</formula>
    </cfRule>
  </conditionalFormatting>
  <conditionalFormatting sqref="J76:J78">
    <cfRule type="expression" dxfId="2350" priority="35">
      <formula>J76&gt;0</formula>
    </cfRule>
    <cfRule type="expression" dxfId="2349" priority="36">
      <formula>J76&lt;0</formula>
    </cfRule>
  </conditionalFormatting>
  <conditionalFormatting sqref="K76:K78">
    <cfRule type="expression" dxfId="2348" priority="33">
      <formula>K76&gt;0</formula>
    </cfRule>
    <cfRule type="expression" dxfId="2347" priority="34">
      <formula>K76&lt;0</formula>
    </cfRule>
  </conditionalFormatting>
  <conditionalFormatting sqref="L65:L78">
    <cfRule type="expression" dxfId="2346" priority="31">
      <formula>L65&gt;0</formula>
    </cfRule>
    <cfRule type="expression" dxfId="2345" priority="32">
      <formula>L65&lt;0</formula>
    </cfRule>
  </conditionalFormatting>
  <conditionalFormatting sqref="F84:F88">
    <cfRule type="expression" dxfId="2344" priority="29">
      <formula>F84&gt;0</formula>
    </cfRule>
    <cfRule type="expression" dxfId="2343" priority="30">
      <formula>F84&lt;0</formula>
    </cfRule>
  </conditionalFormatting>
  <conditionalFormatting sqref="H84:H88">
    <cfRule type="expression" dxfId="2342" priority="27">
      <formula>H84&gt;0</formula>
    </cfRule>
    <cfRule type="expression" dxfId="2341" priority="28">
      <formula>H84&lt;0</formula>
    </cfRule>
  </conditionalFormatting>
  <conditionalFormatting sqref="M65:M78">
    <cfRule type="expression" dxfId="2340" priority="25">
      <formula>M65&gt;0</formula>
    </cfRule>
    <cfRule type="expression" dxfId="2339" priority="26">
      <formula>M65&lt;0</formula>
    </cfRule>
  </conditionalFormatting>
  <conditionalFormatting sqref="M26:M31">
    <cfRule type="expression" dxfId="2338" priority="23">
      <formula>M26&gt;0</formula>
    </cfRule>
    <cfRule type="expression" dxfId="2337" priority="24">
      <formula>M26&lt;0</formula>
    </cfRule>
  </conditionalFormatting>
  <conditionalFormatting sqref="F93:F105">
    <cfRule type="expression" dxfId="2336" priority="21">
      <formula>F93&gt;0</formula>
    </cfRule>
    <cfRule type="expression" dxfId="2335" priority="22">
      <formula>F93&lt;0</formula>
    </cfRule>
  </conditionalFormatting>
  <conditionalFormatting sqref="H93:H105">
    <cfRule type="expression" dxfId="2334" priority="19">
      <formula>H93&gt;0</formula>
    </cfRule>
    <cfRule type="expression" dxfId="2333" priority="20">
      <formula>H93&lt;0</formula>
    </cfRule>
  </conditionalFormatting>
  <conditionalFormatting sqref="H92">
    <cfRule type="expression" dxfId="2332" priority="15">
      <formula>H92&gt;0</formula>
    </cfRule>
    <cfRule type="expression" dxfId="2331" priority="16">
      <formula>H92&lt;0</formula>
    </cfRule>
  </conditionalFormatting>
  <conditionalFormatting sqref="F92">
    <cfRule type="expression" dxfId="2330" priority="17">
      <formula>F92&gt;0</formula>
    </cfRule>
    <cfRule type="expression" dxfId="2329" priority="18">
      <formula>F92&lt;0</formula>
    </cfRule>
  </conditionalFormatting>
  <conditionalFormatting sqref="M93:M98">
    <cfRule type="expression" dxfId="2328" priority="13">
      <formula>M93&gt;0</formula>
    </cfRule>
    <cfRule type="expression" dxfId="2327" priority="14">
      <formula>M93&lt;0</formula>
    </cfRule>
  </conditionalFormatting>
  <conditionalFormatting sqref="K25:K27">
    <cfRule type="expression" dxfId="2326" priority="11">
      <formula>K25&gt;0</formula>
    </cfRule>
    <cfRule type="expression" dxfId="2325" priority="12">
      <formula>K25&lt;0</formula>
    </cfRule>
  </conditionalFormatting>
  <conditionalFormatting sqref="K28">
    <cfRule type="expression" dxfId="2324" priority="9">
      <formula>K28&gt;0</formula>
    </cfRule>
    <cfRule type="expression" dxfId="2323" priority="10">
      <formula>K28&lt;0</formula>
    </cfRule>
  </conditionalFormatting>
  <conditionalFormatting sqref="H28">
    <cfRule type="expression" dxfId="2322" priority="5">
      <formula>H28&gt;0</formula>
    </cfRule>
    <cfRule type="expression" dxfId="2321" priority="6">
      <formula>H28&lt;0</formula>
    </cfRule>
  </conditionalFormatting>
  <conditionalFormatting sqref="F28">
    <cfRule type="expression" dxfId="2320" priority="7">
      <formula>F28&gt;0</formula>
    </cfRule>
    <cfRule type="expression" dxfId="2319" priority="8">
      <formula>F28&lt;0</formula>
    </cfRule>
  </conditionalFormatting>
  <conditionalFormatting sqref="K29:K31">
    <cfRule type="expression" dxfId="2318" priority="3">
      <formula>K29&gt;0</formula>
    </cfRule>
    <cfRule type="expression" dxfId="2317" priority="4">
      <formula>K29&lt;0</formula>
    </cfRule>
  </conditionalFormatting>
  <conditionalFormatting sqref="F30:F31">
    <cfRule type="expression" dxfId="2316" priority="1">
      <formula>F30&gt;0</formula>
    </cfRule>
    <cfRule type="expression" dxfId="231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14" priority="41">
      <formula>F7&gt;0</formula>
    </cfRule>
    <cfRule type="expression" dxfId="2313" priority="42">
      <formula>F7&lt;0</formula>
    </cfRule>
  </conditionalFormatting>
  <conditionalFormatting sqref="Q8">
    <cfRule type="expression" dxfId="2312" priority="39">
      <formula>Q8&gt;0</formula>
    </cfRule>
    <cfRule type="expression" dxfId="2311" priority="40">
      <formula>Q8&lt;0</formula>
    </cfRule>
  </conditionalFormatting>
  <conditionalFormatting sqref="Q10">
    <cfRule type="expression" dxfId="2310" priority="33">
      <formula>Q10&gt;0</formula>
    </cfRule>
    <cfRule type="expression" dxfId="2309" priority="34">
      <formula>Q10&lt;0</formula>
    </cfRule>
  </conditionalFormatting>
  <conditionalFormatting sqref="J27:J35">
    <cfRule type="expression" dxfId="2308" priority="31">
      <formula>J27&gt;0</formula>
    </cfRule>
    <cfRule type="expression" dxfId="2307" priority="32">
      <formula>J27&lt;0</formula>
    </cfRule>
  </conditionalFormatting>
  <conditionalFormatting sqref="K27:K38">
    <cfRule type="expression" dxfId="2306" priority="29">
      <formula>K27&gt;0</formula>
    </cfRule>
    <cfRule type="expression" dxfId="2305" priority="30">
      <formula>K27&lt;0</formula>
    </cfRule>
  </conditionalFormatting>
  <conditionalFormatting sqref="L27:L38">
    <cfRule type="expression" dxfId="2304" priority="27">
      <formula>L27&gt;0</formula>
    </cfRule>
    <cfRule type="expression" dxfId="2303" priority="28">
      <formula>L27&lt;0</formula>
    </cfRule>
  </conditionalFormatting>
  <conditionalFormatting sqref="F95:F116">
    <cfRule type="expression" dxfId="2302" priority="25">
      <formula>F95&gt;0</formula>
    </cfRule>
    <cfRule type="expression" dxfId="2301" priority="26">
      <formula>F95&lt;0</formula>
    </cfRule>
  </conditionalFormatting>
  <conditionalFormatting sqref="H95:H116">
    <cfRule type="expression" dxfId="2300" priority="23">
      <formula>H95&gt;0</formula>
    </cfRule>
    <cfRule type="expression" dxfId="2299" priority="24">
      <formula>H95&lt;0</formula>
    </cfRule>
  </conditionalFormatting>
  <conditionalFormatting sqref="J95:J108">
    <cfRule type="expression" dxfId="2298" priority="21">
      <formula>J95&gt;0</formula>
    </cfRule>
    <cfRule type="expression" dxfId="2297" priority="22">
      <formula>J95&lt;0</formula>
    </cfRule>
  </conditionalFormatting>
  <conditionalFormatting sqref="K95:K108">
    <cfRule type="expression" dxfId="2296" priority="19">
      <formula>K95&gt;0</formula>
    </cfRule>
    <cfRule type="expression" dxfId="2295" priority="20">
      <formula>K95&lt;0</formula>
    </cfRule>
  </conditionalFormatting>
  <conditionalFormatting sqref="L95:L108">
    <cfRule type="expression" dxfId="2294" priority="17">
      <formula>L95&gt;0</formula>
    </cfRule>
    <cfRule type="expression" dxfId="2293" priority="18">
      <formula>L95&lt;0</formula>
    </cfRule>
  </conditionalFormatting>
  <conditionalFormatting sqref="F29">
    <cfRule type="expression" dxfId="2292" priority="15">
      <formula>F29&gt;0</formula>
    </cfRule>
    <cfRule type="expression" dxfId="2291" priority="16">
      <formula>F29&lt;0</formula>
    </cfRule>
  </conditionalFormatting>
  <conditionalFormatting sqref="H29">
    <cfRule type="expression" dxfId="2290" priority="13">
      <formula>H29&gt;0</formula>
    </cfRule>
    <cfRule type="expression" dxfId="2289" priority="14">
      <formula>H29&lt;0</formula>
    </cfRule>
  </conditionalFormatting>
  <conditionalFormatting sqref="F25:F28 H25:H28">
    <cfRule type="expression" dxfId="2288" priority="9">
      <formula>F25&gt;0</formula>
    </cfRule>
    <cfRule type="expression" dxfId="2287" priority="10">
      <formula>F25&lt;0</formula>
    </cfRule>
  </conditionalFormatting>
  <conditionalFormatting sqref="H67:H68 F67:F68">
    <cfRule type="expression" dxfId="2286" priority="7">
      <formula>F67&gt;0</formula>
    </cfRule>
    <cfRule type="expression" dxfId="2285" priority="8">
      <formula>F67&lt;0</formula>
    </cfRule>
  </conditionalFormatting>
  <conditionalFormatting sqref="H65:H66 F65:F66">
    <cfRule type="expression" dxfId="2284" priority="5">
      <formula>F65&gt;0</formula>
    </cfRule>
    <cfRule type="expression" dxfId="2283" priority="6">
      <formula>F65&lt;0</formula>
    </cfRule>
  </conditionalFormatting>
  <conditionalFormatting sqref="H64 F64">
    <cfRule type="expression" dxfId="2282" priority="3">
      <formula>F64&gt;0</formula>
    </cfRule>
    <cfRule type="expression" dxfId="2281" priority="4">
      <formula>F64&lt;0</formula>
    </cfRule>
  </conditionalFormatting>
  <conditionalFormatting sqref="L67">
    <cfRule type="expression" dxfId="2280" priority="1">
      <formula>L67&gt;0</formula>
    </cfRule>
    <cfRule type="expression" dxfId="2279"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8" priority="61">
      <formula>F47&gt;0</formula>
    </cfRule>
    <cfRule type="expression" dxfId="2277" priority="62">
      <formula>F47&lt;0</formula>
    </cfRule>
  </conditionalFormatting>
  <conditionalFormatting sqref="Q7">
    <cfRule type="expression" dxfId="2276" priority="59">
      <formula>Q7&gt;0</formula>
    </cfRule>
    <cfRule type="expression" dxfId="2275" priority="60">
      <formula>Q7&lt;0</formula>
    </cfRule>
  </conditionalFormatting>
  <conditionalFormatting sqref="Q8">
    <cfRule type="expression" dxfId="2274" priority="57">
      <formula>Q8&gt;0</formula>
    </cfRule>
    <cfRule type="expression" dxfId="2273" priority="58">
      <formula>Q8&lt;0</formula>
    </cfRule>
  </conditionalFormatting>
  <conditionalFormatting sqref="F30:F31 F33:F46">
    <cfRule type="expression" dxfId="2272" priority="55">
      <formula>F30&gt;0</formula>
    </cfRule>
    <cfRule type="expression" dxfId="2271" priority="56">
      <formula>F30&lt;0</formula>
    </cfRule>
  </conditionalFormatting>
  <conditionalFormatting sqref="H30:H31 H33:H46">
    <cfRule type="expression" dxfId="2270" priority="53">
      <formula>H30&gt;0</formula>
    </cfRule>
    <cfRule type="expression" dxfId="2269" priority="54">
      <formula>H30&lt;0</formula>
    </cfRule>
  </conditionalFormatting>
  <conditionalFormatting sqref="Q10">
    <cfRule type="expression" dxfId="2268" priority="51">
      <formula>Q10&gt;0</formula>
    </cfRule>
    <cfRule type="expression" dxfId="2267" priority="52">
      <formula>Q10&lt;0</formula>
    </cfRule>
  </conditionalFormatting>
  <conditionalFormatting sqref="J29:J38">
    <cfRule type="expression" dxfId="2266" priority="49">
      <formula>J29&gt;0</formula>
    </cfRule>
    <cfRule type="expression" dxfId="2265" priority="50">
      <formula>J29&lt;0</formula>
    </cfRule>
  </conditionalFormatting>
  <conditionalFormatting sqref="K26:K38">
    <cfRule type="expression" dxfId="2264" priority="47">
      <formula>K26&gt;0</formula>
    </cfRule>
    <cfRule type="expression" dxfId="2263" priority="48">
      <formula>K26&lt;0</formula>
    </cfRule>
  </conditionalFormatting>
  <conditionalFormatting sqref="L25 L38">
    <cfRule type="expression" dxfId="2262" priority="45">
      <formula>L25&gt;0</formula>
    </cfRule>
    <cfRule type="expression" dxfId="2261" priority="46">
      <formula>L25&lt;0</formula>
    </cfRule>
  </conditionalFormatting>
  <conditionalFormatting sqref="F95:F110">
    <cfRule type="expression" dxfId="2260" priority="43">
      <formula>F95&gt;0</formula>
    </cfRule>
    <cfRule type="expression" dxfId="2259" priority="44">
      <formula>F95&lt;0</formula>
    </cfRule>
  </conditionalFormatting>
  <conditionalFormatting sqref="H95:H110">
    <cfRule type="expression" dxfId="2258" priority="41">
      <formula>H95&gt;0</formula>
    </cfRule>
    <cfRule type="expression" dxfId="2257" priority="42">
      <formula>H95&lt;0</formula>
    </cfRule>
  </conditionalFormatting>
  <conditionalFormatting sqref="J95:J102">
    <cfRule type="expression" dxfId="2256" priority="39">
      <formula>J95&gt;0</formula>
    </cfRule>
    <cfRule type="expression" dxfId="2255" priority="40">
      <formula>J95&lt;0</formula>
    </cfRule>
  </conditionalFormatting>
  <conditionalFormatting sqref="K95:K102">
    <cfRule type="expression" dxfId="2254" priority="37">
      <formula>K95&gt;0</formula>
    </cfRule>
    <cfRule type="expression" dxfId="2253" priority="38">
      <formula>K95&lt;0</formula>
    </cfRule>
  </conditionalFormatting>
  <conditionalFormatting sqref="L95:L102">
    <cfRule type="expression" dxfId="2252" priority="35">
      <formula>L95&gt;0</formula>
    </cfRule>
    <cfRule type="expression" dxfId="2251" priority="36">
      <formula>L95&lt;0</formula>
    </cfRule>
  </conditionalFormatting>
  <conditionalFormatting sqref="F29">
    <cfRule type="expression" dxfId="2250" priority="33">
      <formula>F29&gt;0</formula>
    </cfRule>
    <cfRule type="expression" dxfId="2249" priority="34">
      <formula>F29&lt;0</formula>
    </cfRule>
  </conditionalFormatting>
  <conditionalFormatting sqref="H29">
    <cfRule type="expression" dxfId="2248" priority="31">
      <formula>H29&gt;0</formula>
    </cfRule>
    <cfRule type="expression" dxfId="2247" priority="32">
      <formula>H29&lt;0</formula>
    </cfRule>
  </conditionalFormatting>
  <conditionalFormatting sqref="F32">
    <cfRule type="expression" dxfId="2246" priority="25">
      <formula>F32&gt;0</formula>
    </cfRule>
    <cfRule type="expression" dxfId="2245" priority="26">
      <formula>F32&lt;0</formula>
    </cfRule>
  </conditionalFormatting>
  <conditionalFormatting sqref="H32">
    <cfRule type="expression" dxfId="2244" priority="23">
      <formula>H32&gt;0</formula>
    </cfRule>
    <cfRule type="expression" dxfId="2243" priority="24">
      <formula>H32&lt;0</formula>
    </cfRule>
  </conditionalFormatting>
  <conditionalFormatting sqref="F94">
    <cfRule type="expression" dxfId="2242" priority="21">
      <formula>F94&gt;0</formula>
    </cfRule>
    <cfRule type="expression" dxfId="2241" priority="22">
      <formula>F94&lt;0</formula>
    </cfRule>
  </conditionalFormatting>
  <conditionalFormatting sqref="H94">
    <cfRule type="expression" dxfId="2240" priority="19">
      <formula>H94&gt;0</formula>
    </cfRule>
    <cfRule type="expression" dxfId="2239" priority="20">
      <formula>H94&lt;0</formula>
    </cfRule>
  </conditionalFormatting>
  <conditionalFormatting sqref="J89:J94">
    <cfRule type="expression" dxfId="2238" priority="17">
      <formula>J89&gt;0</formula>
    </cfRule>
    <cfRule type="expression" dxfId="2237" priority="18">
      <formula>J89&lt;0</formula>
    </cfRule>
  </conditionalFormatting>
  <conditionalFormatting sqref="K89:K94">
    <cfRule type="expression" dxfId="2236" priority="15">
      <formula>K89&gt;0</formula>
    </cfRule>
    <cfRule type="expression" dxfId="2235" priority="16">
      <formula>K89&lt;0</formula>
    </cfRule>
  </conditionalFormatting>
  <conditionalFormatting sqref="L89">
    <cfRule type="expression" dxfId="2234" priority="13">
      <formula>L89&gt;0</formula>
    </cfRule>
    <cfRule type="expression" dxfId="2233" priority="14">
      <formula>L89&lt;0</formula>
    </cfRule>
  </conditionalFormatting>
  <conditionalFormatting sqref="F89:F93">
    <cfRule type="expression" dxfId="2232" priority="11">
      <formula>F89&gt;0</formula>
    </cfRule>
    <cfRule type="expression" dxfId="2231" priority="12">
      <formula>F89&lt;0</formula>
    </cfRule>
  </conditionalFormatting>
  <conditionalFormatting sqref="H89:H93">
    <cfRule type="expression" dxfId="2230" priority="9">
      <formula>H89&gt;0</formula>
    </cfRule>
    <cfRule type="expression" dxfId="2229" priority="10">
      <formula>H89&lt;0</formula>
    </cfRule>
  </conditionalFormatting>
  <conditionalFormatting sqref="J25:J28">
    <cfRule type="expression" dxfId="2228" priority="7">
      <formula>J25&gt;0</formula>
    </cfRule>
    <cfRule type="expression" dxfId="2227" priority="8">
      <formula>J25&lt;0</formula>
    </cfRule>
  </conditionalFormatting>
  <conditionalFormatting sqref="K25">
    <cfRule type="expression" dxfId="2226" priority="5">
      <formula>K25&gt;0</formula>
    </cfRule>
    <cfRule type="expression" dxfId="2225" priority="6">
      <formula>K25&lt;0</formula>
    </cfRule>
  </conditionalFormatting>
  <conditionalFormatting sqref="F25:F28">
    <cfRule type="expression" dxfId="2224" priority="3">
      <formula>F25&gt;0</formula>
    </cfRule>
    <cfRule type="expression" dxfId="2223" priority="4">
      <formula>F25&lt;0</formula>
    </cfRule>
  </conditionalFormatting>
  <conditionalFormatting sqref="H25:H28">
    <cfRule type="expression" dxfId="2222" priority="1">
      <formula>H25&gt;0</formula>
    </cfRule>
    <cfRule type="expression" dxfId="2221"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20" priority="37">
      <formula>F47&gt;0</formula>
    </cfRule>
    <cfRule type="expression" dxfId="2219" priority="38">
      <formula>F47&lt;0</formula>
    </cfRule>
  </conditionalFormatting>
  <conditionalFormatting sqref="Q7">
    <cfRule type="expression" dxfId="2218" priority="35">
      <formula>Q7&gt;0</formula>
    </cfRule>
    <cfRule type="expression" dxfId="2217" priority="36">
      <formula>Q7&lt;0</formula>
    </cfRule>
  </conditionalFormatting>
  <conditionalFormatting sqref="Q8">
    <cfRule type="expression" dxfId="2216" priority="33">
      <formula>Q8&gt;0</formula>
    </cfRule>
    <cfRule type="expression" dxfId="2215" priority="34">
      <formula>Q8&lt;0</formula>
    </cfRule>
  </conditionalFormatting>
  <conditionalFormatting sqref="F30:F46">
    <cfRule type="expression" dxfId="2214" priority="31">
      <formula>F30&gt;0</formula>
    </cfRule>
    <cfRule type="expression" dxfId="2213" priority="32">
      <formula>F30&lt;0</formula>
    </cfRule>
  </conditionalFormatting>
  <conditionalFormatting sqref="H30:H46">
    <cfRule type="expression" dxfId="2212" priority="29">
      <formula>H30&gt;0</formula>
    </cfRule>
    <cfRule type="expression" dxfId="2211" priority="30">
      <formula>H30&lt;0</formula>
    </cfRule>
  </conditionalFormatting>
  <conditionalFormatting sqref="Q10">
    <cfRule type="expression" dxfId="2210" priority="27">
      <formula>Q10&gt;0</formula>
    </cfRule>
    <cfRule type="expression" dxfId="2209" priority="28">
      <formula>Q10&lt;0</formula>
    </cfRule>
  </conditionalFormatting>
  <conditionalFormatting sqref="J25:J38">
    <cfRule type="expression" dxfId="2208" priority="25">
      <formula>J25&gt;0</formula>
    </cfRule>
    <cfRule type="expression" dxfId="2207" priority="26">
      <formula>J25&lt;0</formula>
    </cfRule>
  </conditionalFormatting>
  <conditionalFormatting sqref="K25:K38">
    <cfRule type="expression" dxfId="2206" priority="23">
      <formula>K25&gt;0</formula>
    </cfRule>
    <cfRule type="expression" dxfId="2205" priority="24">
      <formula>K25&lt;0</formula>
    </cfRule>
  </conditionalFormatting>
  <conditionalFormatting sqref="L25 L38">
    <cfRule type="expression" dxfId="2204" priority="21">
      <formula>L25&gt;0</formula>
    </cfRule>
    <cfRule type="expression" dxfId="2203" priority="22">
      <formula>L25&lt;0</formula>
    </cfRule>
  </conditionalFormatting>
  <conditionalFormatting sqref="F89:F110">
    <cfRule type="expression" dxfId="2202" priority="19">
      <formula>F89&gt;0</formula>
    </cfRule>
    <cfRule type="expression" dxfId="2201" priority="20">
      <formula>F89&lt;0</formula>
    </cfRule>
  </conditionalFormatting>
  <conditionalFormatting sqref="H89:H110">
    <cfRule type="expression" dxfId="2200" priority="17">
      <formula>H89&gt;0</formula>
    </cfRule>
    <cfRule type="expression" dxfId="2199" priority="18">
      <formula>H89&lt;0</formula>
    </cfRule>
  </conditionalFormatting>
  <conditionalFormatting sqref="J89:J102">
    <cfRule type="expression" dxfId="2198" priority="15">
      <formula>J89&gt;0</formula>
    </cfRule>
    <cfRule type="expression" dxfId="2197" priority="16">
      <formula>J89&lt;0</formula>
    </cfRule>
  </conditionalFormatting>
  <conditionalFormatting sqref="K89:K102">
    <cfRule type="expression" dxfId="2196" priority="13">
      <formula>K89&gt;0</formula>
    </cfRule>
    <cfRule type="expression" dxfId="2195" priority="14">
      <formula>K89&lt;0</formula>
    </cfRule>
  </conditionalFormatting>
  <conditionalFormatting sqref="L89:L102">
    <cfRule type="expression" dxfId="2194" priority="11">
      <formula>L89&gt;0</formula>
    </cfRule>
    <cfRule type="expression" dxfId="2193" priority="12">
      <formula>L89&lt;0</formula>
    </cfRule>
  </conditionalFormatting>
  <conditionalFormatting sqref="F29">
    <cfRule type="expression" dxfId="2192" priority="9">
      <formula>F29&gt;0</formula>
    </cfRule>
    <cfRule type="expression" dxfId="2191" priority="10">
      <formula>F29&lt;0</formula>
    </cfRule>
  </conditionalFormatting>
  <conditionalFormatting sqref="H29">
    <cfRule type="expression" dxfId="2190" priority="7">
      <formula>H29&gt;0</formula>
    </cfRule>
    <cfRule type="expression" dxfId="2189" priority="8">
      <formula>H29&lt;0</formula>
    </cfRule>
  </conditionalFormatting>
  <conditionalFormatting sqref="F28">
    <cfRule type="expression" dxfId="2188" priority="5">
      <formula>F28&gt;0</formula>
    </cfRule>
    <cfRule type="expression" dxfId="2187" priority="6">
      <formula>F28&lt;0</formula>
    </cfRule>
  </conditionalFormatting>
  <conditionalFormatting sqref="H28">
    <cfRule type="expression" dxfId="2186" priority="3">
      <formula>H28&gt;0</formula>
    </cfRule>
    <cfRule type="expression" dxfId="2185" priority="4">
      <formula>H28&lt;0</formula>
    </cfRule>
  </conditionalFormatting>
  <conditionalFormatting sqref="F25:F27 H25:H27">
    <cfRule type="expression" dxfId="2184" priority="1">
      <formula>F25&gt;0</formula>
    </cfRule>
    <cfRule type="expression" dxfId="2183"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82" priority="73">
      <formula>F25&gt;0</formula>
    </cfRule>
    <cfRule type="expression" dxfId="2181" priority="74">
      <formula>F25&lt;0</formula>
    </cfRule>
  </conditionalFormatting>
  <conditionalFormatting sqref="Q7">
    <cfRule type="expression" dxfId="2180" priority="71">
      <formula>Q7&gt;0</formula>
    </cfRule>
    <cfRule type="expression" dxfId="2179" priority="72">
      <formula>Q7&lt;0</formula>
    </cfRule>
  </conditionalFormatting>
  <conditionalFormatting sqref="Q8">
    <cfRule type="expression" dxfId="2178" priority="69">
      <formula>Q8&gt;0</formula>
    </cfRule>
    <cfRule type="expression" dxfId="2177" priority="70">
      <formula>Q8&lt;0</formula>
    </cfRule>
  </conditionalFormatting>
  <conditionalFormatting sqref="Q10">
    <cfRule type="expression" dxfId="2176" priority="63">
      <formula>Q10&gt;0</formula>
    </cfRule>
    <cfRule type="expression" dxfId="2175" priority="64">
      <formula>Q10&lt;0</formula>
    </cfRule>
  </conditionalFormatting>
  <conditionalFormatting sqref="J26:J46">
    <cfRule type="expression" dxfId="2174" priority="61">
      <formula>J26&gt;0</formula>
    </cfRule>
    <cfRule type="expression" dxfId="2173" priority="62">
      <formula>J26&lt;0</formula>
    </cfRule>
  </conditionalFormatting>
  <conditionalFormatting sqref="K25:K46">
    <cfRule type="expression" dxfId="2172" priority="59">
      <formula>K25&gt;0</formula>
    </cfRule>
    <cfRule type="expression" dxfId="2171" priority="60">
      <formula>K25&lt;0</formula>
    </cfRule>
  </conditionalFormatting>
  <conditionalFormatting sqref="L25:L46">
    <cfRule type="expression" dxfId="2170" priority="57">
      <formula>L25&gt;0</formula>
    </cfRule>
    <cfRule type="expression" dxfId="2169" priority="58">
      <formula>L25&lt;0</formula>
    </cfRule>
  </conditionalFormatting>
  <conditionalFormatting sqref="F107:F110">
    <cfRule type="expression" dxfId="2168" priority="55">
      <formula>F107&gt;0</formula>
    </cfRule>
    <cfRule type="expression" dxfId="2167" priority="56">
      <formula>F107&lt;0</formula>
    </cfRule>
  </conditionalFormatting>
  <conditionalFormatting sqref="H107:H110">
    <cfRule type="expression" dxfId="2166" priority="53">
      <formula>H107&gt;0</formula>
    </cfRule>
    <cfRule type="expression" dxfId="2165" priority="54">
      <formula>H107&lt;0</formula>
    </cfRule>
  </conditionalFormatting>
  <conditionalFormatting sqref="J89:J105">
    <cfRule type="expression" dxfId="2164" priority="23">
      <formula>J89&gt;0</formula>
    </cfRule>
    <cfRule type="expression" dxfId="2163" priority="24">
      <formula>J89&lt;0</formula>
    </cfRule>
  </conditionalFormatting>
  <conditionalFormatting sqref="K89:K102">
    <cfRule type="expression" dxfId="2162" priority="21">
      <formula>K89&gt;0</formula>
    </cfRule>
    <cfRule type="expression" dxfId="2161" priority="22">
      <formula>K89&lt;0</formula>
    </cfRule>
  </conditionalFormatting>
  <conditionalFormatting sqref="L89:L102">
    <cfRule type="expression" dxfId="2160" priority="19">
      <formula>L89&gt;0</formula>
    </cfRule>
    <cfRule type="expression" dxfId="2159" priority="20">
      <formula>L89&lt;0</formula>
    </cfRule>
  </conditionalFormatting>
  <conditionalFormatting sqref="F26:F46">
    <cfRule type="expression" dxfId="2158" priority="45">
      <formula>F26&gt;0</formula>
    </cfRule>
    <cfRule type="expression" dxfId="2157" priority="46">
      <formula>F26&lt;0</formula>
    </cfRule>
  </conditionalFormatting>
  <conditionalFormatting sqref="H26:H46">
    <cfRule type="expression" dxfId="2156" priority="43">
      <formula>H26&gt;0</formula>
    </cfRule>
    <cfRule type="expression" dxfId="2155" priority="44">
      <formula>H26&lt;0</formula>
    </cfRule>
  </conditionalFormatting>
  <conditionalFormatting sqref="F96:F102 F105">
    <cfRule type="expression" dxfId="2154" priority="27">
      <formula>F96&gt;0</formula>
    </cfRule>
    <cfRule type="expression" dxfId="2153" priority="28">
      <formula>F96&lt;0</formula>
    </cfRule>
  </conditionalFormatting>
  <conditionalFormatting sqref="H96:H102 H105">
    <cfRule type="expression" dxfId="2152" priority="25">
      <formula>H96&gt;0</formula>
    </cfRule>
    <cfRule type="expression" dxfId="2151" priority="26">
      <formula>H96&lt;0</formula>
    </cfRule>
  </conditionalFormatting>
  <conditionalFormatting sqref="F89:F92">
    <cfRule type="expression" dxfId="2150" priority="17">
      <formula>F89&gt;0</formula>
    </cfRule>
    <cfRule type="expression" dxfId="2149" priority="18">
      <formula>F89&lt;0</formula>
    </cfRule>
  </conditionalFormatting>
  <conditionalFormatting sqref="H89:H92">
    <cfRule type="expression" dxfId="2148" priority="15">
      <formula>H89&gt;0</formula>
    </cfRule>
    <cfRule type="expression" dxfId="2147" priority="16">
      <formula>H89&lt;0</formula>
    </cfRule>
  </conditionalFormatting>
  <conditionalFormatting sqref="F93:F95">
    <cfRule type="expression" dxfId="2146" priority="13">
      <formula>F93&gt;0</formula>
    </cfRule>
    <cfRule type="expression" dxfId="2145" priority="14">
      <formula>F93&lt;0</formula>
    </cfRule>
  </conditionalFormatting>
  <conditionalFormatting sqref="H93:H95">
    <cfRule type="expression" dxfId="2144" priority="11">
      <formula>H93&gt;0</formula>
    </cfRule>
    <cfRule type="expression" dxfId="2143" priority="12">
      <formula>H93&lt;0</formula>
    </cfRule>
  </conditionalFormatting>
  <conditionalFormatting sqref="F103:F104">
    <cfRule type="expression" dxfId="2142" priority="9">
      <formula>F103&gt;0</formula>
    </cfRule>
    <cfRule type="expression" dxfId="2141" priority="10">
      <formula>F103&lt;0</formula>
    </cfRule>
  </conditionalFormatting>
  <conditionalFormatting sqref="H103:H104">
    <cfRule type="expression" dxfId="2140" priority="7">
      <formula>H103&gt;0</formula>
    </cfRule>
    <cfRule type="expression" dxfId="2139" priority="8">
      <formula>H103&lt;0</formula>
    </cfRule>
  </conditionalFormatting>
  <conditionalFormatting sqref="F106">
    <cfRule type="expression" dxfId="2138" priority="5">
      <formula>F106&gt;0</formula>
    </cfRule>
    <cfRule type="expression" dxfId="2137" priority="6">
      <formula>F106&lt;0</formula>
    </cfRule>
  </conditionalFormatting>
  <conditionalFormatting sqref="H106">
    <cfRule type="expression" dxfId="2136" priority="3">
      <formula>H106&gt;0</formula>
    </cfRule>
    <cfRule type="expression" dxfId="2135" priority="4">
      <formula>H106&lt;0</formula>
    </cfRule>
  </conditionalFormatting>
  <conditionalFormatting sqref="J106">
    <cfRule type="expression" dxfId="2134" priority="1">
      <formula>J106&gt;0</formula>
    </cfRule>
    <cfRule type="expression" dxfId="2133"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31.06</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18636</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-12646.169999999998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-12646.169999999998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-0.40426127727072642</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8.0489375402446883E-2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11.053380782918149</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1200</v>
      </c>
      <c r="D18" s="18"/>
      <c r="E18" s="18"/>
      <c r="F18" s="18">
        <f>SUM(F2:F13)</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34.166000000000004</v>
      </c>
    </row>
    <row r="23" spans="1:16" x14ac:dyDescent="0.25">
      <c r="O23" s="78">
        <v>1.0900000000000001</v>
      </c>
      <c r="P23" s="78">
        <f t="shared" ref="P23:P42" si="1">O23*$Q$4</f>
        <v>33.855400000000003</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33.544800000000002</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33.234200000000001</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32.9236</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32.613</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32.302399999999999</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31.991799999999998</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31.6812</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31.3706</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31.06</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30.749399999999998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30.438799999999997</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30.1282</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29.817599999999999</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29.506999999999998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29.196399999999997</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28.8858</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28.575199999999999</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28.264600000000002</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27.954000000000001</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32" priority="53">
      <formula>F25&gt;0</formula>
    </cfRule>
    <cfRule type="expression" dxfId="2131" priority="54">
      <formula>F25&lt;0</formula>
    </cfRule>
  </conditionalFormatting>
  <conditionalFormatting sqref="Q7">
    <cfRule type="expression" dxfId="2130" priority="51">
      <formula>Q7&gt;0</formula>
    </cfRule>
    <cfRule type="expression" dxfId="2129" priority="52">
      <formula>Q7&lt;0</formula>
    </cfRule>
  </conditionalFormatting>
  <conditionalFormatting sqref="Q8">
    <cfRule type="expression" dxfId="2128" priority="49">
      <formula>Q8&gt;0</formula>
    </cfRule>
    <cfRule type="expression" dxfId="2127" priority="50">
      <formula>Q8&lt;0</formula>
    </cfRule>
  </conditionalFormatting>
  <conditionalFormatting sqref="Q10">
    <cfRule type="expression" dxfId="2126" priority="43">
      <formula>Q10&gt;0</formula>
    </cfRule>
    <cfRule type="expression" dxfId="2125" priority="44">
      <formula>Q10&lt;0</formula>
    </cfRule>
  </conditionalFormatting>
  <conditionalFormatting sqref="L25:L32">
    <cfRule type="expression" dxfId="2124" priority="37">
      <formula>L25&gt;0</formula>
    </cfRule>
    <cfRule type="expression" dxfId="2123" priority="38">
      <formula>L25&lt;0</formula>
    </cfRule>
  </conditionalFormatting>
  <conditionalFormatting sqref="F110:F131">
    <cfRule type="expression" dxfId="2122" priority="35">
      <formula>F110&gt;0</formula>
    </cfRule>
    <cfRule type="expression" dxfId="2121" priority="36">
      <formula>F110&lt;0</formula>
    </cfRule>
  </conditionalFormatting>
  <conditionalFormatting sqref="H110:H131">
    <cfRule type="expression" dxfId="2120" priority="33">
      <formula>H110&gt;0</formula>
    </cfRule>
    <cfRule type="expression" dxfId="2119" priority="34">
      <formula>H110&lt;0</formula>
    </cfRule>
  </conditionalFormatting>
  <conditionalFormatting sqref="J110:J123">
    <cfRule type="expression" dxfId="2118" priority="31">
      <formula>J110&gt;0</formula>
    </cfRule>
    <cfRule type="expression" dxfId="2117" priority="32">
      <formula>J110&lt;0</formula>
    </cfRule>
  </conditionalFormatting>
  <conditionalFormatting sqref="K110:K123">
    <cfRule type="expression" dxfId="2116" priority="29">
      <formula>K110&gt;0</formula>
    </cfRule>
    <cfRule type="expression" dxfId="2115" priority="30">
      <formula>K110&lt;0</formula>
    </cfRule>
  </conditionalFormatting>
  <conditionalFormatting sqref="L110:L123">
    <cfRule type="expression" dxfId="2114" priority="27">
      <formula>L110&gt;0</formula>
    </cfRule>
    <cfRule type="expression" dxfId="2113" priority="28">
      <formula>L110&lt;0</formula>
    </cfRule>
  </conditionalFormatting>
  <conditionalFormatting sqref="F25:F29">
    <cfRule type="expression" dxfId="2112" priority="25">
      <formula>F25&gt;0</formula>
    </cfRule>
    <cfRule type="expression" dxfId="2111" priority="26">
      <formula>F25&lt;0</formula>
    </cfRule>
  </conditionalFormatting>
  <conditionalFormatting sqref="H25:H29">
    <cfRule type="expression" dxfId="2110" priority="23">
      <formula>H25&gt;0</formula>
    </cfRule>
    <cfRule type="expression" dxfId="2109" priority="24">
      <formula>H25&lt;0</formula>
    </cfRule>
  </conditionalFormatting>
  <conditionalFormatting sqref="F35:F38">
    <cfRule type="expression" dxfId="2108" priority="21">
      <formula>F35&gt;0</formula>
    </cfRule>
    <cfRule type="expression" dxfId="2107" priority="22">
      <formula>F35&lt;0</formula>
    </cfRule>
  </conditionalFormatting>
  <conditionalFormatting sqref="H35:H38">
    <cfRule type="expression" dxfId="2106" priority="19">
      <formula>H35&gt;0</formula>
    </cfRule>
    <cfRule type="expression" dxfId="2105" priority="20">
      <formula>H35&lt;0</formula>
    </cfRule>
  </conditionalFormatting>
  <conditionalFormatting sqref="H61:H64 F61:F64">
    <cfRule type="expression" dxfId="2104" priority="17">
      <formula>F61&gt;0</formula>
    </cfRule>
    <cfRule type="expression" dxfId="2103" priority="18">
      <formula>F61&lt;0</formula>
    </cfRule>
  </conditionalFormatting>
  <conditionalFormatting sqref="H70 F70">
    <cfRule type="expression" dxfId="2102" priority="15">
      <formula>F70&gt;0</formula>
    </cfRule>
    <cfRule type="expression" dxfId="2101" priority="16">
      <formula>F70&lt;0</formula>
    </cfRule>
  </conditionalFormatting>
  <conditionalFormatting sqref="H67:H69 F67:F69">
    <cfRule type="expression" dxfId="2100" priority="13">
      <formula>F67&gt;0</formula>
    </cfRule>
    <cfRule type="expression" dxfId="2099" priority="14">
      <formula>F67&lt;0</formula>
    </cfRule>
  </conditionalFormatting>
  <conditionalFormatting sqref="H65:H66 F65:F66">
    <cfRule type="expression" dxfId="2098" priority="11">
      <formula>F65&gt;0</formula>
    </cfRule>
    <cfRule type="expression" dxfId="2097" priority="12">
      <formula>F65&lt;0</formula>
    </cfRule>
  </conditionalFormatting>
  <conditionalFormatting sqref="F74:F76 H74:H76">
    <cfRule type="expression" dxfId="2096" priority="7">
      <formula>F74&gt;0</formula>
    </cfRule>
    <cfRule type="expression" dxfId="2095" priority="8">
      <formula>F74&lt;0</formula>
    </cfRule>
  </conditionalFormatting>
  <conditionalFormatting sqref="F81:F82 H81:H82">
    <cfRule type="expression" dxfId="2094" priority="5">
      <formula>F81&gt;0</formula>
    </cfRule>
    <cfRule type="expression" dxfId="2093" priority="6">
      <formula>F81&lt;0</formula>
    </cfRule>
  </conditionalFormatting>
  <conditionalFormatting sqref="F79:F80 H79:H80">
    <cfRule type="expression" dxfId="2092" priority="3">
      <formula>F79&gt;0</formula>
    </cfRule>
    <cfRule type="expression" dxfId="2091" priority="4">
      <formula>F79&lt;0</formula>
    </cfRule>
  </conditionalFormatting>
  <conditionalFormatting sqref="F77:F78 H77:H78">
    <cfRule type="expression" dxfId="2090" priority="1">
      <formula>F77&gt;0</formula>
    </cfRule>
    <cfRule type="expression" dxfId="2089"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8" priority="129">
      <formula>F99&gt;0</formula>
    </cfRule>
    <cfRule type="expression" dxfId="2087" priority="130">
      <formula>F99&lt;0</formula>
    </cfRule>
  </conditionalFormatting>
  <conditionalFormatting sqref="F156:F169 F172:F216 F219:F220">
    <cfRule type="expression" dxfId="2086" priority="125">
      <formula>F156&gt;0</formula>
    </cfRule>
    <cfRule type="expression" dxfId="2085" priority="126">
      <formula>F156&lt;0</formula>
    </cfRule>
  </conditionalFormatting>
  <conditionalFormatting sqref="F156:F169 F172:F216 F219:F220">
    <cfRule type="expression" dxfId="2084" priority="127">
      <formula>F156&gt;0</formula>
    </cfRule>
    <cfRule type="expression" dxfId="2083" priority="128">
      <formula>F156&lt;0</formula>
    </cfRule>
  </conditionalFormatting>
  <conditionalFormatting sqref="H151:H169 H172:H216 H219:H220">
    <cfRule type="expression" dxfId="2082" priority="123">
      <formula>H151&gt;0</formula>
    </cfRule>
    <cfRule type="expression" dxfId="2081" priority="124">
      <formula>H151&lt;0</formula>
    </cfRule>
  </conditionalFormatting>
  <conditionalFormatting sqref="F147:F150">
    <cfRule type="expression" dxfId="2080" priority="117">
      <formula>F147&gt;0</formula>
    </cfRule>
    <cfRule type="expression" dxfId="2079" priority="118">
      <formula>F147&lt;0</formula>
    </cfRule>
  </conditionalFormatting>
  <conditionalFormatting sqref="H147:H150">
    <cfRule type="expression" dxfId="2078" priority="115">
      <formula>H147&gt;0</formula>
    </cfRule>
    <cfRule type="expression" dxfId="2077" priority="116">
      <formula>H147&lt;0</formula>
    </cfRule>
  </conditionalFormatting>
  <conditionalFormatting sqref="Q8">
    <cfRule type="expression" dxfId="2076" priority="111">
      <formula>Q8&gt;0</formula>
    </cfRule>
    <cfRule type="expression" dxfId="2075" priority="112">
      <formula>Q8&lt;0</formula>
    </cfRule>
  </conditionalFormatting>
  <conditionalFormatting sqref="Q7">
    <cfRule type="expression" dxfId="2074" priority="113">
      <formula>Q7&gt;0</formula>
    </cfRule>
    <cfRule type="expression" dxfId="2073" priority="114">
      <formula>Q7&lt;0</formula>
    </cfRule>
  </conditionalFormatting>
  <conditionalFormatting sqref="F170">
    <cfRule type="expression" dxfId="2072" priority="107">
      <formula>F170&gt;0</formula>
    </cfRule>
    <cfRule type="expression" dxfId="2071" priority="108">
      <formula>F170&lt;0</formula>
    </cfRule>
  </conditionalFormatting>
  <conditionalFormatting sqref="F170">
    <cfRule type="expression" dxfId="2070" priority="109">
      <formula>F170&gt;0</formula>
    </cfRule>
    <cfRule type="expression" dxfId="2069" priority="110">
      <formula>F170&lt;0</formula>
    </cfRule>
  </conditionalFormatting>
  <conditionalFormatting sqref="H170">
    <cfRule type="expression" dxfId="2068" priority="105">
      <formula>H170&gt;0</formula>
    </cfRule>
    <cfRule type="expression" dxfId="2067" priority="106">
      <formula>H170&lt;0</formula>
    </cfRule>
  </conditionalFormatting>
  <conditionalFormatting sqref="F171">
    <cfRule type="expression" dxfId="2066" priority="101">
      <formula>F171&gt;0</formula>
    </cfRule>
    <cfRule type="expression" dxfId="2065" priority="102">
      <formula>F171&lt;0</formula>
    </cfRule>
  </conditionalFormatting>
  <conditionalFormatting sqref="F171">
    <cfRule type="expression" dxfId="2064" priority="103">
      <formula>F171&gt;0</formula>
    </cfRule>
    <cfRule type="expression" dxfId="2063" priority="104">
      <formula>F171&lt;0</formula>
    </cfRule>
  </conditionalFormatting>
  <conditionalFormatting sqref="H171">
    <cfRule type="expression" dxfId="2062" priority="99">
      <formula>H171&gt;0</formula>
    </cfRule>
    <cfRule type="expression" dxfId="2061" priority="100">
      <formula>H171&lt;0</formula>
    </cfRule>
  </conditionalFormatting>
  <conditionalFormatting sqref="F217:F218">
    <cfRule type="expression" dxfId="2060" priority="95">
      <formula>F217&gt;0</formula>
    </cfRule>
    <cfRule type="expression" dxfId="2059" priority="96">
      <formula>F217&lt;0</formula>
    </cfRule>
  </conditionalFormatting>
  <conditionalFormatting sqref="F217:F218">
    <cfRule type="expression" dxfId="2058" priority="97">
      <formula>F217&gt;0</formula>
    </cfRule>
    <cfRule type="expression" dxfId="2057" priority="98">
      <formula>F217&lt;0</formula>
    </cfRule>
  </conditionalFormatting>
  <conditionalFormatting sqref="H217:H218">
    <cfRule type="expression" dxfId="2056" priority="93">
      <formula>H217&gt;0</formula>
    </cfRule>
    <cfRule type="expression" dxfId="2055" priority="94">
      <formula>H217&lt;0</formula>
    </cfRule>
  </conditionalFormatting>
  <conditionalFormatting sqref="F24:F39">
    <cfRule type="expression" dxfId="2054" priority="91">
      <formula>F24&gt;0</formula>
    </cfRule>
    <cfRule type="expression" dxfId="2053" priority="92">
      <formula>F24&lt;0</formula>
    </cfRule>
  </conditionalFormatting>
  <conditionalFormatting sqref="H24:H39">
    <cfRule type="expression" dxfId="2052" priority="89">
      <formula>H24&gt;0</formula>
    </cfRule>
    <cfRule type="expression" dxfId="2051" priority="90">
      <formula>H24&lt;0</formula>
    </cfRule>
  </conditionalFormatting>
  <conditionalFormatting sqref="Q10">
    <cfRule type="expression" dxfId="2050" priority="87">
      <formula>Q10&gt;0</formula>
    </cfRule>
    <cfRule type="expression" dxfId="2049" priority="88">
      <formula>Q10&lt;0</formula>
    </cfRule>
  </conditionalFormatting>
  <conditionalFormatting sqref="J34">
    <cfRule type="expression" dxfId="2048" priority="85">
      <formula>J34&gt;0</formula>
    </cfRule>
    <cfRule type="expression" dxfId="2047" priority="86">
      <formula>J34&lt;0</formula>
    </cfRule>
  </conditionalFormatting>
  <conditionalFormatting sqref="F41:F49">
    <cfRule type="expression" dxfId="2046" priority="79">
      <formula>F41&gt;0</formula>
    </cfRule>
    <cfRule type="expression" dxfId="2045" priority="80">
      <formula>F41&lt;0</formula>
    </cfRule>
  </conditionalFormatting>
  <conditionalFormatting sqref="H41:H49">
    <cfRule type="expression" dxfId="2044" priority="77">
      <formula>H41&gt;0</formula>
    </cfRule>
    <cfRule type="expression" dxfId="2043" priority="78">
      <formula>H41&lt;0</formula>
    </cfRule>
  </conditionalFormatting>
  <conditionalFormatting sqref="R4">
    <cfRule type="expression" dxfId="2042" priority="75">
      <formula>R4&gt;0</formula>
    </cfRule>
    <cfRule type="expression" dxfId="2041" priority="76">
      <formula>R4&lt;0</formula>
    </cfRule>
  </conditionalFormatting>
  <conditionalFormatting sqref="Q9">
    <cfRule type="expression" dxfId="2040" priority="73">
      <formula>Q9&gt;0</formula>
    </cfRule>
    <cfRule type="expression" dxfId="2039" priority="74">
      <formula>Q9&lt;0</formula>
    </cfRule>
  </conditionalFormatting>
  <conditionalFormatting sqref="F50:F73">
    <cfRule type="expression" dxfId="2038" priority="69">
      <formula>F50&gt;0</formula>
    </cfRule>
    <cfRule type="expression" dxfId="2037" priority="70">
      <formula>F50&lt;0</formula>
    </cfRule>
  </conditionalFormatting>
  <conditionalFormatting sqref="H50:H73">
    <cfRule type="expression" dxfId="2036" priority="67">
      <formula>H50&gt;0</formula>
    </cfRule>
    <cfRule type="expression" dxfId="203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34" priority="63">
      <formula>F74&gt;0</formula>
    </cfRule>
    <cfRule type="expression" dxfId="2033" priority="64">
      <formula>F74&lt;0</formula>
    </cfRule>
  </conditionalFormatting>
  <conditionalFormatting sqref="H74:H98">
    <cfRule type="expression" dxfId="2032" priority="61">
      <formula>H74&gt;0</formula>
    </cfRule>
    <cfRule type="expression" dxfId="2031" priority="62">
      <formula>H74&lt;0</formula>
    </cfRule>
  </conditionalFormatting>
  <conditionalFormatting sqref="H108:H109 F108:F109">
    <cfRule type="expression" dxfId="2030" priority="43">
      <formula>F108&gt;0</formula>
    </cfRule>
    <cfRule type="expression" dxfId="2029" priority="44">
      <formula>F108&lt;0</formula>
    </cfRule>
  </conditionalFormatting>
  <conditionalFormatting sqref="H103:H107 F103:F107">
    <cfRule type="expression" dxfId="2028" priority="41">
      <formula>F103&gt;0</formula>
    </cfRule>
    <cfRule type="expression" dxfId="2027" priority="42">
      <formula>F103&lt;0</formula>
    </cfRule>
  </conditionalFormatting>
  <conditionalFormatting sqref="F40">
    <cfRule type="expression" dxfId="2026" priority="39">
      <formula>F40&gt;0</formula>
    </cfRule>
    <cfRule type="expression" dxfId="2025" priority="40">
      <formula>F40&lt;0</formula>
    </cfRule>
  </conditionalFormatting>
  <conditionalFormatting sqref="H40">
    <cfRule type="expression" dxfId="2024" priority="37">
      <formula>H40&gt;0</formula>
    </cfRule>
    <cfRule type="expression" dxfId="2023" priority="38">
      <formula>H40&lt;0</formula>
    </cfRule>
  </conditionalFormatting>
  <conditionalFormatting sqref="F131:F133 H131:H133">
    <cfRule type="expression" dxfId="2022" priority="35">
      <formula>F131&gt;0</formula>
    </cfRule>
    <cfRule type="expression" dxfId="2021" priority="36">
      <formula>F131&lt;0</formula>
    </cfRule>
  </conditionalFormatting>
  <conditionalFormatting sqref="F120:F124 H120:H124">
    <cfRule type="expression" dxfId="2020" priority="31">
      <formula>F120&gt;0</formula>
    </cfRule>
    <cfRule type="expression" dxfId="2019" priority="32">
      <formula>F120&lt;0</formula>
    </cfRule>
  </conditionalFormatting>
  <conditionalFormatting sqref="F117:F119 H117:H119">
    <cfRule type="expression" dxfId="2018" priority="27">
      <formula>F117&gt;0</formula>
    </cfRule>
    <cfRule type="expression" dxfId="2017" priority="28">
      <formula>F117&lt;0</formula>
    </cfRule>
  </conditionalFormatting>
  <conditionalFormatting sqref="F114:F116 H114:H116">
    <cfRule type="expression" dxfId="2016" priority="25">
      <formula>F114&gt;0</formula>
    </cfRule>
    <cfRule type="expression" dxfId="2015" priority="26">
      <formula>F114&lt;0</formula>
    </cfRule>
  </conditionalFormatting>
  <conditionalFormatting sqref="F113 H113">
    <cfRule type="expression" dxfId="2014" priority="23">
      <formula>F113&gt;0</formula>
    </cfRule>
    <cfRule type="expression" dxfId="2013" priority="24">
      <formula>F113&lt;0</formula>
    </cfRule>
  </conditionalFormatting>
  <conditionalFormatting sqref="F126:F128 H126:H128 K24:K128">
    <cfRule type="expression" dxfId="2012" priority="21">
      <formula>F24&gt;0</formula>
    </cfRule>
    <cfRule type="expression" dxfId="2011" priority="22">
      <formula>F24&lt;0</formula>
    </cfRule>
  </conditionalFormatting>
  <conditionalFormatting sqref="F125 H125">
    <cfRule type="expression" dxfId="2010" priority="19">
      <formula>F125&gt;0</formula>
    </cfRule>
    <cfRule type="expression" dxfId="2009" priority="20">
      <formula>F125&lt;0</formula>
    </cfRule>
  </conditionalFormatting>
  <conditionalFormatting sqref="F129:F130 H129:H130 K129:K130">
    <cfRule type="expression" dxfId="2008" priority="17">
      <formula>F129&gt;0</formula>
    </cfRule>
    <cfRule type="expression" dxfId="2007" priority="18">
      <formula>F129&lt;0</formula>
    </cfRule>
  </conditionalFormatting>
  <conditionalFormatting sqref="F136:F138 H136:H138 K136:K138">
    <cfRule type="expression" dxfId="2006" priority="13">
      <formula>F136&gt;0</formula>
    </cfRule>
    <cfRule type="expression" dxfId="2005" priority="14">
      <formula>F136&lt;0</formula>
    </cfRule>
  </conditionalFormatting>
  <conditionalFormatting sqref="F134:F135 H134:H135 K134:K135">
    <cfRule type="expression" dxfId="2004" priority="11">
      <formula>F134&gt;0</formula>
    </cfRule>
    <cfRule type="expression" dxfId="2003" priority="12">
      <formula>F134&lt;0</formula>
    </cfRule>
  </conditionalFormatting>
  <conditionalFormatting sqref="F143 H143 K143">
    <cfRule type="expression" dxfId="2002" priority="7">
      <formula>F143&gt;0</formula>
    </cfRule>
    <cfRule type="expression" dxfId="2001" priority="8">
      <formula>F143&lt;0</formula>
    </cfRule>
  </conditionalFormatting>
  <conditionalFormatting sqref="F140:F142 H140:H142">
    <cfRule type="expression" dxfId="2000" priority="5">
      <formula>F140&gt;0</formula>
    </cfRule>
    <cfRule type="expression" dxfId="1999" priority="6">
      <formula>F140&lt;0</formula>
    </cfRule>
  </conditionalFormatting>
  <conditionalFormatting sqref="F139 H139 K139">
    <cfRule type="expression" dxfId="1998" priority="3">
      <formula>F139&gt;0</formula>
    </cfRule>
    <cfRule type="expression" dxfId="1997" priority="4">
      <formula>F139&lt;0</formula>
    </cfRule>
  </conditionalFormatting>
  <conditionalFormatting sqref="K140:K142">
    <cfRule type="expression" dxfId="1996" priority="1">
      <formula>K140&gt;0</formula>
    </cfRule>
    <cfRule type="expression" dxfId="199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94" priority="49">
      <formula>F52&gt;0</formula>
    </cfRule>
    <cfRule type="expression" dxfId="1993" priority="50">
      <formula>F52&lt;0</formula>
    </cfRule>
  </conditionalFormatting>
  <conditionalFormatting sqref="Q7">
    <cfRule type="expression" dxfId="1992" priority="47">
      <formula>Q7&gt;0</formula>
    </cfRule>
    <cfRule type="expression" dxfId="1991" priority="48">
      <formula>Q7&lt;0</formula>
    </cfRule>
  </conditionalFormatting>
  <conditionalFormatting sqref="Q8">
    <cfRule type="expression" dxfId="1990" priority="45">
      <formula>Q8&gt;0</formula>
    </cfRule>
    <cfRule type="expression" dxfId="1989" priority="46">
      <formula>Q8&lt;0</formula>
    </cfRule>
  </conditionalFormatting>
  <conditionalFormatting sqref="F34:F41 F43:F51">
    <cfRule type="expression" dxfId="1988" priority="43">
      <formula>F34&gt;0</formula>
    </cfRule>
    <cfRule type="expression" dxfId="1987" priority="44">
      <formula>F34&lt;0</formula>
    </cfRule>
  </conditionalFormatting>
  <conditionalFormatting sqref="H34:H51">
    <cfRule type="expression" dxfId="1986" priority="41">
      <formula>H34&gt;0</formula>
    </cfRule>
    <cfRule type="expression" dxfId="1985" priority="42">
      <formula>H34&lt;0</formula>
    </cfRule>
  </conditionalFormatting>
  <conditionalFormatting sqref="Q10">
    <cfRule type="expression" dxfId="1984" priority="39">
      <formula>Q10&gt;0</formula>
    </cfRule>
    <cfRule type="expression" dxfId="1983" priority="40">
      <formula>Q10&lt;0</formula>
    </cfRule>
  </conditionalFormatting>
  <conditionalFormatting sqref="J25">
    <cfRule type="expression" dxfId="1982" priority="37">
      <formula>J25&gt;0</formula>
    </cfRule>
    <cfRule type="expression" dxfId="1981" priority="38">
      <formula>J25&lt;0</formula>
    </cfRule>
  </conditionalFormatting>
  <conditionalFormatting sqref="K25:K29 K31:K38">
    <cfRule type="expression" dxfId="1980" priority="35">
      <formula>K25&gt;0</formula>
    </cfRule>
    <cfRule type="expression" dxfId="1979" priority="36">
      <formula>K25&lt;0</formula>
    </cfRule>
  </conditionalFormatting>
  <conditionalFormatting sqref="L25:L38">
    <cfRule type="expression" dxfId="1978" priority="33">
      <formula>L25&gt;0</formula>
    </cfRule>
    <cfRule type="expression" dxfId="1977" priority="34">
      <formula>L25&lt;0</formula>
    </cfRule>
  </conditionalFormatting>
  <conditionalFormatting sqref="F89:F110">
    <cfRule type="expression" dxfId="1976" priority="31">
      <formula>F89&gt;0</formula>
    </cfRule>
    <cfRule type="expression" dxfId="1975" priority="32">
      <formula>F89&lt;0</formula>
    </cfRule>
  </conditionalFormatting>
  <conditionalFormatting sqref="H89:H110">
    <cfRule type="expression" dxfId="1974" priority="29">
      <formula>H89&gt;0</formula>
    </cfRule>
    <cfRule type="expression" dxfId="1973" priority="30">
      <formula>H89&lt;0</formula>
    </cfRule>
  </conditionalFormatting>
  <conditionalFormatting sqref="J89:J102">
    <cfRule type="expression" dxfId="1972" priority="27">
      <formula>J89&gt;0</formula>
    </cfRule>
    <cfRule type="expression" dxfId="1971" priority="28">
      <formula>J89&lt;0</formula>
    </cfRule>
  </conditionalFormatting>
  <conditionalFormatting sqref="K89:K102">
    <cfRule type="expression" dxfId="1970" priority="25">
      <formula>K89&gt;0</formula>
    </cfRule>
    <cfRule type="expression" dxfId="1969" priority="26">
      <formula>K89&lt;0</formula>
    </cfRule>
  </conditionalFormatting>
  <conditionalFormatting sqref="L89:L102">
    <cfRule type="expression" dxfId="1968" priority="23">
      <formula>L89&gt;0</formula>
    </cfRule>
    <cfRule type="expression" dxfId="1967" priority="24">
      <formula>L89&lt;0</formula>
    </cfRule>
  </conditionalFormatting>
  <conditionalFormatting sqref="F25:F27">
    <cfRule type="expression" dxfId="1966" priority="21">
      <formula>F25&gt;0</formula>
    </cfRule>
    <cfRule type="expression" dxfId="1965" priority="22">
      <formula>F25&lt;0</formula>
    </cfRule>
  </conditionalFormatting>
  <conditionalFormatting sqref="H25:H27">
    <cfRule type="expression" dxfId="1964" priority="19">
      <formula>H25&gt;0</formula>
    </cfRule>
    <cfRule type="expression" dxfId="1963" priority="20">
      <formula>H25&lt;0</formula>
    </cfRule>
  </conditionalFormatting>
  <conditionalFormatting sqref="F28:F33">
    <cfRule type="expression" dxfId="1962" priority="17">
      <formula>F28&gt;0</formula>
    </cfRule>
    <cfRule type="expression" dxfId="1961" priority="18">
      <formula>F28&lt;0</formula>
    </cfRule>
  </conditionalFormatting>
  <conditionalFormatting sqref="H28:H33">
    <cfRule type="expression" dxfId="1960" priority="15">
      <formula>H28&gt;0</formula>
    </cfRule>
    <cfRule type="expression" dxfId="1959" priority="16">
      <formula>H28&lt;0</formula>
    </cfRule>
  </conditionalFormatting>
  <conditionalFormatting sqref="F42">
    <cfRule type="expression" dxfId="1958" priority="13">
      <formula>F42&gt;0</formula>
    </cfRule>
    <cfRule type="expression" dxfId="1957" priority="14">
      <formula>F42&lt;0</formula>
    </cfRule>
  </conditionalFormatting>
  <conditionalFormatting sqref="J48">
    <cfRule type="expression" dxfId="1956" priority="11">
      <formula>J48&gt;0</formula>
    </cfRule>
    <cfRule type="expression" dxfId="1955" priority="12">
      <formula>J48&lt;0</formula>
    </cfRule>
  </conditionalFormatting>
  <conditionalFormatting sqref="J34:J41 J43:J47">
    <cfRule type="expression" dxfId="1954" priority="9">
      <formula>J34&gt;0</formula>
    </cfRule>
    <cfRule type="expression" dxfId="1953" priority="10">
      <formula>J34&lt;0</formula>
    </cfRule>
  </conditionalFormatting>
  <conditionalFormatting sqref="J26:J27">
    <cfRule type="expression" dxfId="1952" priority="7">
      <formula>J26&gt;0</formula>
    </cfRule>
    <cfRule type="expression" dxfId="1951" priority="8">
      <formula>J26&lt;0</formula>
    </cfRule>
  </conditionalFormatting>
  <conditionalFormatting sqref="J28:J33">
    <cfRule type="expression" dxfId="1950" priority="5">
      <formula>J28&gt;0</formula>
    </cfRule>
    <cfRule type="expression" dxfId="1949" priority="6">
      <formula>J28&lt;0</formula>
    </cfRule>
  </conditionalFormatting>
  <conditionalFormatting sqref="J42">
    <cfRule type="expression" dxfId="1948" priority="3">
      <formula>J42&gt;0</formula>
    </cfRule>
    <cfRule type="expression" dxfId="1947" priority="4">
      <formula>J42&lt;0</formula>
    </cfRule>
  </conditionalFormatting>
  <conditionalFormatting sqref="J49">
    <cfRule type="expression" dxfId="1946" priority="1">
      <formula>J49&gt;0</formula>
    </cfRule>
    <cfRule type="expression" dxfId="1945"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44" priority="39">
      <formula>F47&gt;0</formula>
    </cfRule>
    <cfRule type="expression" dxfId="1943" priority="40">
      <formula>F47&lt;0</formula>
    </cfRule>
  </conditionalFormatting>
  <conditionalFormatting sqref="Q7">
    <cfRule type="expression" dxfId="1942" priority="37">
      <formula>Q7&gt;0</formula>
    </cfRule>
    <cfRule type="expression" dxfId="1941" priority="38">
      <formula>Q7&lt;0</formula>
    </cfRule>
  </conditionalFormatting>
  <conditionalFormatting sqref="Q8">
    <cfRule type="expression" dxfId="1940" priority="35">
      <formula>Q8&gt;0</formula>
    </cfRule>
    <cfRule type="expression" dxfId="1939" priority="36">
      <formula>Q8&lt;0</formula>
    </cfRule>
  </conditionalFormatting>
  <conditionalFormatting sqref="F30:F33 F38:F46">
    <cfRule type="expression" dxfId="1938" priority="33">
      <formula>F30&gt;0</formula>
    </cfRule>
    <cfRule type="expression" dxfId="1937" priority="34">
      <formula>F30&lt;0</formula>
    </cfRule>
  </conditionalFormatting>
  <conditionalFormatting sqref="H30:H33 H37:H46">
    <cfRule type="expression" dxfId="1936" priority="31">
      <formula>H30&gt;0</formula>
    </cfRule>
    <cfRule type="expression" dxfId="1935" priority="32">
      <formula>H30&lt;0</formula>
    </cfRule>
  </conditionalFormatting>
  <conditionalFormatting sqref="Q10">
    <cfRule type="expression" dxfId="1934" priority="29">
      <formula>Q10&gt;0</formula>
    </cfRule>
    <cfRule type="expression" dxfId="1933" priority="30">
      <formula>Q10&lt;0</formula>
    </cfRule>
  </conditionalFormatting>
  <conditionalFormatting sqref="K25:K38">
    <cfRule type="expression" dxfId="1932" priority="25">
      <formula>K25&gt;0</formula>
    </cfRule>
    <cfRule type="expression" dxfId="1931" priority="26">
      <formula>K25&lt;0</formula>
    </cfRule>
  </conditionalFormatting>
  <conditionalFormatting sqref="L25:L38">
    <cfRule type="expression" dxfId="1930" priority="23">
      <formula>L25&gt;0</formula>
    </cfRule>
    <cfRule type="expression" dxfId="1929" priority="24">
      <formula>L25&lt;0</formula>
    </cfRule>
  </conditionalFormatting>
  <conditionalFormatting sqref="F89:F110">
    <cfRule type="expression" dxfId="1928" priority="21">
      <formula>F89&gt;0</formula>
    </cfRule>
    <cfRule type="expression" dxfId="1927" priority="22">
      <formula>F89&lt;0</formula>
    </cfRule>
  </conditionalFormatting>
  <conditionalFormatting sqref="H89:H110">
    <cfRule type="expression" dxfId="1926" priority="19">
      <formula>H89&gt;0</formula>
    </cfRule>
    <cfRule type="expression" dxfId="1925" priority="20">
      <formula>H89&lt;0</formula>
    </cfRule>
  </conditionalFormatting>
  <conditionalFormatting sqref="J89:J102">
    <cfRule type="expression" dxfId="1924" priority="17">
      <formula>J89&gt;0</formula>
    </cfRule>
    <cfRule type="expression" dxfId="1923" priority="18">
      <formula>J89&lt;0</formula>
    </cfRule>
  </conditionalFormatting>
  <conditionalFormatting sqref="K89:K102">
    <cfRule type="expression" dxfId="1922" priority="15">
      <formula>K89&gt;0</formula>
    </cfRule>
    <cfRule type="expression" dxfId="1921" priority="16">
      <formula>K89&lt;0</formula>
    </cfRule>
  </conditionalFormatting>
  <conditionalFormatting sqref="L89:L102">
    <cfRule type="expression" dxfId="1920" priority="13">
      <formula>L89&gt;0</formula>
    </cfRule>
    <cfRule type="expression" dxfId="1919" priority="14">
      <formula>L89&lt;0</formula>
    </cfRule>
  </conditionalFormatting>
  <conditionalFormatting sqref="F25:F29">
    <cfRule type="expression" dxfId="1918" priority="11">
      <formula>F25&gt;0</formula>
    </cfRule>
    <cfRule type="expression" dxfId="1917" priority="12">
      <formula>F25&lt;0</formula>
    </cfRule>
  </conditionalFormatting>
  <conditionalFormatting sqref="H25:H29">
    <cfRule type="expression" dxfId="1916" priority="9">
      <formula>H25&gt;0</formula>
    </cfRule>
    <cfRule type="expression" dxfId="1915" priority="10">
      <formula>H25&lt;0</formula>
    </cfRule>
  </conditionalFormatting>
  <conditionalFormatting sqref="F34:F37">
    <cfRule type="expression" dxfId="1914" priority="7">
      <formula>F34&gt;0</formula>
    </cfRule>
    <cfRule type="expression" dxfId="1913" priority="8">
      <formula>F34&lt;0</formula>
    </cfRule>
  </conditionalFormatting>
  <conditionalFormatting sqref="H34:H36">
    <cfRule type="expression" dxfId="1912" priority="5">
      <formula>H34&gt;0</formula>
    </cfRule>
    <cfRule type="expression" dxfId="1911" priority="6">
      <formula>H34&lt;0</formula>
    </cfRule>
  </conditionalFormatting>
  <conditionalFormatting sqref="J39">
    <cfRule type="expression" dxfId="1910" priority="3">
      <formula>J39&gt;0</formula>
    </cfRule>
    <cfRule type="expression" dxfId="1909" priority="4">
      <formula>J39&lt;0</formula>
    </cfRule>
  </conditionalFormatting>
  <conditionalFormatting sqref="J25:J38">
    <cfRule type="expression" dxfId="1908" priority="1">
      <formula>J25&gt;0</formula>
    </cfRule>
    <cfRule type="expression" dxfId="1907"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06" priority="57">
      <formula>F27&gt;0</formula>
    </cfRule>
    <cfRule type="expression" dxfId="1905" priority="58">
      <formula>F27&lt;0</formula>
    </cfRule>
  </conditionalFormatting>
  <conditionalFormatting sqref="H28:H33">
    <cfRule type="expression" dxfId="1904" priority="53">
      <formula>H28&gt;0</formula>
    </cfRule>
    <cfRule type="expression" dxfId="1903" priority="54">
      <formula>H28&lt;0</formula>
    </cfRule>
  </conditionalFormatting>
  <conditionalFormatting sqref="F24:F26">
    <cfRule type="expression" dxfId="1902" priority="39">
      <formula>F24&gt;0</formula>
    </cfRule>
    <cfRule type="expression" dxfId="1901" priority="40">
      <formula>F24&lt;0</formula>
    </cfRule>
  </conditionalFormatting>
  <conditionalFormatting sqref="Q8">
    <cfRule type="expression" dxfId="1900" priority="33">
      <formula>Q8&gt;0</formula>
    </cfRule>
    <cfRule type="expression" dxfId="1899" priority="34">
      <formula>Q8&lt;0</formula>
    </cfRule>
  </conditionalFormatting>
  <conditionalFormatting sqref="Q7">
    <cfRule type="expression" dxfId="1898" priority="35">
      <formula>Q7&gt;0</formula>
    </cfRule>
    <cfRule type="expression" dxfId="1897" priority="36">
      <formula>Q7&lt;0</formula>
    </cfRule>
  </conditionalFormatting>
  <conditionalFormatting sqref="F34">
    <cfRule type="expression" dxfId="1896" priority="31">
      <formula>F34&gt;0</formula>
    </cfRule>
    <cfRule type="expression" dxfId="1895" priority="32">
      <formula>F34&lt;0</formula>
    </cfRule>
  </conditionalFormatting>
  <conditionalFormatting sqref="H34">
    <cfRule type="expression" dxfId="1894" priority="29">
      <formula>H34&gt;0</formula>
    </cfRule>
    <cfRule type="expression" dxfId="1893" priority="30">
      <formula>H34&lt;0</formula>
    </cfRule>
  </conditionalFormatting>
  <conditionalFormatting sqref="M36">
    <cfRule type="expression" dxfId="1892" priority="19">
      <formula>M36&gt;0</formula>
    </cfRule>
    <cfRule type="expression" dxfId="1891" priority="20">
      <formula>M36&lt;0</formula>
    </cfRule>
  </conditionalFormatting>
  <conditionalFormatting sqref="Q10">
    <cfRule type="expression" dxfId="1890" priority="15">
      <formula>Q10&gt;0</formula>
    </cfRule>
    <cfRule type="expression" dxfId="1889" priority="16">
      <formula>Q10&lt;0</formula>
    </cfRule>
  </conditionalFormatting>
  <conditionalFormatting sqref="F23">
    <cfRule type="expression" dxfId="1888" priority="13">
      <formula>F23&gt;0</formula>
    </cfRule>
    <cfRule type="expression" dxfId="1887" priority="14">
      <formula>F23&lt;0</formula>
    </cfRule>
  </conditionalFormatting>
  <conditionalFormatting sqref="I25:J25">
    <cfRule type="expression" dxfId="1886" priority="9">
      <formula>I25&gt;0</formula>
    </cfRule>
    <cfRule type="expression" dxfId="1885" priority="10">
      <formula>I25&lt;0</formula>
    </cfRule>
  </conditionalFormatting>
  <conditionalFormatting sqref="I26:J27">
    <cfRule type="expression" dxfId="1884" priority="7">
      <formula>I26&gt;0</formula>
    </cfRule>
    <cfRule type="expression" dxfId="1883" priority="8">
      <formula>I26&lt;0</formula>
    </cfRule>
  </conditionalFormatting>
  <conditionalFormatting sqref="K25:K27">
    <cfRule type="expression" dxfId="1882" priority="5">
      <formula>K25&gt;0</formula>
    </cfRule>
    <cfRule type="expression" dxfId="1881" priority="6">
      <formula>K25&lt;0</formula>
    </cfRule>
  </conditionalFormatting>
  <conditionalFormatting sqref="I23:J23">
    <cfRule type="expression" dxfId="1880" priority="3">
      <formula>I23&gt;0</formula>
    </cfRule>
    <cfRule type="expression" dxfId="187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8" priority="39">
      <formula>F47&gt;0</formula>
    </cfRule>
    <cfRule type="expression" dxfId="1877" priority="40">
      <formula>F47&lt;0</formula>
    </cfRule>
  </conditionalFormatting>
  <conditionalFormatting sqref="Q7">
    <cfRule type="expression" dxfId="1876" priority="37">
      <formula>Q7&gt;0</formula>
    </cfRule>
    <cfRule type="expression" dxfId="1875" priority="38">
      <formula>Q7&lt;0</formula>
    </cfRule>
  </conditionalFormatting>
  <conditionalFormatting sqref="Q8">
    <cfRule type="expression" dxfId="1874" priority="35">
      <formula>Q8&gt;0</formula>
    </cfRule>
    <cfRule type="expression" dxfId="1873" priority="36">
      <formula>Q8&lt;0</formula>
    </cfRule>
  </conditionalFormatting>
  <conditionalFormatting sqref="F30:F46">
    <cfRule type="expression" dxfId="1872" priority="33">
      <formula>F30&gt;0</formula>
    </cfRule>
    <cfRule type="expression" dxfId="1871" priority="34">
      <formula>F30&lt;0</formula>
    </cfRule>
  </conditionalFormatting>
  <conditionalFormatting sqref="H30:H46">
    <cfRule type="expression" dxfId="1870" priority="31">
      <formula>H30&gt;0</formula>
    </cfRule>
    <cfRule type="expression" dxfId="1869" priority="32">
      <formula>H30&lt;0</formula>
    </cfRule>
  </conditionalFormatting>
  <conditionalFormatting sqref="Q10">
    <cfRule type="expression" dxfId="1868" priority="29">
      <formula>Q10&gt;0</formula>
    </cfRule>
    <cfRule type="expression" dxfId="1867" priority="30">
      <formula>Q10&lt;0</formula>
    </cfRule>
  </conditionalFormatting>
  <conditionalFormatting sqref="J25:J38">
    <cfRule type="expression" dxfId="1866" priority="27">
      <formula>J25&gt;0</formula>
    </cfRule>
    <cfRule type="expression" dxfId="1865" priority="28">
      <formula>J25&lt;0</formula>
    </cfRule>
  </conditionalFormatting>
  <conditionalFormatting sqref="K25:K38">
    <cfRule type="expression" dxfId="1864" priority="25">
      <formula>K25&gt;0</formula>
    </cfRule>
    <cfRule type="expression" dxfId="1863" priority="26">
      <formula>K25&lt;0</formula>
    </cfRule>
  </conditionalFormatting>
  <conditionalFormatting sqref="L25 L38">
    <cfRule type="expression" dxfId="1862" priority="23">
      <formula>L25&gt;0</formula>
    </cfRule>
    <cfRule type="expression" dxfId="1861" priority="24">
      <formula>L25&lt;0</formula>
    </cfRule>
  </conditionalFormatting>
  <conditionalFormatting sqref="F89:F110">
    <cfRule type="expression" dxfId="1860" priority="21">
      <formula>F89&gt;0</formula>
    </cfRule>
    <cfRule type="expression" dxfId="1859" priority="22">
      <formula>F89&lt;0</formula>
    </cfRule>
  </conditionalFormatting>
  <conditionalFormatting sqref="H89:H110">
    <cfRule type="expression" dxfId="1858" priority="19">
      <formula>H89&gt;0</formula>
    </cfRule>
    <cfRule type="expression" dxfId="1857" priority="20">
      <formula>H89&lt;0</formula>
    </cfRule>
  </conditionalFormatting>
  <conditionalFormatting sqref="J89:J102">
    <cfRule type="expression" dxfId="1856" priority="17">
      <formula>J89&gt;0</formula>
    </cfRule>
    <cfRule type="expression" dxfId="1855" priority="18">
      <formula>J89&lt;0</formula>
    </cfRule>
  </conditionalFormatting>
  <conditionalFormatting sqref="K89:K102">
    <cfRule type="expression" dxfId="1854" priority="15">
      <formula>K89&gt;0</formula>
    </cfRule>
    <cfRule type="expression" dxfId="1853" priority="16">
      <formula>K89&lt;0</formula>
    </cfRule>
  </conditionalFormatting>
  <conditionalFormatting sqref="L89:L102">
    <cfRule type="expression" dxfId="1852" priority="13">
      <formula>L89&gt;0</formula>
    </cfRule>
    <cfRule type="expression" dxfId="1851" priority="14">
      <formula>L89&lt;0</formula>
    </cfRule>
  </conditionalFormatting>
  <conditionalFormatting sqref="F29 F25:F26">
    <cfRule type="expression" dxfId="1850" priority="11">
      <formula>F25&gt;0</formula>
    </cfRule>
    <cfRule type="expression" dxfId="1849" priority="12">
      <formula>F25&lt;0</formula>
    </cfRule>
  </conditionalFormatting>
  <conditionalFormatting sqref="H29 H25:H26">
    <cfRule type="expression" dxfId="1848" priority="9">
      <formula>H25&gt;0</formula>
    </cfRule>
    <cfRule type="expression" dxfId="1847" priority="10">
      <formula>H25&lt;0</formula>
    </cfRule>
  </conditionalFormatting>
  <conditionalFormatting sqref="F28">
    <cfRule type="expression" dxfId="1846" priority="7">
      <formula>F28&gt;0</formula>
    </cfRule>
    <cfRule type="expression" dxfId="1845" priority="8">
      <formula>F28&lt;0</formula>
    </cfRule>
  </conditionalFormatting>
  <conditionalFormatting sqref="F27">
    <cfRule type="expression" dxfId="1844" priority="3">
      <formula>F27&gt;0</formula>
    </cfRule>
    <cfRule type="expression" dxfId="1843" priority="4">
      <formula>F27&lt;0</formula>
    </cfRule>
  </conditionalFormatting>
  <conditionalFormatting sqref="H27:H28">
    <cfRule type="expression" dxfId="1842" priority="1">
      <formula>H27&gt;0</formula>
    </cfRule>
    <cfRule type="expression" dxfId="1841"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49.26</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4926</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190.77000000000407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190.77000000000407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4.0287377804246939E-2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5.6841250507511161E-2</v>
      </c>
      <c r="R11">
        <v>0.7</v>
      </c>
      <c r="T11" s="1">
        <v>43285</v>
      </c>
      <c r="U11" t="s">
        <v>1084</v>
      </c>
    </row>
    <row r="12" spans="1:21" x14ac:dyDescent="0.25">
      <c r="H12" s="67"/>
      <c r="O12" s="11" t="s">
        <v>875</v>
      </c>
      <c r="Q12" s="1" t="s">
        <v>1354</v>
      </c>
    </row>
    <row r="13" spans="1:21" x14ac:dyDescent="0.25">
      <c r="H13" s="67"/>
      <c r="O13" s="11" t="s">
        <v>901</v>
      </c>
      <c r="Q13" s="2">
        <f>Q4/(3.94+4.03)*2</f>
        <v>12.361355081555834</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54.186</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53.693400000000004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53.200800000000001</v>
      </c>
    </row>
    <row r="20" spans="1:21" x14ac:dyDescent="0.25">
      <c r="O20" s="78">
        <v>1.07</v>
      </c>
      <c r="P20" s="78">
        <f t="shared" si="2"/>
        <v>52.708199999999998</v>
      </c>
      <c r="T20" s="1">
        <v>43416</v>
      </c>
      <c r="U20" t="s">
        <v>1250</v>
      </c>
    </row>
    <row r="21" spans="1:21" x14ac:dyDescent="0.25">
      <c r="O21" s="78">
        <v>1.06</v>
      </c>
      <c r="P21" s="78">
        <f t="shared" si="2"/>
        <v>52.215600000000002</v>
      </c>
    </row>
    <row r="22" spans="1:21" x14ac:dyDescent="0.25">
      <c r="O22" s="78">
        <v>1.05</v>
      </c>
      <c r="P22" s="78">
        <f t="shared" si="2"/>
        <v>51.722999999999999</v>
      </c>
    </row>
    <row r="23" spans="1:21" x14ac:dyDescent="0.25">
      <c r="O23" s="78">
        <v>1.04</v>
      </c>
      <c r="P23" s="78">
        <f t="shared" si="2"/>
        <v>51.230400000000003</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50.7378</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50.245199999999997</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49.752600000000001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49.26</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48.767399999999995</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48.274799999999999</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47.782199999999996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47.289599999999993</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46.796999999999997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46.304399999999994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45.811799999999998</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45.319200000000002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44.826599999999999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44.333999999999996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40" priority="53">
      <formula>F7&gt;0</formula>
    </cfRule>
    <cfRule type="expression" dxfId="1839" priority="54">
      <formula>F7&lt;0</formula>
    </cfRule>
  </conditionalFormatting>
  <conditionalFormatting sqref="Q8">
    <cfRule type="expression" dxfId="1838" priority="51">
      <formula>Q8&gt;0</formula>
    </cfRule>
    <cfRule type="expression" dxfId="1837" priority="52">
      <formula>Q8&lt;0</formula>
    </cfRule>
  </conditionalFormatting>
  <conditionalFormatting sqref="Q10">
    <cfRule type="expression" dxfId="1836" priority="45">
      <formula>Q10&gt;0</formula>
    </cfRule>
    <cfRule type="expression" dxfId="1835" priority="46">
      <formula>Q10&lt;0</formula>
    </cfRule>
  </conditionalFormatting>
  <conditionalFormatting sqref="K25:K39">
    <cfRule type="expression" dxfId="1834" priority="41">
      <formula>K25&gt;0</formula>
    </cfRule>
    <cfRule type="expression" dxfId="1833" priority="42">
      <formula>K25&lt;0</formula>
    </cfRule>
  </conditionalFormatting>
  <conditionalFormatting sqref="L25">
    <cfRule type="expression" dxfId="1832" priority="39">
      <formula>L25&gt;0</formula>
    </cfRule>
    <cfRule type="expression" dxfId="1831" priority="40">
      <formula>L25&lt;0</formula>
    </cfRule>
  </conditionalFormatting>
  <conditionalFormatting sqref="F99:F120">
    <cfRule type="expression" dxfId="1830" priority="37">
      <formula>F99&gt;0</formula>
    </cfRule>
    <cfRule type="expression" dxfId="1829" priority="38">
      <formula>F99&lt;0</formula>
    </cfRule>
  </conditionalFormatting>
  <conditionalFormatting sqref="H99:H120">
    <cfRule type="expression" dxfId="1828" priority="35">
      <formula>H99&gt;0</formula>
    </cfRule>
    <cfRule type="expression" dxfId="1827" priority="36">
      <formula>H99&lt;0</formula>
    </cfRule>
  </conditionalFormatting>
  <conditionalFormatting sqref="J99:J112">
    <cfRule type="expression" dxfId="1826" priority="33">
      <formula>J99&gt;0</formula>
    </cfRule>
    <cfRule type="expression" dxfId="1825" priority="34">
      <formula>J99&lt;0</formula>
    </cfRule>
  </conditionalFormatting>
  <conditionalFormatting sqref="K99:K112">
    <cfRule type="expression" dxfId="1824" priority="31">
      <formula>K99&gt;0</formula>
    </cfRule>
    <cfRule type="expression" dxfId="1823" priority="32">
      <formula>K99&lt;0</formula>
    </cfRule>
  </conditionalFormatting>
  <conditionalFormatting sqref="L99:L112">
    <cfRule type="expression" dxfId="1822" priority="29">
      <formula>L99&gt;0</formula>
    </cfRule>
    <cfRule type="expression" dxfId="1821" priority="30">
      <formula>L99&lt;0</formula>
    </cfRule>
  </conditionalFormatting>
  <conditionalFormatting sqref="F25 F29">
    <cfRule type="expression" dxfId="1820" priority="27">
      <formula>F25&gt;0</formula>
    </cfRule>
    <cfRule type="expression" dxfId="1819" priority="28">
      <formula>F25&lt;0</formula>
    </cfRule>
  </conditionalFormatting>
  <conditionalFormatting sqref="H25 H29">
    <cfRule type="expression" dxfId="1818" priority="25">
      <formula>H25&gt;0</formula>
    </cfRule>
    <cfRule type="expression" dxfId="1817" priority="26">
      <formula>H25&lt;0</formula>
    </cfRule>
  </conditionalFormatting>
  <conditionalFormatting sqref="F26:F28">
    <cfRule type="expression" dxfId="1816" priority="23">
      <formula>F26&gt;0</formula>
    </cfRule>
    <cfRule type="expression" dxfId="1815" priority="24">
      <formula>F26&lt;0</formula>
    </cfRule>
  </conditionalFormatting>
  <conditionalFormatting sqref="H26:H28">
    <cfRule type="expression" dxfId="1814" priority="21">
      <formula>H26&gt;0</formula>
    </cfRule>
    <cfRule type="expression" dxfId="1813" priority="22">
      <formula>H26&lt;0</formula>
    </cfRule>
  </conditionalFormatting>
  <conditionalFormatting sqref="J25:J49">
    <cfRule type="expression" dxfId="1812" priority="17">
      <formula>J25&gt;0</formula>
    </cfRule>
    <cfRule type="expression" dxfId="1811" priority="18">
      <formula>J25&lt;0</formula>
    </cfRule>
  </conditionalFormatting>
  <conditionalFormatting sqref="J50:J61">
    <cfRule type="expression" dxfId="1810" priority="15">
      <formula>J50&gt;0</formula>
    </cfRule>
    <cfRule type="expression" dxfId="1809" priority="16">
      <formula>J50&lt;0</formula>
    </cfRule>
  </conditionalFormatting>
  <conditionalFormatting sqref="H62:H63 F62:F63">
    <cfRule type="expression" dxfId="1808" priority="7">
      <formula>F62&gt;0</formula>
    </cfRule>
    <cfRule type="expression" dxfId="1807" priority="8">
      <formula>F62&lt;0</formula>
    </cfRule>
  </conditionalFormatting>
  <conditionalFormatting sqref="J62:J69">
    <cfRule type="expression" dxfId="1806" priority="5">
      <formula>J62&gt;0</formula>
    </cfRule>
    <cfRule type="expression" dxfId="1805" priority="6">
      <formula>J62&lt;0</formula>
    </cfRule>
  </conditionalFormatting>
  <conditionalFormatting sqref="F66:F69 H66:H69">
    <cfRule type="expression" dxfId="1804" priority="1">
      <formula>F66&gt;0</formula>
    </cfRule>
    <cfRule type="expression" dxfId="1803"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02" priority="17">
      <formula>F38&gt;0</formula>
    </cfRule>
    <cfRule type="expression" dxfId="1801" priority="18">
      <formula>F38&lt;0</formula>
    </cfRule>
  </conditionalFormatting>
  <conditionalFormatting sqref="H38:H72">
    <cfRule type="expression" dxfId="1800" priority="9">
      <formula>H38&gt;0</formula>
    </cfRule>
    <cfRule type="expression" dxfId="1799" priority="10">
      <formula>H38&lt;0</formula>
    </cfRule>
  </conditionalFormatting>
  <conditionalFormatting sqref="F21:F37">
    <cfRule type="expression" dxfId="1798" priority="7">
      <formula>F21&gt;0</formula>
    </cfRule>
    <cfRule type="expression" dxfId="1797" priority="8">
      <formula>F21&lt;0</formula>
    </cfRule>
  </conditionalFormatting>
  <conditionalFormatting sqref="H21:H37">
    <cfRule type="expression" dxfId="1796" priority="5">
      <formula>H21&gt;0</formula>
    </cfRule>
    <cfRule type="expression" dxfId="1795" priority="6">
      <formula>H21&lt;0</formula>
    </cfRule>
  </conditionalFormatting>
  <conditionalFormatting sqref="Q8">
    <cfRule type="expression" dxfId="1794" priority="1">
      <formula>Q8&gt;0</formula>
    </cfRule>
    <cfRule type="expression" dxfId="1793" priority="2">
      <formula>Q8&lt;0</formula>
    </cfRule>
  </conditionalFormatting>
  <conditionalFormatting sqref="Q7">
    <cfRule type="expression" dxfId="1792" priority="3">
      <formula>Q7&gt;0</formula>
    </cfRule>
    <cfRule type="expression" dxfId="179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90" priority="15">
      <formula>F39&gt;0</formula>
    </cfRule>
    <cfRule type="expression" dxfId="1789" priority="16">
      <formula>F39&lt;0</formula>
    </cfRule>
  </conditionalFormatting>
  <conditionalFormatting sqref="Q7">
    <cfRule type="expression" dxfId="1788" priority="13">
      <formula>Q7&gt;0</formula>
    </cfRule>
    <cfRule type="expression" dxfId="1787" priority="14">
      <formula>Q7&lt;0</formula>
    </cfRule>
  </conditionalFormatting>
  <conditionalFormatting sqref="Q8">
    <cfRule type="expression" dxfId="1786" priority="11">
      <formula>Q8&gt;0</formula>
    </cfRule>
    <cfRule type="expression" dxfId="1785" priority="12">
      <formula>Q8&lt;0</formula>
    </cfRule>
  </conditionalFormatting>
  <conditionalFormatting sqref="F25:F38">
    <cfRule type="expression" dxfId="1784" priority="9">
      <formula>F25&gt;0</formula>
    </cfRule>
    <cfRule type="expression" dxfId="1783" priority="10">
      <formula>F25&lt;0</formula>
    </cfRule>
  </conditionalFormatting>
  <conditionalFormatting sqref="H25:H38">
    <cfRule type="expression" dxfId="1782" priority="7">
      <formula>H25&gt;0</formula>
    </cfRule>
    <cfRule type="expression" dxfId="1781" priority="8">
      <formula>H25&lt;0</formula>
    </cfRule>
  </conditionalFormatting>
  <conditionalFormatting sqref="M55">
    <cfRule type="expression" dxfId="1780" priority="3">
      <formula>M55&gt;0</formula>
    </cfRule>
    <cfRule type="expression" dxfId="1779" priority="4">
      <formula>M55&lt;0</formula>
    </cfRule>
  </conditionalFormatting>
  <conditionalFormatting sqref="Q10">
    <cfRule type="expression" dxfId="1778" priority="1">
      <formula>Q10&gt;0</formula>
    </cfRule>
    <cfRule type="expression" dxfId="177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35"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8" si="1">I2*H2-J2</f>
        <v>2890.94</v>
      </c>
      <c r="L2" s="69">
        <v>42810</v>
      </c>
      <c r="M2" s="43">
        <v>27.5</v>
      </c>
      <c r="O2" s="11" t="s">
        <v>57</v>
      </c>
      <c r="Q2">
        <f>C68-H68</f>
        <v>1000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13.58951999999999</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18.64</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18640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13589.51999999999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6502.7400000000089</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5050.4800000000105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0.37164520895513709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5.3648068669527897E-3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10.651428571428571</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20.504000000000001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20.317600000000002</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20.131200000000003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19.944800000000001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19.758400000000002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19.572000000000003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19.3856</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19.199200000000001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19.012800000000002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18.8264</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18.64</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18.453600000000002</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18.267199999999999</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18.0808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17.894400000000001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17.707999999999998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17.521599999999999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17.3352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17.148800000000001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16.962400000000002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16.776</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4">
        <v>200</v>
      </c>
      <c r="D62" s="2">
        <v>18.32</v>
      </c>
      <c r="E62" s="2">
        <v>0</v>
      </c>
      <c r="F62" s="2">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7250</v>
      </c>
      <c r="I68" s="18"/>
      <c r="J68" s="18"/>
      <c r="K68" s="18">
        <f>SUM(K2:K67)</f>
        <v>191720.99000000002</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7050</v>
      </c>
      <c r="D69" s="275"/>
      <c r="E69" s="275"/>
      <c r="F69" s="276">
        <f>SumByColor($A$69,F2:F67)</f>
        <v>176235</v>
      </c>
      <c r="G69" s="275"/>
      <c r="H69" s="275">
        <f>SumByColor($A$69,H2:H67)</f>
        <v>7250</v>
      </c>
      <c r="I69" s="275"/>
      <c r="J69" s="275"/>
      <c r="K69" s="276">
        <f>SumByColor($A$69,K2:K67)</f>
        <v>191724</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B221" s="161"/>
      <c r="C221" s="10"/>
      <c r="D221" s="39"/>
      <c r="E221" s="39"/>
      <c r="F221" s="39"/>
      <c r="G221" s="39"/>
      <c r="H221" s="175"/>
      <c r="I221" s="39"/>
      <c r="J221" s="39"/>
      <c r="K221" s="39"/>
      <c r="L221" s="39"/>
    </row>
    <row r="222" spans="1:12" x14ac:dyDescent="0.25">
      <c r="B222" s="161"/>
      <c r="C222" s="10"/>
      <c r="D222" s="39"/>
      <c r="E222" s="39"/>
      <c r="F222" s="39"/>
      <c r="G222" s="39"/>
      <c r="H222" s="175"/>
      <c r="I222" s="39"/>
      <c r="J222" s="39"/>
      <c r="K222" s="39"/>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77">C231*(E231-D231)</f>
        <v>-30.999999999999872</v>
      </c>
      <c r="G231" s="292">
        <f t="shared" ref="G231:G236" si="78">D231*C231</f>
        <v>2500</v>
      </c>
      <c r="H231" s="293">
        <f t="shared" ref="H231:H236" si="79">(E231-D231)/D231</f>
        <v>-1.2399999999999949E-2</v>
      </c>
      <c r="I231" s="292"/>
    </row>
    <row r="232" spans="2:12" x14ac:dyDescent="0.25">
      <c r="B232" s="290">
        <v>42549</v>
      </c>
      <c r="C232" s="291">
        <v>100</v>
      </c>
      <c r="D232" s="292">
        <v>25</v>
      </c>
      <c r="E232" s="292">
        <v>25.26</v>
      </c>
      <c r="F232" s="292">
        <f t="shared" si="77"/>
        <v>26.000000000000156</v>
      </c>
      <c r="G232" s="292">
        <f t="shared" si="78"/>
        <v>2500</v>
      </c>
      <c r="H232" s="293">
        <f t="shared" si="79"/>
        <v>1.0400000000000062E-2</v>
      </c>
      <c r="I232" s="292"/>
    </row>
    <row r="233" spans="2:12" x14ac:dyDescent="0.25">
      <c r="B233" s="290">
        <v>42552</v>
      </c>
      <c r="C233" s="291">
        <v>100</v>
      </c>
      <c r="D233" s="292">
        <v>25</v>
      </c>
      <c r="E233" s="292">
        <v>26.57</v>
      </c>
      <c r="F233" s="292">
        <f t="shared" si="77"/>
        <v>157.00000000000003</v>
      </c>
      <c r="G233" s="292">
        <f t="shared" si="78"/>
        <v>2500</v>
      </c>
      <c r="H233" s="293">
        <f t="shared" si="79"/>
        <v>6.2800000000000009E-2</v>
      </c>
      <c r="I233" s="292"/>
    </row>
    <row r="234" spans="2:12" x14ac:dyDescent="0.25">
      <c r="B234" s="290">
        <v>42556</v>
      </c>
      <c r="C234" s="291">
        <v>100</v>
      </c>
      <c r="D234" s="292">
        <v>25</v>
      </c>
      <c r="E234" s="292">
        <v>25.47</v>
      </c>
      <c r="F234" s="292">
        <f t="shared" si="77"/>
        <v>46.999999999999886</v>
      </c>
      <c r="G234" s="292">
        <f t="shared" si="78"/>
        <v>2500</v>
      </c>
      <c r="H234" s="293">
        <f t="shared" si="79"/>
        <v>1.8799999999999956E-2</v>
      </c>
      <c r="I234" s="292"/>
    </row>
    <row r="235" spans="2:12" x14ac:dyDescent="0.25">
      <c r="B235" s="290">
        <v>42562</v>
      </c>
      <c r="C235" s="291">
        <v>100</v>
      </c>
      <c r="D235" s="292">
        <v>25</v>
      </c>
      <c r="E235" s="292">
        <v>25.69</v>
      </c>
      <c r="F235" s="292">
        <f t="shared" si="77"/>
        <v>69.000000000000128</v>
      </c>
      <c r="G235" s="292">
        <f t="shared" si="78"/>
        <v>2500</v>
      </c>
      <c r="H235" s="293">
        <f t="shared" si="79"/>
        <v>2.7600000000000052E-2</v>
      </c>
      <c r="I235" s="292"/>
    </row>
    <row r="236" spans="2:12" x14ac:dyDescent="0.25">
      <c r="B236" s="290">
        <v>42563</v>
      </c>
      <c r="C236" s="291">
        <v>100</v>
      </c>
      <c r="D236" s="292">
        <v>25</v>
      </c>
      <c r="E236" s="292">
        <v>26.48</v>
      </c>
      <c r="F236" s="292">
        <f t="shared" si="77"/>
        <v>148.00000000000006</v>
      </c>
      <c r="G236" s="292">
        <f t="shared" si="78"/>
        <v>2500</v>
      </c>
      <c r="H236" s="293">
        <f t="shared" si="79"/>
        <v>5.9200000000000016E-2</v>
      </c>
      <c r="I236" s="292"/>
    </row>
    <row r="237" spans="2:12" x14ac:dyDescent="0.25">
      <c r="B237" s="290">
        <v>42569</v>
      </c>
      <c r="C237" s="291">
        <v>100</v>
      </c>
      <c r="D237" s="292">
        <v>25</v>
      </c>
      <c r="E237" s="292">
        <v>29.28</v>
      </c>
      <c r="F237" s="292">
        <f t="shared" ref="F237:F243" si="80">C237*(E237-D237)</f>
        <v>428.00000000000011</v>
      </c>
      <c r="G237" s="292">
        <f t="shared" ref="G237:G243" si="81">D237*C237</f>
        <v>2500</v>
      </c>
      <c r="H237" s="293">
        <f t="shared" ref="H237:H243" si="82">(E237-D237)/D237</f>
        <v>0.17120000000000005</v>
      </c>
      <c r="I237" s="292"/>
    </row>
    <row r="238" spans="2:12" x14ac:dyDescent="0.25">
      <c r="B238" s="290">
        <v>42570</v>
      </c>
      <c r="C238" s="291">
        <v>100</v>
      </c>
      <c r="D238" s="292">
        <v>25</v>
      </c>
      <c r="E238" s="292">
        <v>28.68</v>
      </c>
      <c r="F238" s="292">
        <f t="shared" si="80"/>
        <v>368</v>
      </c>
      <c r="G238" s="292">
        <f t="shared" si="81"/>
        <v>2500</v>
      </c>
      <c r="H238" s="293">
        <f t="shared" si="82"/>
        <v>0.1472</v>
      </c>
      <c r="I238" s="292"/>
    </row>
    <row r="239" spans="2:12" x14ac:dyDescent="0.25">
      <c r="B239" s="290">
        <v>42571</v>
      </c>
      <c r="C239" s="291">
        <v>100</v>
      </c>
      <c r="D239" s="292">
        <v>25</v>
      </c>
      <c r="E239" s="292">
        <v>29.01</v>
      </c>
      <c r="F239" s="292">
        <f t="shared" si="80"/>
        <v>401.00000000000017</v>
      </c>
      <c r="G239" s="292">
        <f t="shared" si="81"/>
        <v>2500</v>
      </c>
      <c r="H239" s="293">
        <f t="shared" si="82"/>
        <v>0.16040000000000007</v>
      </c>
      <c r="I239" s="292"/>
    </row>
    <row r="240" spans="2:12" x14ac:dyDescent="0.25">
      <c r="B240" s="290">
        <v>42572</v>
      </c>
      <c r="C240" s="291">
        <v>100</v>
      </c>
      <c r="D240" s="292">
        <v>25</v>
      </c>
      <c r="E240" s="292">
        <v>28.89</v>
      </c>
      <c r="F240" s="292">
        <f t="shared" si="80"/>
        <v>389.00000000000006</v>
      </c>
      <c r="G240" s="292">
        <f t="shared" si="81"/>
        <v>2500</v>
      </c>
      <c r="H240" s="293">
        <f t="shared" si="82"/>
        <v>0.15560000000000002</v>
      </c>
      <c r="I240" s="292"/>
    </row>
    <row r="241" spans="2:9" x14ac:dyDescent="0.25">
      <c r="B241" s="290">
        <v>42576</v>
      </c>
      <c r="C241" s="291">
        <v>100</v>
      </c>
      <c r="D241" s="292">
        <v>25</v>
      </c>
      <c r="E241" s="292">
        <v>28.63</v>
      </c>
      <c r="F241" s="292">
        <f t="shared" si="80"/>
        <v>362.99999999999989</v>
      </c>
      <c r="G241" s="292">
        <f t="shared" si="81"/>
        <v>2500</v>
      </c>
      <c r="H241" s="293">
        <f t="shared" si="82"/>
        <v>0.14519999999999997</v>
      </c>
      <c r="I241" s="292"/>
    </row>
    <row r="242" spans="2:9" x14ac:dyDescent="0.25">
      <c r="B242" s="290">
        <v>42577</v>
      </c>
      <c r="C242" s="291">
        <v>100</v>
      </c>
      <c r="D242" s="292">
        <v>25</v>
      </c>
      <c r="E242" s="292">
        <v>29.34</v>
      </c>
      <c r="F242" s="292">
        <f t="shared" si="80"/>
        <v>434</v>
      </c>
      <c r="G242" s="292">
        <f t="shared" si="81"/>
        <v>2500</v>
      </c>
      <c r="H242" s="293">
        <f t="shared" si="82"/>
        <v>0.1736</v>
      </c>
      <c r="I242" s="292"/>
    </row>
    <row r="243" spans="2:9" x14ac:dyDescent="0.25">
      <c r="B243" s="290">
        <v>42580</v>
      </c>
      <c r="C243" s="291">
        <v>100</v>
      </c>
      <c r="D243" s="292">
        <v>25</v>
      </c>
      <c r="E243" s="292">
        <v>27</v>
      </c>
      <c r="F243" s="292">
        <f t="shared" si="80"/>
        <v>200</v>
      </c>
      <c r="G243" s="292">
        <f t="shared" si="81"/>
        <v>2500</v>
      </c>
      <c r="H243" s="293">
        <f t="shared" si="82"/>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3">C248*(E248-D248)</f>
        <v>-9.9999999999999645</v>
      </c>
      <c r="G248" s="194">
        <f t="shared" ref="G248:G253" si="84">D248*C248</f>
        <v>1287</v>
      </c>
      <c r="H248" s="208">
        <f t="shared" ref="H248:H253" si="85">(E248-D248)/D248</f>
        <v>-7.7700077700077431E-3</v>
      </c>
      <c r="I248" s="194"/>
    </row>
    <row r="249" spans="2:9" x14ac:dyDescent="0.25">
      <c r="B249" s="198">
        <v>42636</v>
      </c>
      <c r="C249" s="193">
        <v>50</v>
      </c>
      <c r="D249" s="194">
        <v>25.74</v>
      </c>
      <c r="E249" s="194">
        <v>24.82</v>
      </c>
      <c r="F249" s="194">
        <f t="shared" si="83"/>
        <v>-45.999999999999908</v>
      </c>
      <c r="G249" s="194">
        <f t="shared" si="84"/>
        <v>1287</v>
      </c>
      <c r="H249" s="208">
        <f t="shared" si="85"/>
        <v>-3.5742035742035674E-2</v>
      </c>
      <c r="I249" s="194"/>
    </row>
    <row r="250" spans="2:9" x14ac:dyDescent="0.25">
      <c r="B250" s="198">
        <v>42639</v>
      </c>
      <c r="C250" s="193">
        <v>100</v>
      </c>
      <c r="D250" s="194">
        <v>24.96</v>
      </c>
      <c r="E250" s="194">
        <v>24.14</v>
      </c>
      <c r="F250" s="194">
        <f t="shared" si="83"/>
        <v>-82.000000000000028</v>
      </c>
      <c r="G250" s="194">
        <f t="shared" si="84"/>
        <v>2496</v>
      </c>
      <c r="H250" s="208">
        <f t="shared" si="85"/>
        <v>-3.2852564102564111E-2</v>
      </c>
      <c r="I250" s="194"/>
    </row>
    <row r="251" spans="2:9" x14ac:dyDescent="0.25">
      <c r="B251" s="198">
        <v>42639</v>
      </c>
      <c r="C251" s="193">
        <v>150</v>
      </c>
      <c r="D251" s="194">
        <v>24.8</v>
      </c>
      <c r="E251" s="194">
        <v>24.14</v>
      </c>
      <c r="F251" s="194">
        <f t="shared" si="83"/>
        <v>-99.000000000000028</v>
      </c>
      <c r="G251" s="194">
        <f t="shared" si="84"/>
        <v>3720</v>
      </c>
      <c r="H251" s="208">
        <f t="shared" si="85"/>
        <v>-2.6612903225806457E-2</v>
      </c>
      <c r="I251" s="194"/>
    </row>
    <row r="252" spans="2:9" x14ac:dyDescent="0.25">
      <c r="B252" s="198">
        <v>42640</v>
      </c>
      <c r="C252" s="193">
        <v>150</v>
      </c>
      <c r="D252" s="194">
        <v>24.8</v>
      </c>
      <c r="E252" s="194">
        <v>23.99</v>
      </c>
      <c r="F252" s="194">
        <f t="shared" si="83"/>
        <v>-121.50000000000034</v>
      </c>
      <c r="G252" s="194">
        <f t="shared" si="84"/>
        <v>3720</v>
      </c>
      <c r="H252" s="208">
        <f t="shared" si="85"/>
        <v>-3.2661290322580736E-2</v>
      </c>
      <c r="I252" s="194"/>
    </row>
    <row r="253" spans="2:9" x14ac:dyDescent="0.25">
      <c r="B253" s="198">
        <v>42643</v>
      </c>
      <c r="C253" s="193">
        <v>150</v>
      </c>
      <c r="D253" s="194">
        <v>24.8</v>
      </c>
      <c r="E253" s="194">
        <v>24.46</v>
      </c>
      <c r="F253" s="194">
        <f t="shared" si="83"/>
        <v>-50.999999999999979</v>
      </c>
      <c r="G253" s="194">
        <f t="shared" si="84"/>
        <v>3720</v>
      </c>
      <c r="H253" s="208">
        <f t="shared" si="85"/>
        <v>-1.3709677419354832E-2</v>
      </c>
      <c r="I253" s="194"/>
    </row>
    <row r="254" spans="2:9" x14ac:dyDescent="0.25">
      <c r="B254" s="198">
        <v>42646</v>
      </c>
      <c r="C254" s="193">
        <v>150</v>
      </c>
      <c r="D254" s="194">
        <v>24.8</v>
      </c>
      <c r="E254" s="194">
        <v>24.89</v>
      </c>
      <c r="F254" s="194">
        <f t="shared" ref="F254:F265" si="86">C254*(E254-D254)</f>
        <v>13.499999999999979</v>
      </c>
      <c r="G254" s="194">
        <f t="shared" ref="G254:G265" si="87">D254*C254</f>
        <v>3720</v>
      </c>
      <c r="H254" s="208">
        <f t="shared" ref="H254:H265" si="88">(E254-D254)/D254</f>
        <v>3.6290322580645102E-3</v>
      </c>
      <c r="I254" s="194"/>
    </row>
    <row r="255" spans="2:9" x14ac:dyDescent="0.25">
      <c r="B255" s="198">
        <v>42648</v>
      </c>
      <c r="C255" s="193">
        <v>150</v>
      </c>
      <c r="D255" s="194">
        <v>24.8</v>
      </c>
      <c r="E255" s="194">
        <v>25.07</v>
      </c>
      <c r="F255" s="194">
        <f t="shared" si="86"/>
        <v>40.499999999999936</v>
      </c>
      <c r="G255" s="194">
        <f t="shared" si="87"/>
        <v>3720</v>
      </c>
      <c r="H255" s="208">
        <f t="shared" si="88"/>
        <v>1.0887096774193531E-2</v>
      </c>
      <c r="I255" s="194"/>
    </row>
    <row r="256" spans="2:9" x14ac:dyDescent="0.25">
      <c r="B256" s="198">
        <v>42649</v>
      </c>
      <c r="C256" s="193">
        <v>150</v>
      </c>
      <c r="D256" s="194">
        <v>24.8</v>
      </c>
      <c r="E256" s="194">
        <v>24.85</v>
      </c>
      <c r="F256" s="194">
        <f t="shared" si="86"/>
        <v>7.5000000000001066</v>
      </c>
      <c r="G256" s="194">
        <f t="shared" si="87"/>
        <v>3720</v>
      </c>
      <c r="H256" s="208">
        <f t="shared" si="88"/>
        <v>2.0161290322580931E-3</v>
      </c>
      <c r="I256" s="194"/>
    </row>
    <row r="257" spans="2:9" x14ac:dyDescent="0.25">
      <c r="B257" s="198">
        <v>42650</v>
      </c>
      <c r="C257" s="193">
        <v>150</v>
      </c>
      <c r="D257" s="194">
        <v>24.8</v>
      </c>
      <c r="E257" s="194">
        <v>24.58</v>
      </c>
      <c r="F257" s="194">
        <f t="shared" si="86"/>
        <v>-33.000000000000362</v>
      </c>
      <c r="G257" s="194">
        <f t="shared" si="87"/>
        <v>3720</v>
      </c>
      <c r="H257" s="208">
        <f t="shared" si="88"/>
        <v>-8.8709677419355811E-3</v>
      </c>
      <c r="I257" s="194"/>
    </row>
    <row r="258" spans="2:9" x14ac:dyDescent="0.25">
      <c r="B258" s="198">
        <v>42661</v>
      </c>
      <c r="C258" s="193">
        <v>150</v>
      </c>
      <c r="D258" s="194">
        <v>24.8</v>
      </c>
      <c r="E258" s="194">
        <v>23.39</v>
      </c>
      <c r="F258" s="194">
        <f t="shared" si="86"/>
        <v>-211.50000000000003</v>
      </c>
      <c r="G258" s="194">
        <f t="shared" si="87"/>
        <v>3720</v>
      </c>
      <c r="H258" s="208">
        <f t="shared" si="88"/>
        <v>-5.6854838709677426E-2</v>
      </c>
      <c r="I258" s="194"/>
    </row>
    <row r="259" spans="2:9" x14ac:dyDescent="0.25">
      <c r="B259" s="198">
        <v>42662</v>
      </c>
      <c r="C259" s="193">
        <v>150</v>
      </c>
      <c r="D259" s="194">
        <v>24.8</v>
      </c>
      <c r="E259" s="194">
        <v>23.84</v>
      </c>
      <c r="F259" s="194">
        <f t="shared" si="86"/>
        <v>-144.00000000000011</v>
      </c>
      <c r="G259" s="194">
        <f t="shared" si="87"/>
        <v>3720</v>
      </c>
      <c r="H259" s="208">
        <f t="shared" si="88"/>
        <v>-3.8709677419354875E-2</v>
      </c>
      <c r="I259" s="194"/>
    </row>
    <row r="260" spans="2:9" x14ac:dyDescent="0.25">
      <c r="B260" s="198">
        <v>42664</v>
      </c>
      <c r="C260" s="193">
        <v>150</v>
      </c>
      <c r="D260" s="194">
        <v>24.8</v>
      </c>
      <c r="E260" s="194">
        <v>24.31</v>
      </c>
      <c r="F260" s="194">
        <f t="shared" si="86"/>
        <v>-73.500000000000298</v>
      </c>
      <c r="G260" s="194">
        <f t="shared" si="87"/>
        <v>3720</v>
      </c>
      <c r="H260" s="208">
        <f t="shared" si="88"/>
        <v>-1.975806451612911E-2</v>
      </c>
      <c r="I260" s="194"/>
    </row>
    <row r="261" spans="2:9" x14ac:dyDescent="0.25">
      <c r="B261" s="198">
        <v>42670</v>
      </c>
      <c r="C261" s="193">
        <v>150</v>
      </c>
      <c r="D261" s="194">
        <v>24.626899999999999</v>
      </c>
      <c r="E261" s="194">
        <v>23.93</v>
      </c>
      <c r="F261" s="194">
        <f t="shared" si="86"/>
        <v>-104.53499999999991</v>
      </c>
      <c r="G261" s="194">
        <f t="shared" si="87"/>
        <v>3694.0349999999999</v>
      </c>
      <c r="H261" s="208">
        <f t="shared" si="88"/>
        <v>-2.8298324190214743E-2</v>
      </c>
      <c r="I261" s="194"/>
    </row>
    <row r="262" spans="2:9" x14ac:dyDescent="0.25">
      <c r="B262" s="198">
        <v>42674</v>
      </c>
      <c r="C262" s="193">
        <v>150</v>
      </c>
      <c r="D262" s="194">
        <v>24.626899999999999</v>
      </c>
      <c r="E262" s="194">
        <v>23.53</v>
      </c>
      <c r="F262" s="194">
        <f t="shared" si="86"/>
        <v>-164.53499999999968</v>
      </c>
      <c r="G262" s="194">
        <f t="shared" si="87"/>
        <v>3694.0349999999999</v>
      </c>
      <c r="H262" s="208">
        <f t="shared" si="88"/>
        <v>-4.4540725791715481E-2</v>
      </c>
      <c r="I262" s="194"/>
    </row>
    <row r="263" spans="2:9" x14ac:dyDescent="0.25">
      <c r="B263" s="198">
        <v>42675</v>
      </c>
      <c r="C263" s="193">
        <v>150</v>
      </c>
      <c r="D263" s="194">
        <v>24.264700000000001</v>
      </c>
      <c r="E263" s="194">
        <v>24.32</v>
      </c>
      <c r="F263" s="194">
        <f t="shared" si="86"/>
        <v>8.2949999999998525</v>
      </c>
      <c r="G263" s="194">
        <f t="shared" si="87"/>
        <v>3639.7050000000004</v>
      </c>
      <c r="H263" s="208">
        <f t="shared" si="88"/>
        <v>2.2790308555225912E-3</v>
      </c>
      <c r="I263" s="194"/>
    </row>
    <row r="264" spans="2:9" x14ac:dyDescent="0.25">
      <c r="B264" s="198">
        <v>42676</v>
      </c>
      <c r="C264" s="193">
        <v>150</v>
      </c>
      <c r="D264" s="194">
        <v>24.264700000000001</v>
      </c>
      <c r="E264" s="194">
        <v>24.73</v>
      </c>
      <c r="F264" s="194">
        <f t="shared" si="86"/>
        <v>69.794999999999874</v>
      </c>
      <c r="G264" s="194">
        <f t="shared" si="87"/>
        <v>3639.7050000000004</v>
      </c>
      <c r="H264" s="208">
        <f t="shared" si="88"/>
        <v>1.9176004648728363E-2</v>
      </c>
      <c r="I264" s="194"/>
    </row>
    <row r="265" spans="2:9" x14ac:dyDescent="0.25">
      <c r="B265" s="198">
        <v>42704</v>
      </c>
      <c r="C265" s="193">
        <v>100</v>
      </c>
      <c r="D265" s="194">
        <v>22.507400000000001</v>
      </c>
      <c r="E265" s="194">
        <v>28.4</v>
      </c>
      <c r="F265" s="194">
        <f t="shared" si="86"/>
        <v>589.25999999999976</v>
      </c>
      <c r="G265" s="194">
        <f t="shared" si="87"/>
        <v>2250.7400000000002</v>
      </c>
      <c r="H265" s="208">
        <f t="shared" si="88"/>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76" priority="220">
      <formula>F121&gt;0</formula>
    </cfRule>
    <cfRule type="expression" dxfId="1775" priority="221">
      <formula>F121&lt;0</formula>
    </cfRule>
  </conditionalFormatting>
  <conditionalFormatting sqref="Q7">
    <cfRule type="expression" dxfId="1774" priority="208">
      <formula>Q7&gt;0</formula>
    </cfRule>
    <cfRule type="expression" dxfId="1773" priority="209">
      <formula>Q7&lt;0</formula>
    </cfRule>
  </conditionalFormatting>
  <conditionalFormatting sqref="Q8">
    <cfRule type="expression" dxfId="1772" priority="206">
      <formula>Q8&gt;0</formula>
    </cfRule>
    <cfRule type="expression" dxfId="1771" priority="207">
      <formula>Q8&lt;0</formula>
    </cfRule>
  </conditionalFormatting>
  <conditionalFormatting sqref="F231:F243">
    <cfRule type="expression" dxfId="1770" priority="204">
      <formula>F231&gt;0</formula>
    </cfRule>
    <cfRule type="expression" dxfId="1769" priority="205">
      <formula>F231&lt;0</formula>
    </cfRule>
  </conditionalFormatting>
  <conditionalFormatting sqref="H231:H243">
    <cfRule type="expression" dxfId="1768" priority="202">
      <formula>H231&gt;0</formula>
    </cfRule>
    <cfRule type="expression" dxfId="1767" priority="203">
      <formula>H231&lt;0</formula>
    </cfRule>
  </conditionalFormatting>
  <conditionalFormatting sqref="H247:H250">
    <cfRule type="expression" dxfId="1766" priority="198">
      <formula>H247&gt;0</formula>
    </cfRule>
    <cfRule type="expression" dxfId="1765" priority="199">
      <formula>H247&lt;0</formula>
    </cfRule>
  </conditionalFormatting>
  <conditionalFormatting sqref="F247:F250">
    <cfRule type="expression" dxfId="1764" priority="200">
      <formula>F247&gt;0</formula>
    </cfRule>
    <cfRule type="expression" dxfId="1763" priority="201">
      <formula>F247&lt;0</formula>
    </cfRule>
  </conditionalFormatting>
  <conditionalFormatting sqref="M273">
    <cfRule type="expression" dxfId="1762" priority="196">
      <formula>M273&gt;0</formula>
    </cfRule>
    <cfRule type="expression" dxfId="1761" priority="197">
      <formula>M273&lt;0</formula>
    </cfRule>
  </conditionalFormatting>
  <conditionalFormatting sqref="F73:F74 F81:F118">
    <cfRule type="expression" dxfId="1760" priority="194">
      <formula>F73&gt;0</formula>
    </cfRule>
    <cfRule type="expression" dxfId="1759" priority="195">
      <formula>F73&lt;0</formula>
    </cfRule>
  </conditionalFormatting>
  <conditionalFormatting sqref="H73:H74 H81:H118">
    <cfRule type="expression" dxfId="1758" priority="192">
      <formula>H73&gt;0</formula>
    </cfRule>
    <cfRule type="expression" dxfId="1757" priority="193">
      <formula>H73&lt;0</formula>
    </cfRule>
  </conditionalFormatting>
  <conditionalFormatting sqref="Q10">
    <cfRule type="expression" dxfId="1756" priority="190">
      <formula>Q10&gt;0</formula>
    </cfRule>
    <cfRule type="expression" dxfId="1755" priority="191">
      <formula>Q10&lt;0</formula>
    </cfRule>
  </conditionalFormatting>
  <conditionalFormatting sqref="F75:F80">
    <cfRule type="expression" dxfId="1754" priority="188">
      <formula>F75&gt;0</formula>
    </cfRule>
    <cfRule type="expression" dxfId="1753" priority="189">
      <formula>F75&lt;0</formula>
    </cfRule>
  </conditionalFormatting>
  <conditionalFormatting sqref="H75:H80">
    <cfRule type="expression" dxfId="1752" priority="186">
      <formula>H75&gt;0</formula>
    </cfRule>
    <cfRule type="expression" dxfId="1751" priority="187">
      <formula>H75&lt;0</formula>
    </cfRule>
  </conditionalFormatting>
  <conditionalFormatting sqref="K78:K85">
    <cfRule type="expression" dxfId="1750" priority="184">
      <formula>K78&gt;0</formula>
    </cfRule>
    <cfRule type="expression" dxfId="1749" priority="185">
      <formula>K78&lt;0</formula>
    </cfRule>
  </conditionalFormatting>
  <conditionalFormatting sqref="K86:K118">
    <cfRule type="expression" dxfId="1748" priority="182">
      <formula>K86&gt;0</formula>
    </cfRule>
    <cfRule type="expression" dxfId="1747" priority="183">
      <formula>K86&lt;0</formula>
    </cfRule>
  </conditionalFormatting>
  <conditionalFormatting sqref="F119:F120">
    <cfRule type="expression" dxfId="1746" priority="179">
      <formula>F119&gt;0</formula>
    </cfRule>
    <cfRule type="expression" dxfId="1745" priority="180">
      <formula>F119&lt;0</formula>
    </cfRule>
  </conditionalFormatting>
  <conditionalFormatting sqref="H119:H120">
    <cfRule type="expression" dxfId="1744" priority="177">
      <formula>H119&gt;0</formula>
    </cfRule>
    <cfRule type="expression" dxfId="1743" priority="178">
      <formula>H119&lt;0</formula>
    </cfRule>
  </conditionalFormatting>
  <conditionalFormatting sqref="K119:K120">
    <cfRule type="expression" dxfId="1742" priority="175">
      <formula>K119&gt;0</formula>
    </cfRule>
    <cfRule type="expression" dxfId="1741" priority="176">
      <formula>K119&lt;0</formula>
    </cfRule>
  </conditionalFormatting>
  <conditionalFormatting sqref="F129:F131 H129:H131 K129:K131">
    <cfRule type="expression" dxfId="1740" priority="171">
      <formula>F129&gt;0</formula>
    </cfRule>
    <cfRule type="expression" dxfId="1739" priority="172">
      <formula>F129&lt;0</formula>
    </cfRule>
  </conditionalFormatting>
  <conditionalFormatting sqref="L121:L127 L228">
    <cfRule type="expression" dxfId="1738" priority="169">
      <formula>L121&gt;0</formula>
    </cfRule>
    <cfRule type="expression" dxfId="1737" priority="170">
      <formula>L121&lt;0</formula>
    </cfRule>
  </conditionalFormatting>
  <conditionalFormatting sqref="L78:L85">
    <cfRule type="expression" dxfId="1736" priority="167">
      <formula>L78&gt;0</formula>
    </cfRule>
    <cfRule type="expression" dxfId="1735" priority="168">
      <formula>L78&lt;0</formula>
    </cfRule>
  </conditionalFormatting>
  <conditionalFormatting sqref="L86:L118">
    <cfRule type="expression" dxfId="1734" priority="165">
      <formula>L86&gt;0</formula>
    </cfRule>
    <cfRule type="expression" dxfId="1733" priority="166">
      <formula>L86&lt;0</formula>
    </cfRule>
  </conditionalFormatting>
  <conditionalFormatting sqref="L119:L120">
    <cfRule type="expression" dxfId="1732" priority="163">
      <formula>L119&gt;0</formula>
    </cfRule>
    <cfRule type="expression" dxfId="1731" priority="164">
      <formula>L119&lt;0</formula>
    </cfRule>
  </conditionalFormatting>
  <conditionalFormatting sqref="L129:L131">
    <cfRule type="expression" dxfId="1730" priority="161">
      <formula>L129&gt;0</formula>
    </cfRule>
    <cfRule type="expression" dxfId="1729" priority="162">
      <formula>L129&lt;0</formula>
    </cfRule>
  </conditionalFormatting>
  <conditionalFormatting sqref="F138:F141 H138:H141">
    <cfRule type="expression" dxfId="1728" priority="159">
      <formula>F138&gt;0</formula>
    </cfRule>
    <cfRule type="expression" dxfId="1727" priority="160">
      <formula>F138&lt;0</formula>
    </cfRule>
  </conditionalFormatting>
  <conditionalFormatting sqref="K135:K137 F135:F137 H135:H137">
    <cfRule type="expression" dxfId="1726" priority="155">
      <formula>F135&gt;0</formula>
    </cfRule>
    <cfRule type="expression" dxfId="1725" priority="156">
      <formula>F135&lt;0</formula>
    </cfRule>
  </conditionalFormatting>
  <conditionalFormatting sqref="L135:L136">
    <cfRule type="expression" dxfId="1724" priority="153">
      <formula>L135&gt;0</formula>
    </cfRule>
    <cfRule type="expression" dxfId="1723" priority="154">
      <formula>L135&lt;0</formula>
    </cfRule>
  </conditionalFormatting>
  <conditionalFormatting sqref="K132:K134 F132:F134 H132:H134">
    <cfRule type="expression" dxfId="1722" priority="151">
      <formula>F132&gt;0</formula>
    </cfRule>
    <cfRule type="expression" dxfId="1721" priority="152">
      <formula>F132&lt;0</formula>
    </cfRule>
  </conditionalFormatting>
  <conditionalFormatting sqref="L133:L134">
    <cfRule type="expression" dxfId="1720" priority="149">
      <formula>L133&gt;0</formula>
    </cfRule>
    <cfRule type="expression" dxfId="1719" priority="150">
      <formula>L133&lt;0</formula>
    </cfRule>
  </conditionalFormatting>
  <conditionalFormatting sqref="H143:H146 F143:F146">
    <cfRule type="expression" dxfId="1718" priority="143">
      <formula>F143&gt;0</formula>
    </cfRule>
    <cfRule type="expression" dxfId="1717" priority="144">
      <formula>F143&lt;0</formula>
    </cfRule>
  </conditionalFormatting>
  <conditionalFormatting sqref="H147:H150 F147:F150">
    <cfRule type="expression" dxfId="1716" priority="139">
      <formula>F147&gt;0</formula>
    </cfRule>
    <cfRule type="expression" dxfId="1715" priority="140">
      <formula>F147&lt;0</formula>
    </cfRule>
  </conditionalFormatting>
  <conditionalFormatting sqref="F152:F157 H152:H157 K152:K157">
    <cfRule type="expression" dxfId="1714" priority="135">
      <formula>F152&gt;0</formula>
    </cfRule>
    <cfRule type="expression" dxfId="1713" priority="136">
      <formula>F152&lt;0</formula>
    </cfRule>
  </conditionalFormatting>
  <conditionalFormatting sqref="L156:L157">
    <cfRule type="expression" dxfId="1712" priority="129">
      <formula>L156&gt;0</formula>
    </cfRule>
    <cfRule type="expression" dxfId="1711" priority="130">
      <formula>L156&lt;0</formula>
    </cfRule>
  </conditionalFormatting>
  <conditionalFormatting sqref="F158:F160 H158:H160 K158:K161">
    <cfRule type="expression" dxfId="1710" priority="127">
      <formula>F158&gt;0</formula>
    </cfRule>
    <cfRule type="expression" dxfId="1709" priority="128">
      <formula>F158&lt;0</formula>
    </cfRule>
  </conditionalFormatting>
  <conditionalFormatting sqref="F161:F163 H161:H163 K162:K163">
    <cfRule type="expression" dxfId="1708" priority="123">
      <formula>F161&gt;0</formula>
    </cfRule>
    <cfRule type="expression" dxfId="1707" priority="124">
      <formula>F161&lt;0</formula>
    </cfRule>
  </conditionalFormatting>
  <conditionalFormatting sqref="F164:F166 H164:H166 K164:K166">
    <cfRule type="expression" dxfId="1706" priority="119">
      <formula>F164&gt;0</formula>
    </cfRule>
    <cfRule type="expression" dxfId="1705" priority="120">
      <formula>F164&lt;0</formula>
    </cfRule>
  </conditionalFormatting>
  <conditionalFormatting sqref="F167:F169 H167:H169 K167:K169">
    <cfRule type="expression" dxfId="1704" priority="115">
      <formula>F167&gt;0</formula>
    </cfRule>
    <cfRule type="expression" dxfId="1703" priority="116">
      <formula>F167&lt;0</formula>
    </cfRule>
  </conditionalFormatting>
  <conditionalFormatting sqref="F170:F172 H170:H172 K170:K172">
    <cfRule type="expression" dxfId="1702" priority="111">
      <formula>F170&gt;0</formula>
    </cfRule>
    <cfRule type="expression" dxfId="1701" priority="112">
      <formula>F170&lt;0</formula>
    </cfRule>
  </conditionalFormatting>
  <conditionalFormatting sqref="K174:K176 H174:H176 F174:F176">
    <cfRule type="expression" dxfId="1700" priority="107">
      <formula>F174&gt;0</formula>
    </cfRule>
    <cfRule type="expression" dxfId="1699" priority="108">
      <formula>F174&lt;0</formula>
    </cfRule>
  </conditionalFormatting>
  <conditionalFormatting sqref="K177 H177 F177">
    <cfRule type="expression" dxfId="1698" priority="103">
      <formula>F177&gt;0</formula>
    </cfRule>
    <cfRule type="expression" dxfId="1697" priority="104">
      <formula>F177&lt;0</formula>
    </cfRule>
  </conditionalFormatting>
  <conditionalFormatting sqref="H178:H180 F178:F180 K178:K180">
    <cfRule type="expression" dxfId="1696" priority="99">
      <formula>F178&gt;0</formula>
    </cfRule>
    <cfRule type="expression" dxfId="1695" priority="100">
      <formula>F178&lt;0</formula>
    </cfRule>
  </conditionalFormatting>
  <conditionalFormatting sqref="H182:H184 F182:F184 K182:K184">
    <cfRule type="expression" dxfId="1694" priority="91">
      <formula>F182&gt;0</formula>
    </cfRule>
    <cfRule type="expression" dxfId="1693" priority="92">
      <formula>F182&lt;0</formula>
    </cfRule>
  </conditionalFormatting>
  <conditionalFormatting sqref="K181 H181 F181">
    <cfRule type="expression" dxfId="1692" priority="87">
      <formula>F181&gt;0</formula>
    </cfRule>
    <cfRule type="expression" dxfId="1691" priority="88">
      <formula>F181&lt;0</formula>
    </cfRule>
  </conditionalFormatting>
  <conditionalFormatting sqref="K185:K186 H185:H186 F185:F186">
    <cfRule type="expression" dxfId="1690" priority="83">
      <formula>F185&gt;0</formula>
    </cfRule>
    <cfRule type="expression" dxfId="1689" priority="84">
      <formula>F185&lt;0</formula>
    </cfRule>
  </conditionalFormatting>
  <conditionalFormatting sqref="L186">
    <cfRule type="expression" dxfId="1688" priority="81">
      <formula>L186&gt;0</formula>
    </cfRule>
    <cfRule type="expression" dxfId="1687" priority="82">
      <formula>L186&lt;0</formula>
    </cfRule>
  </conditionalFormatting>
  <conditionalFormatting sqref="K187:K189 H187:H189 F187:F189">
    <cfRule type="expression" dxfId="1686" priority="79">
      <formula>F187&gt;0</formula>
    </cfRule>
    <cfRule type="expression" dxfId="1685" priority="80">
      <formula>F187&lt;0</formula>
    </cfRule>
  </conditionalFormatting>
  <conditionalFormatting sqref="L188">
    <cfRule type="expression" dxfId="1684" priority="77">
      <formula>L188&gt;0</formula>
    </cfRule>
    <cfRule type="expression" dxfId="1683" priority="78">
      <formula>L188&lt;0</formula>
    </cfRule>
  </conditionalFormatting>
  <conditionalFormatting sqref="K190 H190 F190">
    <cfRule type="expression" dxfId="1682" priority="75">
      <formula>F190&gt;0</formula>
    </cfRule>
    <cfRule type="expression" dxfId="1681" priority="76">
      <formula>F190&lt;0</formula>
    </cfRule>
  </conditionalFormatting>
  <conditionalFormatting sqref="L190">
    <cfRule type="expression" dxfId="1680" priority="73">
      <formula>L190&gt;0</formula>
    </cfRule>
    <cfRule type="expression" dxfId="1679" priority="74">
      <formula>L190&lt;0</formula>
    </cfRule>
  </conditionalFormatting>
  <conditionalFormatting sqref="H195:H197 F195:F197 K195:K197">
    <cfRule type="expression" dxfId="1678" priority="71">
      <formula>F195&gt;0</formula>
    </cfRule>
    <cfRule type="expression" dxfId="1677" priority="72">
      <formula>F195&lt;0</formula>
    </cfRule>
  </conditionalFormatting>
  <conditionalFormatting sqref="L196">
    <cfRule type="expression" dxfId="1676" priority="69">
      <formula>L196&gt;0</formula>
    </cfRule>
    <cfRule type="expression" dxfId="1675" priority="70">
      <formula>L196&lt;0</formula>
    </cfRule>
  </conditionalFormatting>
  <conditionalFormatting sqref="K194 H194 F194">
    <cfRule type="expression" dxfId="1674" priority="67">
      <formula>F194&gt;0</formula>
    </cfRule>
    <cfRule type="expression" dxfId="1673" priority="68">
      <formula>F194&lt;0</formula>
    </cfRule>
  </conditionalFormatting>
  <conditionalFormatting sqref="L194">
    <cfRule type="expression" dxfId="1672" priority="65">
      <formula>L194&gt;0</formula>
    </cfRule>
    <cfRule type="expression" dxfId="1671" priority="66">
      <formula>L194&lt;0</formula>
    </cfRule>
  </conditionalFormatting>
  <conditionalFormatting sqref="K191:K193 H191:H193 F191:F193">
    <cfRule type="expression" dxfId="1670" priority="63">
      <formula>F191&gt;0</formula>
    </cfRule>
    <cfRule type="expression" dxfId="1669" priority="64">
      <formula>F191&lt;0</formula>
    </cfRule>
  </conditionalFormatting>
  <conditionalFormatting sqref="L192">
    <cfRule type="expression" dxfId="1668" priority="61">
      <formula>L192&gt;0</formula>
    </cfRule>
    <cfRule type="expression" dxfId="1667" priority="62">
      <formula>L192&lt;0</formula>
    </cfRule>
  </conditionalFormatting>
  <conditionalFormatting sqref="K202 H202 F202">
    <cfRule type="expression" dxfId="1666" priority="59">
      <formula>F202&gt;0</formula>
    </cfRule>
    <cfRule type="expression" dxfId="1665" priority="60">
      <formula>F202&lt;0</formula>
    </cfRule>
  </conditionalFormatting>
  <conditionalFormatting sqref="L202">
    <cfRule type="expression" dxfId="1664" priority="57">
      <formula>L202&gt;0</formula>
    </cfRule>
    <cfRule type="expression" dxfId="1663" priority="58">
      <formula>L202&lt;0</formula>
    </cfRule>
  </conditionalFormatting>
  <conditionalFormatting sqref="K199:K201 H199:H201 F199:F201">
    <cfRule type="expression" dxfId="1662" priority="55">
      <formula>F199&gt;0</formula>
    </cfRule>
    <cfRule type="expression" dxfId="1661" priority="56">
      <formula>F199&lt;0</formula>
    </cfRule>
  </conditionalFormatting>
  <conditionalFormatting sqref="K198 H198 F198">
    <cfRule type="expression" dxfId="1660" priority="51">
      <formula>F198&gt;0</formula>
    </cfRule>
    <cfRule type="expression" dxfId="1659" priority="52">
      <formula>F198&lt;0</formula>
    </cfRule>
  </conditionalFormatting>
  <conditionalFormatting sqref="L198">
    <cfRule type="expression" dxfId="1658" priority="49">
      <formula>L198&gt;0</formula>
    </cfRule>
    <cfRule type="expression" dxfId="1657" priority="50">
      <formula>L198&lt;0</formula>
    </cfRule>
  </conditionalFormatting>
  <conditionalFormatting sqref="L210">
    <cfRule type="expression" dxfId="1656" priority="45">
      <formula>L210&gt;0</formula>
    </cfRule>
    <cfRule type="expression" dxfId="1655" priority="46">
      <formula>L210&lt;0</formula>
    </cfRule>
  </conditionalFormatting>
  <conditionalFormatting sqref="F204 H204 K204">
    <cfRule type="expression" dxfId="1654" priority="43">
      <formula>F204&gt;0</formula>
    </cfRule>
    <cfRule type="expression" dxfId="1653" priority="44">
      <formula>F204&lt;0</formula>
    </cfRule>
  </conditionalFormatting>
  <conditionalFormatting sqref="L206">
    <cfRule type="expression" dxfId="1652" priority="41">
      <formula>L206&gt;0</formula>
    </cfRule>
    <cfRule type="expression" dxfId="1651" priority="42">
      <formula>L206&lt;0</formula>
    </cfRule>
  </conditionalFormatting>
  <conditionalFormatting sqref="L204">
    <cfRule type="expression" dxfId="1650" priority="39">
      <formula>L204&gt;0</formula>
    </cfRule>
    <cfRule type="expression" dxfId="1649" priority="40">
      <formula>L204&lt;0</formula>
    </cfRule>
  </conditionalFormatting>
  <conditionalFormatting sqref="K207:K209 F207:F209 H207:H209">
    <cfRule type="expression" dxfId="1648" priority="37">
      <formula>F207&gt;0</formula>
    </cfRule>
    <cfRule type="expression" dxfId="1647" priority="38">
      <formula>F207&lt;0</formula>
    </cfRule>
  </conditionalFormatting>
  <conditionalFormatting sqref="L209">
    <cfRule type="expression" dxfId="1646" priority="35">
      <formula>L209&gt;0</formula>
    </cfRule>
    <cfRule type="expression" dxfId="1645" priority="36">
      <formula>L209&lt;0</formula>
    </cfRule>
  </conditionalFormatting>
  <conditionalFormatting sqref="L207">
    <cfRule type="expression" dxfId="1644" priority="33">
      <formula>L207&gt;0</formula>
    </cfRule>
    <cfRule type="expression" dxfId="1643" priority="34">
      <formula>L207&lt;0</formula>
    </cfRule>
  </conditionalFormatting>
  <conditionalFormatting sqref="K215:K217 H215:H217 F215:F217">
    <cfRule type="expression" dxfId="1642" priority="31">
      <formula>F215&gt;0</formula>
    </cfRule>
    <cfRule type="expression" dxfId="1641" priority="32">
      <formula>F215&lt;0</formula>
    </cfRule>
  </conditionalFormatting>
  <conditionalFormatting sqref="L216">
    <cfRule type="expression" dxfId="1640" priority="29">
      <formula>L216&gt;0</formula>
    </cfRule>
    <cfRule type="expression" dxfId="1639" priority="30">
      <formula>L216&lt;0</formula>
    </cfRule>
  </conditionalFormatting>
  <conditionalFormatting sqref="K214 H214 F214">
    <cfRule type="expression" dxfId="1638" priority="27">
      <formula>F214&gt;0</formula>
    </cfRule>
    <cfRule type="expression" dxfId="1637" priority="28">
      <formula>F214&lt;0</formula>
    </cfRule>
  </conditionalFormatting>
  <conditionalFormatting sqref="L214">
    <cfRule type="expression" dxfId="1636" priority="25">
      <formula>L214&gt;0</formula>
    </cfRule>
    <cfRule type="expression" dxfId="1635" priority="26">
      <formula>L214&lt;0</formula>
    </cfRule>
  </conditionalFormatting>
  <conditionalFormatting sqref="K211:K213 H211:H213 F211:F213">
    <cfRule type="expression" dxfId="1634" priority="23">
      <formula>F211&gt;0</formula>
    </cfRule>
    <cfRule type="expression" dxfId="1633" priority="24">
      <formula>F211&lt;0</formula>
    </cfRule>
  </conditionalFormatting>
  <conditionalFormatting sqref="L212">
    <cfRule type="expression" dxfId="1632" priority="21">
      <formula>L212&gt;0</formula>
    </cfRule>
    <cfRule type="expression" dxfId="1631" priority="22">
      <formula>L212&lt;0</formula>
    </cfRule>
  </conditionalFormatting>
  <conditionalFormatting sqref="K225:K226 H225:H226 F225:F226">
    <cfRule type="expression" dxfId="1630" priority="19">
      <formula>F225&gt;0</formula>
    </cfRule>
    <cfRule type="expression" dxfId="1629" priority="20">
      <formula>F225&lt;0</formula>
    </cfRule>
  </conditionalFormatting>
  <conditionalFormatting sqref="L226">
    <cfRule type="expression" dxfId="1628" priority="17">
      <formula>L226&gt;0</formula>
    </cfRule>
    <cfRule type="expression" dxfId="1627" priority="18">
      <formula>L226&lt;0</formula>
    </cfRule>
  </conditionalFormatting>
  <conditionalFormatting sqref="K219:K220 H219:H220 F219:F220">
    <cfRule type="expression" dxfId="1626" priority="15">
      <formula>F219&gt;0</formula>
    </cfRule>
    <cfRule type="expression" dxfId="1625" priority="16">
      <formula>F219&lt;0</formula>
    </cfRule>
  </conditionalFormatting>
  <conditionalFormatting sqref="L220">
    <cfRule type="expression" dxfId="1624" priority="13">
      <formula>L220&gt;0</formula>
    </cfRule>
    <cfRule type="expression" dxfId="1623" priority="14">
      <formula>L220&lt;0</formula>
    </cfRule>
  </conditionalFormatting>
  <conditionalFormatting sqref="K218 H218 F218">
    <cfRule type="expression" dxfId="1622" priority="11">
      <formula>F218&gt;0</formula>
    </cfRule>
    <cfRule type="expression" dxfId="1621" priority="12">
      <formula>F218&lt;0</formula>
    </cfRule>
  </conditionalFormatting>
  <conditionalFormatting sqref="L218">
    <cfRule type="expression" dxfId="1620" priority="9">
      <formula>L218&gt;0</formula>
    </cfRule>
    <cfRule type="expression" dxfId="1619" priority="10">
      <formula>L218&lt;0</formula>
    </cfRule>
  </conditionalFormatting>
  <conditionalFormatting sqref="K223:K224 H223:H224 F223:F224">
    <cfRule type="expression" dxfId="1618" priority="7">
      <formula>F223&gt;0</formula>
    </cfRule>
    <cfRule type="expression" dxfId="1617" priority="8">
      <formula>F223&lt;0</formula>
    </cfRule>
  </conditionalFormatting>
  <conditionalFormatting sqref="L224">
    <cfRule type="expression" dxfId="1616" priority="5">
      <formula>L224&gt;0</formula>
    </cfRule>
    <cfRule type="expression" dxfId="1615" priority="6">
      <formula>L224&lt;0</formula>
    </cfRule>
  </conditionalFormatting>
  <conditionalFormatting sqref="K221:K222 H221:H222 F221:F222">
    <cfRule type="expression" dxfId="1614" priority="3">
      <formula>F221&gt;0</formula>
    </cfRule>
    <cfRule type="expression" dxfId="1613" priority="4">
      <formula>F221&lt;0</formula>
    </cfRule>
  </conditionalFormatting>
  <conditionalFormatting sqref="L222">
    <cfRule type="expression" dxfId="1612" priority="1">
      <formula>L222&gt;0</formula>
    </cfRule>
    <cfRule type="expression" dxfId="1611"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87" activePane="bottomLeft" state="frozen"/>
      <selection activeCell="M34" sqref="M34"/>
      <selection pane="bottomLeft" activeCell="H112" sqref="H112:K112"/>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12.11</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84770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23735.751000001677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9120.1800000000512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0.12055785459899386</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1.651527663088357E-2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19.222222222222221</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14.774199999999999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14.653099999999998</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14.531999999999998</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14.410899999999998</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14.289799999999998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14.168699999999998</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14.047599999999999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13.926499999999999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13.805399999999999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13.684299999999999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13.5632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13.4421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13.321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13.1999</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13.078800000000001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12.957700000000001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12.836600000000001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12.7155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12.5944</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12.4733</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12.3522</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12.2311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12.11</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11.988899999999999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11.867799999999999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11.746699999999999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11.625599999999999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11.504499999999998</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11.383399999999998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11.2623</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11.1412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11.020099999999999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10.898999999999999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10.777899999999999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10.656799999999999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10.5357</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10.4146</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10.2935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0" priority="269">
      <formula>F163&gt;0</formula>
    </cfRule>
    <cfRule type="expression" dxfId="1609"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8" priority="262">
      <formula>F443&gt;0</formula>
    </cfRule>
    <cfRule type="expression" dxfId="1607" priority="263">
      <formula>F443&lt;0</formula>
    </cfRule>
  </conditionalFormatting>
  <conditionalFormatting sqref="H443:H449">
    <cfRule type="expression" dxfId="1606" priority="258">
      <formula>H443&gt;0</formula>
    </cfRule>
    <cfRule type="expression" dxfId="1605" priority="259">
      <formula>H443&lt;0</formula>
    </cfRule>
  </conditionalFormatting>
  <conditionalFormatting sqref="Q8">
    <cfRule type="expression" dxfId="1604" priority="244">
      <formula>Q8&gt;0</formula>
    </cfRule>
    <cfRule type="expression" dxfId="1603" priority="245">
      <formula>Q8&lt;0</formula>
    </cfRule>
  </conditionalFormatting>
  <conditionalFormatting sqref="Q7">
    <cfRule type="expression" dxfId="1602" priority="246">
      <formula>Q7&gt;0</formula>
    </cfRule>
    <cfRule type="expression" dxfId="1601" priority="247">
      <formula>Q7&lt;0</formula>
    </cfRule>
  </conditionalFormatting>
  <conditionalFormatting sqref="F551:F557">
    <cfRule type="expression" dxfId="1600" priority="218">
      <formula>F551&gt;0</formula>
    </cfRule>
    <cfRule type="expression" dxfId="1599" priority="219">
      <formula>F551&lt;0</formula>
    </cfRule>
  </conditionalFormatting>
  <conditionalFormatting sqref="F476:F494 H476:H494">
    <cfRule type="expression" dxfId="1598" priority="240">
      <formula>F476&gt;0</formula>
    </cfRule>
    <cfRule type="expression" dxfId="1597" priority="241">
      <formula>F476&lt;0</formula>
    </cfRule>
  </conditionalFormatting>
  <conditionalFormatting sqref="F469:F475">
    <cfRule type="expression" dxfId="1596" priority="238">
      <formula>F469&gt;0</formula>
    </cfRule>
    <cfRule type="expression" dxfId="1595" priority="239">
      <formula>F469&lt;0</formula>
    </cfRule>
  </conditionalFormatting>
  <conditionalFormatting sqref="H469:H475">
    <cfRule type="expression" dxfId="1594" priority="236">
      <formula>H469&gt;0</formula>
    </cfRule>
    <cfRule type="expression" dxfId="1593" priority="237">
      <formula>H469&lt;0</formula>
    </cfRule>
  </conditionalFormatting>
  <conditionalFormatting sqref="F502:F520 H502:H520">
    <cfRule type="expression" dxfId="1592" priority="234">
      <formula>F502&gt;0</formula>
    </cfRule>
    <cfRule type="expression" dxfId="1591" priority="235">
      <formula>F502&lt;0</formula>
    </cfRule>
  </conditionalFormatting>
  <conditionalFormatting sqref="F495:F501">
    <cfRule type="expression" dxfId="1590" priority="232">
      <formula>F495&gt;0</formula>
    </cfRule>
    <cfRule type="expression" dxfId="1589" priority="233">
      <formula>F495&lt;0</formula>
    </cfRule>
  </conditionalFormatting>
  <conditionalFormatting sqref="H495:H501">
    <cfRule type="expression" dxfId="1588" priority="230">
      <formula>H495&gt;0</formula>
    </cfRule>
    <cfRule type="expression" dxfId="1587" priority="231">
      <formula>H495&lt;0</formula>
    </cfRule>
  </conditionalFormatting>
  <conditionalFormatting sqref="F528:F545 H528:H545">
    <cfRule type="expression" dxfId="1586" priority="228">
      <formula>F528&gt;0</formula>
    </cfRule>
    <cfRule type="expression" dxfId="1585" priority="229">
      <formula>F528&lt;0</formula>
    </cfRule>
  </conditionalFormatting>
  <conditionalFormatting sqref="F521:F527">
    <cfRule type="expression" dxfId="1584" priority="226">
      <formula>F521&gt;0</formula>
    </cfRule>
    <cfRule type="expression" dxfId="1583" priority="227">
      <formula>F521&lt;0</formula>
    </cfRule>
  </conditionalFormatting>
  <conditionalFormatting sqref="H521:H527">
    <cfRule type="expression" dxfId="1582" priority="224">
      <formula>H521&gt;0</formula>
    </cfRule>
    <cfRule type="expression" dxfId="1581" priority="225">
      <formula>H521&lt;0</formula>
    </cfRule>
  </conditionalFormatting>
  <conditionalFormatting sqref="F546:F550 H546:H550">
    <cfRule type="expression" dxfId="1580" priority="222">
      <formula>F546&gt;0</formula>
    </cfRule>
    <cfRule type="expression" dxfId="1579" priority="223">
      <formula>F546&lt;0</formula>
    </cfRule>
  </conditionalFormatting>
  <conditionalFormatting sqref="F558:F573 H558:H573">
    <cfRule type="expression" dxfId="1578" priority="220">
      <formula>F558&gt;0</formula>
    </cfRule>
    <cfRule type="expression" dxfId="1577" priority="221">
      <formula>F558&lt;0</formula>
    </cfRule>
  </conditionalFormatting>
  <conditionalFormatting sqref="H551:H557">
    <cfRule type="expression" dxfId="1576" priority="216">
      <formula>H551&gt;0</formula>
    </cfRule>
    <cfRule type="expression" dxfId="1575" priority="217">
      <formula>H551&lt;0</formula>
    </cfRule>
  </conditionalFormatting>
  <conditionalFormatting sqref="F574 H574">
    <cfRule type="expression" dxfId="1574" priority="214">
      <formula>F574&gt;0</formula>
    </cfRule>
    <cfRule type="expression" dxfId="1573" priority="215">
      <formula>F574&lt;0</formula>
    </cfRule>
  </conditionalFormatting>
  <conditionalFormatting sqref="F575:F579 H575:H579">
    <cfRule type="expression" dxfId="1572" priority="212">
      <formula>F575&gt;0</formula>
    </cfRule>
    <cfRule type="expression" dxfId="1571" priority="213">
      <formula>F575&lt;0</formula>
    </cfRule>
  </conditionalFormatting>
  <conditionalFormatting sqref="F587:F602 H587:H602">
    <cfRule type="expression" dxfId="1570" priority="210">
      <formula>F587&gt;0</formula>
    </cfRule>
    <cfRule type="expression" dxfId="1569" priority="211">
      <formula>F587&lt;0</formula>
    </cfRule>
  </conditionalFormatting>
  <conditionalFormatting sqref="F580:F586">
    <cfRule type="expression" dxfId="1568" priority="208">
      <formula>F580&gt;0</formula>
    </cfRule>
    <cfRule type="expression" dxfId="1567" priority="209">
      <formula>F580&lt;0</formula>
    </cfRule>
  </conditionalFormatting>
  <conditionalFormatting sqref="H580:H586">
    <cfRule type="expression" dxfId="1566" priority="206">
      <formula>H580&gt;0</formula>
    </cfRule>
    <cfRule type="expression" dxfId="1565" priority="207">
      <formula>H580&lt;0</formula>
    </cfRule>
  </conditionalFormatting>
  <conditionalFormatting sqref="F604:F609 H604:H609">
    <cfRule type="expression" dxfId="1564" priority="204">
      <formula>F604&gt;0</formula>
    </cfRule>
    <cfRule type="expression" dxfId="1563" priority="205">
      <formula>F604&lt;0</formula>
    </cfRule>
  </conditionalFormatting>
  <conditionalFormatting sqref="F610 H610">
    <cfRule type="expression" dxfId="1562" priority="202">
      <formula>F610&gt;0</formula>
    </cfRule>
    <cfRule type="expression" dxfId="1561" priority="203">
      <formula>F610&lt;0</formula>
    </cfRule>
  </conditionalFormatting>
  <conditionalFormatting sqref="F611:F615 H611:H615">
    <cfRule type="expression" dxfId="1560" priority="200">
      <formula>F611&gt;0</formula>
    </cfRule>
    <cfRule type="expression" dxfId="1559" priority="201">
      <formula>F611&lt;0</formula>
    </cfRule>
  </conditionalFormatting>
  <conditionalFormatting sqref="F623:F638 H623:H638">
    <cfRule type="expression" dxfId="1558" priority="198">
      <formula>F623&gt;0</formula>
    </cfRule>
    <cfRule type="expression" dxfId="1557" priority="199">
      <formula>F623&lt;0</formula>
    </cfRule>
  </conditionalFormatting>
  <conditionalFormatting sqref="F616:F622">
    <cfRule type="expression" dxfId="1556" priority="196">
      <formula>F616&gt;0</formula>
    </cfRule>
    <cfRule type="expression" dxfId="1555" priority="197">
      <formula>F616&lt;0</formula>
    </cfRule>
  </conditionalFormatting>
  <conditionalFormatting sqref="H616:H622">
    <cfRule type="expression" dxfId="1554" priority="194">
      <formula>H616&gt;0</formula>
    </cfRule>
    <cfRule type="expression" dxfId="1553" priority="195">
      <formula>H616&lt;0</formula>
    </cfRule>
  </conditionalFormatting>
  <conditionalFormatting sqref="F639:F644 H639:H644">
    <cfRule type="expression" dxfId="1552" priority="192">
      <formula>F639&gt;0</formula>
    </cfRule>
    <cfRule type="expression" dxfId="1551" priority="193">
      <formula>F639&lt;0</formula>
    </cfRule>
  </conditionalFormatting>
  <conditionalFormatting sqref="F645 H645">
    <cfRule type="expression" dxfId="1550" priority="190">
      <formula>F645&gt;0</formula>
    </cfRule>
    <cfRule type="expression" dxfId="1549" priority="191">
      <formula>F645&lt;0</formula>
    </cfRule>
  </conditionalFormatting>
  <conditionalFormatting sqref="F646:F650 H646:H650">
    <cfRule type="expression" dxfId="1548" priority="188">
      <formula>F646&gt;0</formula>
    </cfRule>
    <cfRule type="expression" dxfId="1547" priority="189">
      <formula>F646&lt;0</formula>
    </cfRule>
  </conditionalFormatting>
  <conditionalFormatting sqref="F658:F673 H658:H673">
    <cfRule type="expression" dxfId="1546" priority="186">
      <formula>F658&gt;0</formula>
    </cfRule>
    <cfRule type="expression" dxfId="1545" priority="187">
      <formula>F658&lt;0</formula>
    </cfRule>
  </conditionalFormatting>
  <conditionalFormatting sqref="F651:F657">
    <cfRule type="expression" dxfId="1544" priority="184">
      <formula>F651&gt;0</formula>
    </cfRule>
    <cfRule type="expression" dxfId="1543" priority="185">
      <formula>F651&lt;0</formula>
    </cfRule>
  </conditionalFormatting>
  <conditionalFormatting sqref="H651:H657">
    <cfRule type="expression" dxfId="1542" priority="182">
      <formula>H651&gt;0</formula>
    </cfRule>
    <cfRule type="expression" dxfId="1541" priority="183">
      <formula>H651&lt;0</formula>
    </cfRule>
  </conditionalFormatting>
  <conditionalFormatting sqref="M702">
    <cfRule type="expression" dxfId="1540" priority="180">
      <formula>M702&gt;0</formula>
    </cfRule>
    <cfRule type="expression" dxfId="1539" priority="181">
      <formula>M702&lt;0</formula>
    </cfRule>
  </conditionalFormatting>
  <conditionalFormatting sqref="F169:F180">
    <cfRule type="expression" dxfId="1538" priority="176">
      <formula>F169&gt;0</formula>
    </cfRule>
    <cfRule type="expression" dxfId="1537" priority="177">
      <formula>F169&lt;0</formula>
    </cfRule>
  </conditionalFormatting>
  <conditionalFormatting sqref="H169:H180">
    <cfRule type="expression" dxfId="1536" priority="174">
      <formula>H169&gt;0</formula>
    </cfRule>
    <cfRule type="expression" dxfId="1535" priority="175">
      <formula>H169&lt;0</formula>
    </cfRule>
  </conditionalFormatting>
  <conditionalFormatting sqref="F163:F168 H163:H168">
    <cfRule type="expression" dxfId="1534" priority="172">
      <formula>F163&gt;0</formula>
    </cfRule>
    <cfRule type="expression" dxfId="1533" priority="173">
      <formula>F163&lt;0</formula>
    </cfRule>
  </conditionalFormatting>
  <conditionalFormatting sqref="J165">
    <cfRule type="expression" dxfId="1532" priority="170">
      <formula>J165&gt;0</formula>
    </cfRule>
    <cfRule type="expression" dxfId="1531" priority="171">
      <formula>J165&lt;0</formula>
    </cfRule>
  </conditionalFormatting>
  <conditionalFormatting sqref="J166:J172">
    <cfRule type="expression" dxfId="1530" priority="168">
      <formula>J166&gt;0</formula>
    </cfRule>
    <cfRule type="expression" dxfId="1529" priority="169">
      <formula>J166&lt;0</formula>
    </cfRule>
  </conditionalFormatting>
  <conditionalFormatting sqref="L165:L247 L254 L256">
    <cfRule type="expression" dxfId="1528" priority="164">
      <formula>L165&gt;0</formula>
    </cfRule>
    <cfRule type="expression" dxfId="1527" priority="165">
      <formula>L165&lt;0</formula>
    </cfRule>
  </conditionalFormatting>
  <conditionalFormatting sqref="Q10">
    <cfRule type="expression" dxfId="1526" priority="162">
      <formula>Q10&gt;0</formula>
    </cfRule>
    <cfRule type="expression" dxfId="1525" priority="163">
      <formula>Q10&lt;0</formula>
    </cfRule>
  </conditionalFormatting>
  <conditionalFormatting sqref="H276:H278 F276:F278">
    <cfRule type="expression" dxfId="1524" priority="159">
      <formula>F276&gt;0</formula>
    </cfRule>
    <cfRule type="expression" dxfId="1523" priority="160">
      <formula>F276&lt;0</formula>
    </cfRule>
  </conditionalFormatting>
  <conditionalFormatting sqref="H272:H274 F272:F274">
    <cfRule type="expression" dxfId="1522" priority="157">
      <formula>F272&gt;0</formula>
    </cfRule>
    <cfRule type="expression" dxfId="1521" priority="158">
      <formula>F272&lt;0</formula>
    </cfRule>
  </conditionalFormatting>
  <conditionalFormatting sqref="H271 F271">
    <cfRule type="expression" dxfId="1520" priority="155">
      <formula>F271&gt;0</formula>
    </cfRule>
    <cfRule type="expression" dxfId="1519" priority="156">
      <formula>F271&lt;0</formula>
    </cfRule>
  </conditionalFormatting>
  <conditionalFormatting sqref="H275 F275">
    <cfRule type="expression" dxfId="1518" priority="153">
      <formula>F275&gt;0</formula>
    </cfRule>
    <cfRule type="expression" dxfId="1517" priority="154">
      <formula>F275&lt;0</formula>
    </cfRule>
  </conditionalFormatting>
  <conditionalFormatting sqref="H281:H284 F281:F284">
    <cfRule type="expression" dxfId="1516" priority="149">
      <formula>F281&gt;0</formula>
    </cfRule>
    <cfRule type="expression" dxfId="1515" priority="150">
      <formula>F281&lt;0</formula>
    </cfRule>
  </conditionalFormatting>
  <conditionalFormatting sqref="H279:H280 F279:F280">
    <cfRule type="expression" dxfId="1514" priority="147">
      <formula>F279&gt;0</formula>
    </cfRule>
    <cfRule type="expression" dxfId="1513" priority="148">
      <formula>F279&lt;0</formula>
    </cfRule>
  </conditionalFormatting>
  <conditionalFormatting sqref="H306 F306">
    <cfRule type="expression" dxfId="1512" priority="145">
      <formula>F306&gt;0</formula>
    </cfRule>
    <cfRule type="expression" dxfId="1511" priority="146">
      <formula>F306&lt;0</formula>
    </cfRule>
  </conditionalFormatting>
  <conditionalFormatting sqref="H287:H289 F287:F289">
    <cfRule type="expression" dxfId="1510" priority="143">
      <formula>F287&gt;0</formula>
    </cfRule>
    <cfRule type="expression" dxfId="1509" priority="144">
      <formula>F287&lt;0</formula>
    </cfRule>
  </conditionalFormatting>
  <conditionalFormatting sqref="H285:H286 F285:F286">
    <cfRule type="expression" dxfId="1508" priority="141">
      <formula>F285&gt;0</formula>
    </cfRule>
    <cfRule type="expression" dxfId="1507" priority="142">
      <formula>F285&lt;0</formula>
    </cfRule>
  </conditionalFormatting>
  <conditionalFormatting sqref="H299:H301 F299:F301">
    <cfRule type="expression" dxfId="1506" priority="139">
      <formula>F299&gt;0</formula>
    </cfRule>
    <cfRule type="expression" dxfId="1505" priority="140">
      <formula>F299&lt;0</formula>
    </cfRule>
  </conditionalFormatting>
  <conditionalFormatting sqref="H298 F298">
    <cfRule type="expression" dxfId="1504" priority="137">
      <formula>F298&gt;0</formula>
    </cfRule>
    <cfRule type="expression" dxfId="1503" priority="138">
      <formula>F298&lt;0</formula>
    </cfRule>
  </conditionalFormatting>
  <conditionalFormatting sqref="H295:H297 F295:F297">
    <cfRule type="expression" dxfId="1502" priority="135">
      <formula>F295&gt;0</formula>
    </cfRule>
    <cfRule type="expression" dxfId="1501" priority="136">
      <formula>F295&lt;0</formula>
    </cfRule>
  </conditionalFormatting>
  <conditionalFormatting sqref="H294 F294">
    <cfRule type="expression" dxfId="1500" priority="133">
      <formula>F294&gt;0</formula>
    </cfRule>
    <cfRule type="expression" dxfId="1499" priority="134">
      <formula>F294&lt;0</formula>
    </cfRule>
  </conditionalFormatting>
  <conditionalFormatting sqref="H291:H293 F291:F293">
    <cfRule type="expression" dxfId="1498" priority="131">
      <formula>F291&gt;0</formula>
    </cfRule>
    <cfRule type="expression" dxfId="1497" priority="132">
      <formula>F291&lt;0</formula>
    </cfRule>
  </conditionalFormatting>
  <conditionalFormatting sqref="H290 F290">
    <cfRule type="expression" dxfId="1496" priority="129">
      <formula>F290&gt;0</formula>
    </cfRule>
    <cfRule type="expression" dxfId="1495" priority="130">
      <formula>F290&lt;0</formula>
    </cfRule>
  </conditionalFormatting>
  <conditionalFormatting sqref="H303:H305 F303:F305">
    <cfRule type="expression" dxfId="1494" priority="127">
      <formula>F303&gt;0</formula>
    </cfRule>
    <cfRule type="expression" dxfId="1493" priority="128">
      <formula>F303&lt;0</formula>
    </cfRule>
  </conditionalFormatting>
  <conditionalFormatting sqref="H302 F302">
    <cfRule type="expression" dxfId="1492" priority="125">
      <formula>F302&gt;0</formula>
    </cfRule>
    <cfRule type="expression" dxfId="1491" priority="126">
      <formula>F302&lt;0</formula>
    </cfRule>
  </conditionalFormatting>
  <conditionalFormatting sqref="H310 F310">
    <cfRule type="expression" dxfId="1490" priority="121">
      <formula>F310&gt;0</formula>
    </cfRule>
    <cfRule type="expression" dxfId="1489" priority="122">
      <formula>F310&lt;0</formula>
    </cfRule>
  </conditionalFormatting>
  <conditionalFormatting sqref="H307:H309 F307:F309">
    <cfRule type="expression" dxfId="1488" priority="119">
      <formula>F307&gt;0</formula>
    </cfRule>
    <cfRule type="expression" dxfId="1487" priority="120">
      <formula>F307&lt;0</formula>
    </cfRule>
  </conditionalFormatting>
  <conditionalFormatting sqref="H321:H322 F321:F322">
    <cfRule type="expression" dxfId="1486" priority="117">
      <formula>F321&gt;0</formula>
    </cfRule>
    <cfRule type="expression" dxfId="1485" priority="118">
      <formula>F321&lt;0</formula>
    </cfRule>
  </conditionalFormatting>
  <conditionalFormatting sqref="H317:H320 F317:F320">
    <cfRule type="expression" dxfId="1484" priority="113">
      <formula>F317&gt;0</formula>
    </cfRule>
    <cfRule type="expression" dxfId="1483" priority="114">
      <formula>F317&lt;0</formula>
    </cfRule>
  </conditionalFormatting>
  <conditionalFormatting sqref="H315:H316 F315:F316">
    <cfRule type="expression" dxfId="1482" priority="111">
      <formula>F315&gt;0</formula>
    </cfRule>
    <cfRule type="expression" dxfId="1481" priority="112">
      <formula>F315&lt;0</formula>
    </cfRule>
  </conditionalFormatting>
  <conditionalFormatting sqref="H311:H314 F311:F314">
    <cfRule type="expression" dxfId="1480" priority="107">
      <formula>F311&gt;0</formula>
    </cfRule>
    <cfRule type="expression" dxfId="1479" priority="108">
      <formula>F311&lt;0</formula>
    </cfRule>
  </conditionalFormatting>
  <conditionalFormatting sqref="F330:F333 H330:H333">
    <cfRule type="expression" dxfId="1478" priority="105">
      <formula>F330&gt;0</formula>
    </cfRule>
    <cfRule type="expression" dxfId="1477" priority="106">
      <formula>F330&lt;0</formula>
    </cfRule>
  </conditionalFormatting>
  <conditionalFormatting sqref="F328:F329 H328:H329">
    <cfRule type="expression" dxfId="1476" priority="103">
      <formula>F328&gt;0</formula>
    </cfRule>
    <cfRule type="expression" dxfId="1475" priority="104">
      <formula>F328&lt;0</formula>
    </cfRule>
  </conditionalFormatting>
  <conditionalFormatting sqref="F334:F336 H334:H336 K334:K337">
    <cfRule type="expression" dxfId="1474" priority="97">
      <formula>F334&gt;0</formula>
    </cfRule>
    <cfRule type="expression" dxfId="1473" priority="98">
      <formula>F334&lt;0</formula>
    </cfRule>
  </conditionalFormatting>
  <conditionalFormatting sqref="H341:H343 F341:F343 K341:K344">
    <cfRule type="expression" dxfId="1472" priority="93">
      <formula>F341&gt;0</formula>
    </cfRule>
    <cfRule type="expression" dxfId="1471" priority="94">
      <formula>F341&lt;0</formula>
    </cfRule>
  </conditionalFormatting>
  <conditionalFormatting sqref="H344:H347 F344:F347 K345:K347">
    <cfRule type="expression" dxfId="1470" priority="91">
      <formula>F344&gt;0</formula>
    </cfRule>
    <cfRule type="expression" dxfId="1469" priority="92">
      <formula>F344&lt;0</formula>
    </cfRule>
  </conditionalFormatting>
  <conditionalFormatting sqref="H348:H349 F348:F349 K348:K349">
    <cfRule type="expression" dxfId="1468" priority="89">
      <formula>F348&gt;0</formula>
    </cfRule>
    <cfRule type="expression" dxfId="1467" priority="90">
      <formula>F348&lt;0</formula>
    </cfRule>
  </conditionalFormatting>
  <conditionalFormatting sqref="K365 F365 H365">
    <cfRule type="expression" dxfId="1466" priority="87">
      <formula>F365&gt;0</formula>
    </cfRule>
    <cfRule type="expression" dxfId="1465" priority="88">
      <formula>F365&lt;0</formula>
    </cfRule>
  </conditionalFormatting>
  <conditionalFormatting sqref="K353:K355 F353:F355 H353:H355">
    <cfRule type="expression" dxfId="1464" priority="85">
      <formula>F353&gt;0</formula>
    </cfRule>
    <cfRule type="expression" dxfId="1463" priority="86">
      <formula>F353&lt;0</formula>
    </cfRule>
  </conditionalFormatting>
  <conditionalFormatting sqref="F357:F359 H357:H359 K357:K359">
    <cfRule type="expression" dxfId="1462" priority="81">
      <formula>F357&gt;0</formula>
    </cfRule>
    <cfRule type="expression" dxfId="1461" priority="82">
      <formula>F357&lt;0</formula>
    </cfRule>
  </conditionalFormatting>
  <conditionalFormatting sqref="K356 F356 H356">
    <cfRule type="expression" dxfId="1460" priority="79">
      <formula>F356&gt;0</formula>
    </cfRule>
    <cfRule type="expression" dxfId="1459" priority="80">
      <formula>F356&lt;0</formula>
    </cfRule>
  </conditionalFormatting>
  <conditionalFormatting sqref="K360:K361 F360:F361 H360:H361">
    <cfRule type="expression" dxfId="1458" priority="77">
      <formula>F360&gt;0</formula>
    </cfRule>
    <cfRule type="expression" dxfId="1457" priority="78">
      <formula>F360&lt;0</formula>
    </cfRule>
  </conditionalFormatting>
  <conditionalFormatting sqref="K362:K364 F362:F364 H362:H364">
    <cfRule type="expression" dxfId="1456" priority="71">
      <formula>F362&gt;0</formula>
    </cfRule>
    <cfRule type="expression" dxfId="1455" priority="72">
      <formula>F362&lt;0</formula>
    </cfRule>
  </conditionalFormatting>
  <conditionalFormatting sqref="F370:F372 H370:H372">
    <cfRule type="expression" dxfId="1454" priority="69">
      <formula>F370&gt;0</formula>
    </cfRule>
    <cfRule type="expression" dxfId="1453" priority="70">
      <formula>F370&lt;0</formula>
    </cfRule>
  </conditionalFormatting>
  <conditionalFormatting sqref="F369 H369">
    <cfRule type="expression" dxfId="1452" priority="67">
      <formula>F369&gt;0</formula>
    </cfRule>
    <cfRule type="expression" dxfId="1451" priority="68">
      <formula>F369&lt;0</formula>
    </cfRule>
  </conditionalFormatting>
  <conditionalFormatting sqref="F366:F368 H366:H368 K366:K372">
    <cfRule type="expression" dxfId="1450" priority="65">
      <formula>F366&gt;0</formula>
    </cfRule>
    <cfRule type="expression" dxfId="1449" priority="66">
      <formula>F366&lt;0</formula>
    </cfRule>
  </conditionalFormatting>
  <conditionalFormatting sqref="K373 F373 H373">
    <cfRule type="expression" dxfId="1448" priority="63">
      <formula>F373&gt;0</formula>
    </cfRule>
    <cfRule type="expression" dxfId="1447" priority="64">
      <formula>F373&lt;0</formula>
    </cfRule>
  </conditionalFormatting>
  <conditionalFormatting sqref="K374:K376 F374:F376 H374:H376">
    <cfRule type="expression" dxfId="1446" priority="61">
      <formula>F374&gt;0</formula>
    </cfRule>
    <cfRule type="expression" dxfId="1445" priority="62">
      <formula>F374&lt;0</formula>
    </cfRule>
  </conditionalFormatting>
  <conditionalFormatting sqref="K381 F381 H381">
    <cfRule type="expression" dxfId="1444" priority="59">
      <formula>F381&gt;0</formula>
    </cfRule>
    <cfRule type="expression" dxfId="1443" priority="60">
      <formula>F381&lt;0</formula>
    </cfRule>
  </conditionalFormatting>
  <conditionalFormatting sqref="F378:F380 H378:H380 K378:K380">
    <cfRule type="expression" dxfId="1442" priority="57">
      <formula>F378&gt;0</formula>
    </cfRule>
    <cfRule type="expression" dxfId="1441" priority="58">
      <formula>F378&lt;0</formula>
    </cfRule>
  </conditionalFormatting>
  <conditionalFormatting sqref="K377 F377 H377">
    <cfRule type="expression" dxfId="1440" priority="55">
      <formula>F377&gt;0</formula>
    </cfRule>
    <cfRule type="expression" dxfId="1439" priority="56">
      <formula>F377&lt;0</formula>
    </cfRule>
  </conditionalFormatting>
  <conditionalFormatting sqref="F386:F388 H386:H388 K386:K388">
    <cfRule type="expression" dxfId="1438" priority="53">
      <formula>F386&gt;0</formula>
    </cfRule>
    <cfRule type="expression" dxfId="1437" priority="54">
      <formula>F386&lt;0</formula>
    </cfRule>
  </conditionalFormatting>
  <conditionalFormatting sqref="K385 F385 H385">
    <cfRule type="expression" dxfId="1436" priority="51">
      <formula>F385&gt;0</formula>
    </cfRule>
    <cfRule type="expression" dxfId="1435" priority="52">
      <formula>F385&lt;0</formula>
    </cfRule>
  </conditionalFormatting>
  <conditionalFormatting sqref="K382:K384 F382:F384 H382:H384">
    <cfRule type="expression" dxfId="1434" priority="49">
      <formula>F382&gt;0</formula>
    </cfRule>
    <cfRule type="expression" dxfId="1433" priority="50">
      <formula>F382&lt;0</formula>
    </cfRule>
  </conditionalFormatting>
  <conditionalFormatting sqref="K395 F395 H395">
    <cfRule type="expression" dxfId="1432" priority="47">
      <formula>F395&gt;0</formula>
    </cfRule>
    <cfRule type="expression" dxfId="1431" priority="48">
      <formula>F395&lt;0</formula>
    </cfRule>
  </conditionalFormatting>
  <conditionalFormatting sqref="K390 F390 H390">
    <cfRule type="expression" dxfId="1430" priority="45">
      <formula>F390&gt;0</formula>
    </cfRule>
    <cfRule type="expression" dxfId="1429" priority="46">
      <formula>F390&lt;0</formula>
    </cfRule>
  </conditionalFormatting>
  <conditionalFormatting sqref="K389 F389 H389">
    <cfRule type="expression" dxfId="1428" priority="43">
      <formula>F389&gt;0</formula>
    </cfRule>
    <cfRule type="expression" dxfId="1427" priority="44">
      <formula>F389&lt;0</formula>
    </cfRule>
  </conditionalFormatting>
  <conditionalFormatting sqref="F391:F393 H391:H393 K391:K393">
    <cfRule type="expression" dxfId="1426" priority="41">
      <formula>F391&gt;0</formula>
    </cfRule>
    <cfRule type="expression" dxfId="1425" priority="42">
      <formula>F391&lt;0</formula>
    </cfRule>
  </conditionalFormatting>
  <conditionalFormatting sqref="K394 F394 H394">
    <cfRule type="expression" dxfId="1424" priority="39">
      <formula>F394&gt;0</formula>
    </cfRule>
    <cfRule type="expression" dxfId="1423" priority="40">
      <formula>F394&lt;0</formula>
    </cfRule>
  </conditionalFormatting>
  <conditionalFormatting sqref="H399 F399 K399">
    <cfRule type="expression" dxfId="1422" priority="33">
      <formula>F399&gt;0</formula>
    </cfRule>
    <cfRule type="expression" dxfId="1421" priority="34">
      <formula>F399&lt;0</formula>
    </cfRule>
  </conditionalFormatting>
  <conditionalFormatting sqref="H400:H402 F400:F402 K400:K402">
    <cfRule type="expression" dxfId="1420" priority="31">
      <formula>F400&gt;0</formula>
    </cfRule>
    <cfRule type="expression" dxfId="1419" priority="32">
      <formula>F400&lt;0</formula>
    </cfRule>
  </conditionalFormatting>
  <conditionalFormatting sqref="K407 F407 H407">
    <cfRule type="expression" dxfId="1418" priority="27">
      <formula>F407&gt;0</formula>
    </cfRule>
    <cfRule type="expression" dxfId="1417" priority="28">
      <formula>F407&lt;0</formula>
    </cfRule>
  </conditionalFormatting>
  <conditionalFormatting sqref="K404:K406 F404:F406 H404:H406">
    <cfRule type="expression" dxfId="1416" priority="25">
      <formula>F404&gt;0</formula>
    </cfRule>
    <cfRule type="expression" dxfId="1415" priority="26">
      <formula>F404&lt;0</formula>
    </cfRule>
  </conditionalFormatting>
  <conditionalFormatting sqref="H409:H411 F409:F411 K409:K411">
    <cfRule type="expression" dxfId="1414" priority="23">
      <formula>F409&gt;0</formula>
    </cfRule>
    <cfRule type="expression" dxfId="1413" priority="24">
      <formula>F409&lt;0</formula>
    </cfRule>
  </conditionalFormatting>
  <conditionalFormatting sqref="K417:K419 F417:F419 H417:H419">
    <cfRule type="expression" dxfId="1412" priority="21">
      <formula>F417&gt;0</formula>
    </cfRule>
    <cfRule type="expression" dxfId="1411" priority="22">
      <formula>F417&lt;0</formula>
    </cfRule>
  </conditionalFormatting>
  <conditionalFormatting sqref="K416 F416 H416">
    <cfRule type="expression" dxfId="1410" priority="19">
      <formula>F416&gt;0</formula>
    </cfRule>
    <cfRule type="expression" dxfId="1409" priority="20">
      <formula>F416&lt;0</formula>
    </cfRule>
  </conditionalFormatting>
  <conditionalFormatting sqref="K413:K415 F413:F415 H413:H415">
    <cfRule type="expression" dxfId="1408" priority="17">
      <formula>F413&gt;0</formula>
    </cfRule>
    <cfRule type="expression" dxfId="1407" priority="18">
      <formula>F413&lt;0</formula>
    </cfRule>
  </conditionalFormatting>
  <conditionalFormatting sqref="K424 F424 H424">
    <cfRule type="expression" dxfId="1406" priority="15">
      <formula>F424&gt;0</formula>
    </cfRule>
    <cfRule type="expression" dxfId="1405" priority="16">
      <formula>F424&lt;0</formula>
    </cfRule>
  </conditionalFormatting>
  <conditionalFormatting sqref="K421:K423 F421:F423 H421:H423">
    <cfRule type="expression" dxfId="1404" priority="13">
      <formula>F421&gt;0</formula>
    </cfRule>
    <cfRule type="expression" dxfId="1403" priority="14">
      <formula>F421&lt;0</formula>
    </cfRule>
  </conditionalFormatting>
  <conditionalFormatting sqref="K420 F420 H420">
    <cfRule type="expression" dxfId="1402" priority="11">
      <formula>F420&gt;0</formula>
    </cfRule>
    <cfRule type="expression" dxfId="1401" priority="12">
      <formula>F420&lt;0</formula>
    </cfRule>
  </conditionalFormatting>
  <conditionalFormatting sqref="K425:K427 F425:F427 H425:H427">
    <cfRule type="expression" dxfId="1400" priority="9">
      <formula>F425&gt;0</formula>
    </cfRule>
    <cfRule type="expression" dxfId="1399" priority="10">
      <formula>F425&lt;0</formula>
    </cfRule>
  </conditionalFormatting>
  <conditionalFormatting sqref="H435:H437 F435:F437 K435:K437">
    <cfRule type="expression" dxfId="1398" priority="5">
      <formula>F435&gt;0</formula>
    </cfRule>
    <cfRule type="expression" dxfId="1397" priority="6">
      <formula>F435&lt;0</formula>
    </cfRule>
  </conditionalFormatting>
  <conditionalFormatting sqref="H431:H433 F431:F433 K431:K433">
    <cfRule type="expression" dxfId="1396" priority="3">
      <formula>F431&gt;0</formula>
    </cfRule>
    <cfRule type="expression" dxfId="1395" priority="4">
      <formula>F431&lt;0</formula>
    </cfRule>
  </conditionalFormatting>
  <conditionalFormatting sqref="H428:H430 F428:F430 K428:K430">
    <cfRule type="expression" dxfId="1394" priority="1">
      <formula>F428&gt;0</formula>
    </cfRule>
    <cfRule type="expression" dxfId="1393"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2" priority="29">
      <formula>N19&gt;0</formula>
    </cfRule>
    <cfRule type="expression" dxfId="139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0" priority="23">
      <formula>F22&gt;0</formula>
    </cfRule>
    <cfRule type="expression" dxfId="1389" priority="24">
      <formula>F22&lt;0</formula>
    </cfRule>
  </conditionalFormatting>
  <conditionalFormatting sqref="H22:H31">
    <cfRule type="expression" dxfId="1388" priority="21">
      <formula>H22&gt;0</formula>
    </cfRule>
    <cfRule type="expression" dxfId="1387" priority="22">
      <formula>H22&lt;0</formula>
    </cfRule>
  </conditionalFormatting>
  <conditionalFormatting sqref="I21:J31">
    <cfRule type="expression" dxfId="1386" priority="19">
      <formula>I21&gt;0</formula>
    </cfRule>
    <cfRule type="expression" dxfId="1385" priority="20">
      <formula>I21&lt;0</formula>
    </cfRule>
  </conditionalFormatting>
  <conditionalFormatting sqref="Q8">
    <cfRule type="expression" dxfId="1384" priority="11">
      <formula>Q8&gt;0</formula>
    </cfRule>
    <cfRule type="expression" dxfId="1383" priority="12">
      <formula>Q8&lt;0</formula>
    </cfRule>
  </conditionalFormatting>
  <conditionalFormatting sqref="Q7">
    <cfRule type="expression" dxfId="1382" priority="13">
      <formula>Q7&gt;0</formula>
    </cfRule>
    <cfRule type="expression" dxfId="1381" priority="14">
      <formula>Q7&lt;0</formula>
    </cfRule>
  </conditionalFormatting>
  <conditionalFormatting sqref="F56:F66">
    <cfRule type="expression" dxfId="1380" priority="9">
      <formula>F56&gt;0</formula>
    </cfRule>
    <cfRule type="expression" dxfId="1379" priority="10">
      <formula>F56&lt;0</formula>
    </cfRule>
  </conditionalFormatting>
  <conditionalFormatting sqref="H56:H66">
    <cfRule type="expression" dxfId="1378" priority="7">
      <formula>H56&gt;0</formula>
    </cfRule>
    <cfRule type="expression" dxfId="1377" priority="8">
      <formula>H56&lt;0</formula>
    </cfRule>
  </conditionalFormatting>
  <conditionalFormatting sqref="I56:I66">
    <cfRule type="expression" dxfId="1376" priority="5">
      <formula>I56&gt;0</formula>
    </cfRule>
    <cfRule type="expression" dxfId="1375" priority="6">
      <formula>I56&lt;0</formula>
    </cfRule>
  </conditionalFormatting>
  <conditionalFormatting sqref="F21">
    <cfRule type="expression" dxfId="1374" priority="3">
      <formula>F21&gt;0</formula>
    </cfRule>
    <cfRule type="expression" dxfId="1373" priority="4">
      <formula>F21&lt;0</formula>
    </cfRule>
  </conditionalFormatting>
  <conditionalFormatting sqref="H21">
    <cfRule type="expression" dxfId="1372" priority="1">
      <formula>H21&gt;0</formula>
    </cfRule>
    <cfRule type="expression" dxfId="137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0" priority="9">
      <formula>F39&gt;0</formula>
    </cfRule>
    <cfRule type="expression" dxfId="1369" priority="10">
      <formula>F39&lt;0</formula>
    </cfRule>
  </conditionalFormatting>
  <conditionalFormatting sqref="F25:F38">
    <cfRule type="expression" dxfId="1368" priority="7">
      <formula>F25&gt;0</formula>
    </cfRule>
    <cfRule type="expression" dxfId="1367" priority="8">
      <formula>F25&lt;0</formula>
    </cfRule>
  </conditionalFormatting>
  <conditionalFormatting sqref="H25:H38">
    <cfRule type="expression" dxfId="1366" priority="5">
      <formula>H25&gt;0</formula>
    </cfRule>
    <cfRule type="expression" dxfId="1365" priority="6">
      <formula>H25&lt;0</formula>
    </cfRule>
  </conditionalFormatting>
  <conditionalFormatting sqref="Q7">
    <cfRule type="expression" dxfId="1364" priority="3">
      <formula>Q7&gt;0</formula>
    </cfRule>
    <cfRule type="expression" dxfId="1363" priority="4">
      <formula>Q7&lt;0</formula>
    </cfRule>
  </conditionalFormatting>
  <conditionalFormatting sqref="Q8">
    <cfRule type="expression" dxfId="1362" priority="1">
      <formula>Q8&gt;0</formula>
    </cfRule>
    <cfRule type="expression" dxfId="136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0" priority="137">
      <formula>F30&gt;0</formula>
    </cfRule>
    <cfRule type="expression" dxfId="1359" priority="138">
      <formula>F30&lt;0</formula>
    </cfRule>
  </conditionalFormatting>
  <conditionalFormatting sqref="H47:H58">
    <cfRule type="expression" dxfId="1358" priority="129">
      <formula>H47&gt;0</formula>
    </cfRule>
    <cfRule type="expression" dxfId="1357" priority="130">
      <formula>H47&lt;0</formula>
    </cfRule>
  </conditionalFormatting>
  <conditionalFormatting sqref="H59">
    <cfRule type="expression" dxfId="1356" priority="119">
      <formula>H59&gt;0</formula>
    </cfRule>
    <cfRule type="expression" dxfId="1355" priority="120">
      <formula>H59&lt;0</formula>
    </cfRule>
  </conditionalFormatting>
  <conditionalFormatting sqref="H60">
    <cfRule type="expression" dxfId="1354" priority="115">
      <formula>H60&gt;0</formula>
    </cfRule>
    <cfRule type="expression" dxfId="1353" priority="116">
      <formula>H60&lt;0</formula>
    </cfRule>
  </conditionalFormatting>
  <conditionalFormatting sqref="H61:H66">
    <cfRule type="expression" dxfId="1352" priority="111">
      <formula>H61&gt;0</formula>
    </cfRule>
    <cfRule type="expression" dxfId="1351" priority="112">
      <formula>H61&lt;0</formula>
    </cfRule>
  </conditionalFormatting>
  <conditionalFormatting sqref="Q8">
    <cfRule type="expression" dxfId="1350" priority="95">
      <formula>Q8&gt;0</formula>
    </cfRule>
    <cfRule type="expression" dxfId="1349" priority="96">
      <formula>Q8&lt;0</formula>
    </cfRule>
  </conditionalFormatting>
  <conditionalFormatting sqref="Q7">
    <cfRule type="expression" dxfId="1348" priority="97">
      <formula>Q7&gt;0</formula>
    </cfRule>
    <cfRule type="expression" dxfId="1347" priority="98">
      <formula>Q7&lt;0</formula>
    </cfRule>
  </conditionalFormatting>
  <conditionalFormatting sqref="F178 H178">
    <cfRule type="expression" dxfId="1346" priority="93">
      <formula>F178&gt;0</formula>
    </cfRule>
    <cfRule type="expression" dxfId="1345" priority="94">
      <formula>F178&lt;0</formula>
    </cfRule>
  </conditionalFormatting>
  <conditionalFormatting sqref="Q10">
    <cfRule type="expression" dxfId="1344" priority="87">
      <formula>Q10&gt;0</formula>
    </cfRule>
    <cfRule type="expression" dxfId="1343" priority="88">
      <formula>Q10&lt;0</formula>
    </cfRule>
  </conditionalFormatting>
  <conditionalFormatting sqref="Q9">
    <cfRule type="expression" dxfId="1342" priority="81">
      <formula>Q9&gt;0</formula>
    </cfRule>
    <cfRule type="expression" dxfId="1341" priority="82">
      <formula>Q9&lt;0</formula>
    </cfRule>
  </conditionalFormatting>
  <conditionalFormatting sqref="F201:F248">
    <cfRule type="expression" dxfId="1340" priority="41">
      <formula>F201&gt;0</formula>
    </cfRule>
    <cfRule type="expression" dxfId="1339" priority="42">
      <formula>F201&lt;0</formula>
    </cfRule>
  </conditionalFormatting>
  <conditionalFormatting sqref="H201:H248">
    <cfRule type="expression" dxfId="1338" priority="39">
      <formula>H201&gt;0</formula>
    </cfRule>
    <cfRule type="expression" dxfId="1337" priority="40">
      <formula>H201&lt;0</formula>
    </cfRule>
  </conditionalFormatting>
  <conditionalFormatting sqref="J208">
    <cfRule type="expression" dxfId="1336" priority="37">
      <formula>J208&gt;0</formula>
    </cfRule>
    <cfRule type="expression" dxfId="1335" priority="38">
      <formula>J208&lt;0</formula>
    </cfRule>
  </conditionalFormatting>
  <conditionalFormatting sqref="J214:J215">
    <cfRule type="expression" dxfId="1334" priority="35">
      <formula>J214&gt;0</formula>
    </cfRule>
    <cfRule type="expression" dxfId="1333" priority="36">
      <formula>J214&lt;0</formula>
    </cfRule>
  </conditionalFormatting>
  <conditionalFormatting sqref="J216">
    <cfRule type="expression" dxfId="1332" priority="33">
      <formula>J216&gt;0</formula>
    </cfRule>
    <cfRule type="expression" dxfId="1331" priority="34">
      <formula>J216&lt;0</formula>
    </cfRule>
  </conditionalFormatting>
  <conditionalFormatting sqref="J217:J219 J221:J224">
    <cfRule type="expression" dxfId="1330" priority="31">
      <formula>J217&gt;0</formula>
    </cfRule>
    <cfRule type="expression" dxfId="1329" priority="32">
      <formula>J217&lt;0</formula>
    </cfRule>
  </conditionalFormatting>
  <conditionalFormatting sqref="K208">
    <cfRule type="expression" dxfId="1328" priority="29">
      <formula>K208&gt;0</formula>
    </cfRule>
    <cfRule type="expression" dxfId="1327" priority="30">
      <formula>K208&lt;0</formula>
    </cfRule>
  </conditionalFormatting>
  <conditionalFormatting sqref="K214:K215">
    <cfRule type="expression" dxfId="1326" priority="27">
      <formula>K214&gt;0</formula>
    </cfRule>
    <cfRule type="expression" dxfId="1325" priority="28">
      <formula>K214&lt;0</formula>
    </cfRule>
  </conditionalFormatting>
  <conditionalFormatting sqref="K216">
    <cfRule type="expression" dxfId="1324" priority="25">
      <formula>K216&gt;0</formula>
    </cfRule>
    <cfRule type="expression" dxfId="1323" priority="26">
      <formula>K216&lt;0</formula>
    </cfRule>
  </conditionalFormatting>
  <conditionalFormatting sqref="K217:K224">
    <cfRule type="expression" dxfId="1322" priority="23">
      <formula>K217&gt;0</formula>
    </cfRule>
    <cfRule type="expression" dxfId="1321" priority="24">
      <formula>K217&lt;0</formula>
    </cfRule>
  </conditionalFormatting>
  <conditionalFormatting sqref="L208">
    <cfRule type="expression" dxfId="1320" priority="21">
      <formula>L208&gt;0</formula>
    </cfRule>
    <cfRule type="expression" dxfId="1319" priority="22">
      <formula>L208&lt;0</formula>
    </cfRule>
  </conditionalFormatting>
  <conditionalFormatting sqref="L214:L215">
    <cfRule type="expression" dxfId="1318" priority="19">
      <formula>L214&gt;0</formula>
    </cfRule>
    <cfRule type="expression" dxfId="1317" priority="20">
      <formula>L214&lt;0</formula>
    </cfRule>
  </conditionalFormatting>
  <conditionalFormatting sqref="L216">
    <cfRule type="expression" dxfId="1316" priority="17">
      <formula>L216&gt;0</formula>
    </cfRule>
    <cfRule type="expression" dxfId="1315" priority="18">
      <formula>L216&lt;0</formula>
    </cfRule>
  </conditionalFormatting>
  <conditionalFormatting sqref="L217:L224">
    <cfRule type="expression" dxfId="1314" priority="15">
      <formula>L217&gt;0</formula>
    </cfRule>
    <cfRule type="expression" dxfId="1313" priority="16">
      <formula>L217&lt;0</formula>
    </cfRule>
  </conditionalFormatting>
  <conditionalFormatting sqref="K225">
    <cfRule type="expression" dxfId="1312" priority="13">
      <formula>K225&gt;0</formula>
    </cfRule>
    <cfRule type="expression" dxfId="1311" priority="14">
      <formula>K225&lt;0</formula>
    </cfRule>
  </conditionalFormatting>
  <conditionalFormatting sqref="L225:L232">
    <cfRule type="expression" dxfId="1310" priority="11">
      <formula>L225&gt;0</formula>
    </cfRule>
    <cfRule type="expression" dxfId="1309" priority="12">
      <formula>L225&lt;0</formula>
    </cfRule>
  </conditionalFormatting>
  <conditionalFormatting sqref="K226">
    <cfRule type="expression" dxfId="1308" priority="9">
      <formula>K226&gt;0</formula>
    </cfRule>
    <cfRule type="expression" dxfId="1307" priority="10">
      <formula>K226&lt;0</formula>
    </cfRule>
  </conditionalFormatting>
  <conditionalFormatting sqref="K227">
    <cfRule type="expression" dxfId="1306" priority="7">
      <formula>K227&gt;0</formula>
    </cfRule>
    <cfRule type="expression" dxfId="1305" priority="8">
      <formula>K227&lt;0</formula>
    </cfRule>
  </conditionalFormatting>
  <conditionalFormatting sqref="K228:K248">
    <cfRule type="expression" dxfId="1304" priority="5">
      <formula>K228&gt;0</formula>
    </cfRule>
    <cfRule type="expression" dxfId="1303" priority="6">
      <formula>K228&lt;0</formula>
    </cfRule>
  </conditionalFormatting>
  <conditionalFormatting sqref="L233:L237">
    <cfRule type="expression" dxfId="1302" priority="3">
      <formula>L233&gt;0</formula>
    </cfRule>
    <cfRule type="expression" dxfId="1301" priority="4">
      <formula>L233&lt;0</formula>
    </cfRule>
  </conditionalFormatting>
  <conditionalFormatting sqref="L238:L243">
    <cfRule type="expression" dxfId="1300" priority="1">
      <formula>L238&gt;0</formula>
    </cfRule>
    <cfRule type="expression" dxfId="129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8" priority="11">
      <formula>F27&gt;0</formula>
    </cfRule>
    <cfRule type="expression" dxfId="1297" priority="12">
      <formula>F27&lt;0</formula>
    </cfRule>
  </conditionalFormatting>
  <conditionalFormatting sqref="H27:H29">
    <cfRule type="expression" dxfId="1296" priority="9">
      <formula>H27&gt;0</formula>
    </cfRule>
    <cfRule type="expression" dxfId="1295" priority="10">
      <formula>H27&lt;0</formula>
    </cfRule>
  </conditionalFormatting>
  <conditionalFormatting sqref="F23:F26">
    <cfRule type="expression" dxfId="1294" priority="7">
      <formula>F23&gt;0</formula>
    </cfRule>
    <cfRule type="expression" dxfId="1293" priority="8">
      <formula>F23&lt;0</formula>
    </cfRule>
  </conditionalFormatting>
  <conditionalFormatting sqref="H23:H26">
    <cfRule type="expression" dxfId="1292" priority="5">
      <formula>H23&gt;0</formula>
    </cfRule>
    <cfRule type="expression" dxfId="1291" priority="6">
      <formula>H23&lt;0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6" priority="7">
      <formula>F21&gt;0</formula>
    </cfRule>
    <cfRule type="expression" dxfId="1285" priority="8">
      <formula>F21&lt;0</formula>
    </cfRule>
  </conditionalFormatting>
  <conditionalFormatting sqref="F22">
    <cfRule type="expression" dxfId="1284" priority="5">
      <formula>F22&gt;0</formula>
    </cfRule>
    <cfRule type="expression" dxfId="1283" priority="6">
      <formula>F22&lt;0</formula>
    </cfRule>
  </conditionalFormatting>
  <conditionalFormatting sqref="Q8">
    <cfRule type="expression" dxfId="1282" priority="1">
      <formula>Q8&gt;0</formula>
    </cfRule>
    <cfRule type="expression" dxfId="1281" priority="2">
      <formula>Q8&lt;0</formula>
    </cfRule>
  </conditionalFormatting>
  <conditionalFormatting sqref="Q7">
    <cfRule type="expression" dxfId="1280" priority="3">
      <formula>Q7&gt;0</formula>
    </cfRule>
    <cfRule type="expression" dxfId="127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8" priority="11">
      <formula>F24&gt;0</formula>
    </cfRule>
    <cfRule type="expression" dxfId="1277" priority="12">
      <formula>F24&lt;0</formula>
    </cfRule>
  </conditionalFormatting>
  <conditionalFormatting sqref="H27:H30">
    <cfRule type="expression" dxfId="1276" priority="9">
      <formula>H27&gt;0</formula>
    </cfRule>
    <cfRule type="expression" dxfId="1275" priority="10">
      <formula>H27&lt;0</formula>
    </cfRule>
  </conditionalFormatting>
  <conditionalFormatting sqref="F25">
    <cfRule type="expression" dxfId="1274" priority="7">
      <formula>F25&gt;0</formula>
    </cfRule>
    <cfRule type="expression" dxfId="1273" priority="8">
      <formula>F25&lt;0</formula>
    </cfRule>
  </conditionalFormatting>
  <conditionalFormatting sqref="H24:H26">
    <cfRule type="expression" dxfId="1272" priority="5">
      <formula>H24&gt;0</formula>
    </cfRule>
    <cfRule type="expression" dxfId="1271" priority="6">
      <formula>H24&lt;0</formula>
    </cfRule>
  </conditionalFormatting>
  <conditionalFormatting sqref="Q7">
    <cfRule type="expression" dxfId="1270" priority="3">
      <formula>Q7&gt;0</formula>
    </cfRule>
    <cfRule type="expression" dxfId="1269" priority="4">
      <formula>Q7&lt;0</formula>
    </cfRule>
  </conditionalFormatting>
  <conditionalFormatting sqref="Q8">
    <cfRule type="expression" dxfId="1268" priority="1">
      <formula>Q8&gt;0</formula>
    </cfRule>
    <cfRule type="expression" dxfId="126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6" priority="17">
      <formula>F28&gt;0</formula>
    </cfRule>
    <cfRule type="expression" dxfId="1265" priority="18">
      <formula>F28&lt;0</formula>
    </cfRule>
  </conditionalFormatting>
  <conditionalFormatting sqref="F28 F33:F35">
    <cfRule type="expression" dxfId="1264" priority="19">
      <formula>F28&gt;0</formula>
    </cfRule>
    <cfRule type="expression" dxfId="1263" priority="20">
      <formula>F28&lt;0</formula>
    </cfRule>
  </conditionalFormatting>
  <conditionalFormatting sqref="H28 H33:H35">
    <cfRule type="expression" dxfId="1262" priority="15">
      <formula>H28&gt;0</formula>
    </cfRule>
    <cfRule type="expression" dxfId="1261" priority="16">
      <formula>H28&lt;0</formula>
    </cfRule>
  </conditionalFormatting>
  <conditionalFormatting sqref="F21:F27">
    <cfRule type="expression" dxfId="1260" priority="13">
      <formula>F21&gt;0</formula>
    </cfRule>
    <cfRule type="expression" dxfId="1259" priority="14">
      <formula>F21&lt;0</formula>
    </cfRule>
  </conditionalFormatting>
  <conditionalFormatting sqref="H21:H27">
    <cfRule type="expression" dxfId="1258" priority="11">
      <formula>H21&gt;0</formula>
    </cfRule>
    <cfRule type="expression" dxfId="1257" priority="12">
      <formula>H21&lt;0</formula>
    </cfRule>
  </conditionalFormatting>
  <conditionalFormatting sqref="Q8">
    <cfRule type="expression" dxfId="1256" priority="7">
      <formula>Q8&gt;0</formula>
    </cfRule>
    <cfRule type="expression" dxfId="1255" priority="8">
      <formula>Q8&lt;0</formula>
    </cfRule>
  </conditionalFormatting>
  <conditionalFormatting sqref="Q7">
    <cfRule type="expression" dxfId="1254" priority="9">
      <formula>Q7&gt;0</formula>
    </cfRule>
    <cfRule type="expression" dxfId="1253" priority="10">
      <formula>Q7&lt;0</formula>
    </cfRule>
  </conditionalFormatting>
  <conditionalFormatting sqref="F29:F32">
    <cfRule type="expression" dxfId="1252" priority="5">
      <formula>F29&gt;0</formula>
    </cfRule>
    <cfRule type="expression" dxfId="1251" priority="6">
      <formula>F29&lt;0</formula>
    </cfRule>
  </conditionalFormatting>
  <conditionalFormatting sqref="H29:H32">
    <cfRule type="expression" dxfId="1250" priority="3">
      <formula>H29&gt;0</formula>
    </cfRule>
    <cfRule type="expression" dxfId="1249" priority="4">
      <formula>H29&lt;0</formula>
    </cfRule>
  </conditionalFormatting>
  <conditionalFormatting sqref="M37">
    <cfRule type="expression" dxfId="1248" priority="1">
      <formula>M37&gt;0</formula>
    </cfRule>
    <cfRule type="expression" dxfId="124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6" priority="29">
      <formula>F40&gt;0</formula>
    </cfRule>
    <cfRule type="expression" dxfId="1245" priority="30">
      <formula>F40&lt;0</formula>
    </cfRule>
  </conditionalFormatting>
  <conditionalFormatting sqref="F40:F45">
    <cfRule type="expression" dxfId="1244" priority="31">
      <formula>F40&gt;0</formula>
    </cfRule>
    <cfRule type="expression" dxfId="1243" priority="32">
      <formula>F40&lt;0</formula>
    </cfRule>
  </conditionalFormatting>
  <conditionalFormatting sqref="H40:H45">
    <cfRule type="expression" dxfId="1242" priority="27">
      <formula>H40&gt;0</formula>
    </cfRule>
    <cfRule type="expression" dxfId="1241" priority="28">
      <formula>H40&lt;0</formula>
    </cfRule>
  </conditionalFormatting>
  <conditionalFormatting sqref="F23:F39">
    <cfRule type="expression" dxfId="1240" priority="13">
      <formula>F23&gt;0</formula>
    </cfRule>
    <cfRule type="expression" dxfId="1239" priority="14">
      <formula>F23&lt;0</formula>
    </cfRule>
  </conditionalFormatting>
  <conditionalFormatting sqref="H23:H39">
    <cfRule type="expression" dxfId="1238" priority="11">
      <formula>H23&gt;0</formula>
    </cfRule>
    <cfRule type="expression" dxfId="1237" priority="12">
      <formula>H23&lt;0</formula>
    </cfRule>
  </conditionalFormatting>
  <conditionalFormatting sqref="Q7">
    <cfRule type="expression" dxfId="1236" priority="9">
      <formula>Q7&gt;0</formula>
    </cfRule>
    <cfRule type="expression" dxfId="1235" priority="10">
      <formula>Q7&lt;0</formula>
    </cfRule>
  </conditionalFormatting>
  <conditionalFormatting sqref="Q8">
    <cfRule type="expression" dxfId="1234" priority="7">
      <formula>Q8&gt;0</formula>
    </cfRule>
    <cfRule type="expression" dxfId="1233" priority="8">
      <formula>Q8&lt;0</formula>
    </cfRule>
  </conditionalFormatting>
  <conditionalFormatting sqref="Q10">
    <cfRule type="expression" dxfId="1232" priority="1">
      <formula>Q10&gt;0</formula>
    </cfRule>
    <cfRule type="expression" dxfId="123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0" priority="39">
      <formula>Q12&gt;0</formula>
    </cfRule>
    <cfRule type="expression" dxfId="122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8" priority="33">
      <formula>F25&gt;0</formula>
    </cfRule>
    <cfRule type="expression" dxfId="1227" priority="34">
      <formula>F25&lt;0</formula>
    </cfRule>
  </conditionalFormatting>
  <conditionalFormatting sqref="F30">
    <cfRule type="expression" dxfId="1226" priority="31">
      <formula>F30&gt;0</formula>
    </cfRule>
    <cfRule type="expression" dxfId="1225" priority="32">
      <formula>F30&lt;0</formula>
    </cfRule>
  </conditionalFormatting>
  <conditionalFormatting sqref="F31">
    <cfRule type="expression" dxfId="1224" priority="29">
      <formula>F31&gt;0</formula>
    </cfRule>
    <cfRule type="expression" dxfId="1223" priority="30">
      <formula>F31&lt;0</formula>
    </cfRule>
  </conditionalFormatting>
  <conditionalFormatting sqref="F32:F34">
    <cfRule type="expression" dxfId="1222" priority="27">
      <formula>F32&gt;0</formula>
    </cfRule>
    <cfRule type="expression" dxfId="1221" priority="28">
      <formula>F32&lt;0</formula>
    </cfRule>
  </conditionalFormatting>
  <conditionalFormatting sqref="H25:H29">
    <cfRule type="expression" dxfId="1220" priority="25">
      <formula>H25&gt;0</formula>
    </cfRule>
    <cfRule type="expression" dxfId="1219" priority="26">
      <formula>H25&lt;0</formula>
    </cfRule>
  </conditionalFormatting>
  <conditionalFormatting sqref="H30">
    <cfRule type="expression" dxfId="1218" priority="23">
      <formula>H30&gt;0</formula>
    </cfRule>
    <cfRule type="expression" dxfId="1217" priority="24">
      <formula>H30&lt;0</formula>
    </cfRule>
  </conditionalFormatting>
  <conditionalFormatting sqref="H31">
    <cfRule type="expression" dxfId="1216" priority="21">
      <formula>H31&gt;0</formula>
    </cfRule>
    <cfRule type="expression" dxfId="1215" priority="22">
      <formula>H31&lt;0</formula>
    </cfRule>
  </conditionalFormatting>
  <conditionalFormatting sqref="H32:H34">
    <cfRule type="expression" dxfId="1214" priority="19">
      <formula>H32&gt;0</formula>
    </cfRule>
    <cfRule type="expression" dxfId="1213" priority="20">
      <formula>H32&lt;0</formula>
    </cfRule>
  </conditionalFormatting>
  <conditionalFormatting sqref="F35">
    <cfRule type="expression" dxfId="1212" priority="17">
      <formula>F35&gt;0</formula>
    </cfRule>
    <cfRule type="expression" dxfId="1211" priority="18">
      <formula>F35&lt;0</formula>
    </cfRule>
  </conditionalFormatting>
  <conditionalFormatting sqref="H35">
    <cfRule type="expression" dxfId="1210" priority="15">
      <formula>H35&gt;0</formula>
    </cfRule>
    <cfRule type="expression" dxfId="1209" priority="16">
      <formula>H35&lt;0</formula>
    </cfRule>
  </conditionalFormatting>
  <conditionalFormatting sqref="F36">
    <cfRule type="expression" dxfId="1208" priority="13">
      <formula>F36&gt;0</formula>
    </cfRule>
    <cfRule type="expression" dxfId="1207" priority="14">
      <formula>F36&lt;0</formula>
    </cfRule>
  </conditionalFormatting>
  <conditionalFormatting sqref="H36">
    <cfRule type="expression" dxfId="1206" priority="11">
      <formula>H36&gt;0</formula>
    </cfRule>
    <cfRule type="expression" dxfId="1205" priority="12">
      <formula>H36&lt;0</formula>
    </cfRule>
  </conditionalFormatting>
  <conditionalFormatting sqref="H23:H24">
    <cfRule type="expression" dxfId="1204" priority="5">
      <formula>H23&gt;0</formula>
    </cfRule>
    <cfRule type="expression" dxfId="1203" priority="6">
      <formula>H23&lt;0</formula>
    </cfRule>
  </conditionalFormatting>
  <conditionalFormatting sqref="F23:F24">
    <cfRule type="expression" dxfId="1202" priority="7">
      <formula>F23&gt;0</formula>
    </cfRule>
    <cfRule type="expression" dxfId="1201" priority="8">
      <formula>F23&lt;0</formula>
    </cfRule>
  </conditionalFormatting>
  <conditionalFormatting sqref="Q7">
    <cfRule type="expression" dxfId="1200" priority="3">
      <formula>Q7&gt;0</formula>
    </cfRule>
    <cfRule type="expression" dxfId="1199" priority="4">
      <formula>Q7&lt;0</formula>
    </cfRule>
  </conditionalFormatting>
  <conditionalFormatting sqref="Q8">
    <cfRule type="expression" dxfId="1198" priority="1">
      <formula>Q8&gt;0</formula>
    </cfRule>
    <cfRule type="expression" dxfId="119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6" priority="84">
      <formula>F7&gt;0</formula>
    </cfRule>
    <cfRule type="expression" dxfId="1195" priority="85">
      <formula>F7&lt;0</formula>
    </cfRule>
  </conditionalFormatting>
  <conditionalFormatting sqref="Q8">
    <cfRule type="expression" dxfId="1194" priority="82">
      <formula>Q8&gt;0</formula>
    </cfRule>
    <cfRule type="expression" dxfId="1193" priority="83">
      <formula>Q8&lt;0</formula>
    </cfRule>
  </conditionalFormatting>
  <conditionalFormatting sqref="F29:F36">
    <cfRule type="expression" dxfId="1192" priority="62">
      <formula>F29&gt;0</formula>
    </cfRule>
    <cfRule type="expression" dxfId="1191" priority="63">
      <formula>F29&lt;0</formula>
    </cfRule>
  </conditionalFormatting>
  <conditionalFormatting sqref="J32:J38">
    <cfRule type="expression" dxfId="1190" priority="57">
      <formula>J32&gt;0</formula>
    </cfRule>
    <cfRule type="expression" dxfId="1189" priority="58">
      <formula>J32&lt;0</formula>
    </cfRule>
  </conditionalFormatting>
  <conditionalFormatting sqref="M42">
    <cfRule type="expression" dxfId="1188" priority="55">
      <formula>M42&gt;0</formula>
    </cfRule>
    <cfRule type="expression" dxfId="1187" priority="56">
      <formula>M42&lt;0</formula>
    </cfRule>
  </conditionalFormatting>
  <conditionalFormatting sqref="F98:F134 H98:H134 H137:H142 F137:F142 F144:F153 H144:H153">
    <cfRule type="expression" dxfId="1186" priority="53">
      <formula>F98&gt;0</formula>
    </cfRule>
    <cfRule type="expression" dxfId="1185" priority="54">
      <formula>F98&lt;0</formula>
    </cfRule>
  </conditionalFormatting>
  <conditionalFormatting sqref="F90:F97">
    <cfRule type="expression" dxfId="1184" priority="51">
      <formula>F90&gt;0</formula>
    </cfRule>
    <cfRule type="expression" dxfId="1183" priority="52">
      <formula>F90&lt;0</formula>
    </cfRule>
  </conditionalFormatting>
  <conditionalFormatting sqref="H90:H97">
    <cfRule type="expression" dxfId="1182" priority="49">
      <formula>H90&gt;0</formula>
    </cfRule>
    <cfRule type="expression" dxfId="1181" priority="50">
      <formula>H90&lt;0</formula>
    </cfRule>
  </conditionalFormatting>
  <conditionalFormatting sqref="F135:F136 H135:H136">
    <cfRule type="expression" dxfId="1180" priority="47">
      <formula>F135&gt;0</formula>
    </cfRule>
    <cfRule type="expression" dxfId="1179" priority="48">
      <formula>F135&lt;0</formula>
    </cfRule>
  </conditionalFormatting>
  <conditionalFormatting sqref="H143 F143">
    <cfRule type="expression" dxfId="1178" priority="45">
      <formula>F143&gt;0</formula>
    </cfRule>
    <cfRule type="expression" dxfId="1177" priority="46">
      <formula>F143&lt;0</formula>
    </cfRule>
  </conditionalFormatting>
  <conditionalFormatting sqref="F154:F161">
    <cfRule type="expression" dxfId="1176" priority="31">
      <formula>F154&gt;0</formula>
    </cfRule>
    <cfRule type="expression" dxfId="1175" priority="32">
      <formula>F154&lt;0</formula>
    </cfRule>
  </conditionalFormatting>
  <conditionalFormatting sqref="H154:H161">
    <cfRule type="expression" dxfId="1174" priority="29">
      <formula>H154&gt;0</formula>
    </cfRule>
    <cfRule type="expression" dxfId="1173" priority="30">
      <formula>H154&lt;0</formula>
    </cfRule>
  </conditionalFormatting>
  <conditionalFormatting sqref="Q10">
    <cfRule type="expression" dxfId="1172" priority="27">
      <formula>Q10&gt;0</formula>
    </cfRule>
    <cfRule type="expression" dxfId="1171" priority="28">
      <formula>Q10&lt;0</formula>
    </cfRule>
  </conditionalFormatting>
  <conditionalFormatting sqref="F37:F38">
    <cfRule type="expression" dxfId="1170" priority="25">
      <formula>F37&gt;0</formula>
    </cfRule>
    <cfRule type="expression" dxfId="1169" priority="26">
      <formula>F37&lt;0</formula>
    </cfRule>
  </conditionalFormatting>
  <conditionalFormatting sqref="H37:H38">
    <cfRule type="expression" dxfId="1168" priority="23">
      <formula>H37&gt;0</formula>
    </cfRule>
    <cfRule type="expression" dxfId="1167" priority="24">
      <formula>H37&lt;0</formula>
    </cfRule>
  </conditionalFormatting>
  <conditionalFormatting sqref="F167">
    <cfRule type="expression" dxfId="1166" priority="21">
      <formula>F167&gt;0</formula>
    </cfRule>
    <cfRule type="expression" dxfId="1165" priority="22">
      <formula>F167&lt;0</formula>
    </cfRule>
  </conditionalFormatting>
  <conditionalFormatting sqref="F168:F179">
    <cfRule type="expression" dxfId="1164" priority="19">
      <formula>F168&gt;0</formula>
    </cfRule>
    <cfRule type="expression" dxfId="1163" priority="20">
      <formula>F168&lt;0</formula>
    </cfRule>
  </conditionalFormatting>
  <conditionalFormatting sqref="H167:H179">
    <cfRule type="expression" dxfId="1162" priority="17">
      <formula>H167&gt;0</formula>
    </cfRule>
    <cfRule type="expression" dxfId="1161" priority="18">
      <formula>H167&lt;0</formula>
    </cfRule>
  </conditionalFormatting>
  <conditionalFormatting sqref="J175:J197 J201">
    <cfRule type="expression" dxfId="1160" priority="15">
      <formula>J175&gt;0</formula>
    </cfRule>
    <cfRule type="expression" dxfId="1159" priority="16">
      <formula>J175&lt;0</formula>
    </cfRule>
  </conditionalFormatting>
  <conditionalFormatting sqref="F180:F197 F201">
    <cfRule type="expression" dxfId="1158" priority="13">
      <formula>F180&gt;0</formula>
    </cfRule>
    <cfRule type="expression" dxfId="1157" priority="14">
      <formula>F180&lt;0</formula>
    </cfRule>
  </conditionalFormatting>
  <conditionalFormatting sqref="H180:H197 H201">
    <cfRule type="expression" dxfId="1156" priority="11">
      <formula>H180&gt;0</formula>
    </cfRule>
    <cfRule type="expression" dxfId="1155" priority="12">
      <formula>H180&lt;0</formula>
    </cfRule>
  </conditionalFormatting>
  <conditionalFormatting sqref="I32:J35">
    <cfRule type="expression" dxfId="1154" priority="9">
      <formula>I32&gt;0</formula>
    </cfRule>
    <cfRule type="expression" dxfId="1153" priority="10">
      <formula>I32&lt;0</formula>
    </cfRule>
  </conditionalFormatting>
  <conditionalFormatting sqref="F198:F200">
    <cfRule type="expression" dxfId="1152" priority="7">
      <formula>F198&gt;0</formula>
    </cfRule>
    <cfRule type="expression" dxfId="1151" priority="8">
      <formula>F198&lt;0</formula>
    </cfRule>
  </conditionalFormatting>
  <conditionalFormatting sqref="H198:H200">
    <cfRule type="expression" dxfId="1150" priority="5">
      <formula>H198&gt;0</formula>
    </cfRule>
    <cfRule type="expression" dxfId="1149" priority="6">
      <formula>H198&lt;0</formula>
    </cfRule>
  </conditionalFormatting>
  <conditionalFormatting sqref="J198:J200">
    <cfRule type="expression" dxfId="1148" priority="3">
      <formula>J198&gt;0</formula>
    </cfRule>
    <cfRule type="expression" dxfId="1147" priority="4">
      <formula>J198&lt;0</formula>
    </cfRule>
  </conditionalFormatting>
  <conditionalFormatting sqref="F202:F211 H202:H211 J202:J211">
    <cfRule type="expression" dxfId="1146" priority="1">
      <formula>F202&gt;0</formula>
    </cfRule>
    <cfRule type="expression" dxfId="114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4" priority="80">
      <formula>Q7&gt;0</formula>
    </cfRule>
    <cfRule type="expression" dxfId="1143" priority="81">
      <formula>Q7&lt;0</formula>
    </cfRule>
  </conditionalFormatting>
  <conditionalFormatting sqref="Q8">
    <cfRule type="expression" dxfId="1142" priority="78">
      <formula>Q8&gt;0</formula>
    </cfRule>
    <cfRule type="expression" dxfId="1141" priority="79">
      <formula>Q8&lt;0</formula>
    </cfRule>
  </conditionalFormatting>
  <conditionalFormatting sqref="F29:F43">
    <cfRule type="expression" dxfId="1140" priority="62">
      <formula>F29&gt;0</formula>
    </cfRule>
    <cfRule type="expression" dxfId="1139" priority="63">
      <formula>F29&lt;0</formula>
    </cfRule>
  </conditionalFormatting>
  <conditionalFormatting sqref="H45 H47:H48 H50:H51 H53 H29:H43">
    <cfRule type="expression" dxfId="1138" priority="60">
      <formula>H29&gt;0</formula>
    </cfRule>
    <cfRule type="expression" dxfId="1137" priority="61">
      <formula>H29&lt;0</formula>
    </cfRule>
  </conditionalFormatting>
  <conditionalFormatting sqref="J35">
    <cfRule type="expression" dxfId="1136" priority="56">
      <formula>J35&gt;0</formula>
    </cfRule>
    <cfRule type="expression" dxfId="1135" priority="57">
      <formula>J35&lt;0</formula>
    </cfRule>
  </conditionalFormatting>
  <conditionalFormatting sqref="J36:J37">
    <cfRule type="expression" dxfId="1134" priority="54">
      <formula>J36&gt;0</formula>
    </cfRule>
    <cfRule type="expression" dxfId="1133" priority="55">
      <formula>J36&lt;0</formula>
    </cfRule>
  </conditionalFormatting>
  <conditionalFormatting sqref="J38:J45 J48 J51">
    <cfRule type="expression" dxfId="1132" priority="52">
      <formula>J38&gt;0</formula>
    </cfRule>
    <cfRule type="expression" dxfId="113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0" priority="49">
      <formula>M59&gt;0</formula>
    </cfRule>
    <cfRule type="expression" dxfId="1129" priority="50">
      <formula>M59&lt;0</formula>
    </cfRule>
  </conditionalFormatting>
  <conditionalFormatting sqref="Q10">
    <cfRule type="expression" dxfId="1128" priority="47">
      <formula>Q10&gt;0</formula>
    </cfRule>
    <cfRule type="expression" dxfId="1127" priority="48">
      <formula>Q10&lt;0</formula>
    </cfRule>
  </conditionalFormatting>
  <conditionalFormatting sqref="F84:F103">
    <cfRule type="expression" dxfId="1126" priority="45">
      <formula>F84&gt;0</formula>
    </cfRule>
    <cfRule type="expression" dxfId="1125" priority="46">
      <formula>F84&lt;0</formula>
    </cfRule>
  </conditionalFormatting>
  <conditionalFormatting sqref="H107 H84:H103">
    <cfRule type="expression" dxfId="1124" priority="43">
      <formula>H84&gt;0</formula>
    </cfRule>
    <cfRule type="expression" dxfId="1123" priority="44">
      <formula>H84&lt;0</formula>
    </cfRule>
  </conditionalFormatting>
  <conditionalFormatting sqref="J89">
    <cfRule type="expression" dxfId="1122" priority="41">
      <formula>J89&gt;0</formula>
    </cfRule>
    <cfRule type="expression" dxfId="1121" priority="42">
      <formula>J89&lt;0</formula>
    </cfRule>
  </conditionalFormatting>
  <conditionalFormatting sqref="J90:J95">
    <cfRule type="expression" dxfId="1120" priority="39">
      <formula>J90&gt;0</formula>
    </cfRule>
    <cfRule type="expression" dxfId="1119" priority="40">
      <formula>J90&lt;0</formula>
    </cfRule>
  </conditionalFormatting>
  <conditionalFormatting sqref="J96:J97">
    <cfRule type="expression" dxfId="1118" priority="37">
      <formula>J96&gt;0</formula>
    </cfRule>
    <cfRule type="expression" dxfId="1117" priority="38">
      <formula>J96&lt;0</formula>
    </cfRule>
  </conditionalFormatting>
  <conditionalFormatting sqref="J98:J104">
    <cfRule type="expression" dxfId="1116" priority="35">
      <formula>J98&gt;0</formula>
    </cfRule>
    <cfRule type="expression" dxfId="1115" priority="36">
      <formula>J98&lt;0</formula>
    </cfRule>
  </conditionalFormatting>
  <conditionalFormatting sqref="J25">
    <cfRule type="expression" dxfId="1114" priority="31">
      <formula>J25&gt;0</formula>
    </cfRule>
    <cfRule type="expression" dxfId="1113" priority="32">
      <formula>J25&lt;0</formula>
    </cfRule>
  </conditionalFormatting>
  <conditionalFormatting sqref="F105:F106">
    <cfRule type="expression" dxfId="1112" priority="29">
      <formula>F105&gt;0</formula>
    </cfRule>
    <cfRule type="expression" dxfId="1111" priority="30">
      <formula>F105&lt;0</formula>
    </cfRule>
  </conditionalFormatting>
  <conditionalFormatting sqref="H105:H106">
    <cfRule type="expression" dxfId="1110" priority="27">
      <formula>H105&gt;0</formula>
    </cfRule>
    <cfRule type="expression" dxfId="1109" priority="28">
      <formula>H105&lt;0</formula>
    </cfRule>
  </conditionalFormatting>
  <conditionalFormatting sqref="J105">
    <cfRule type="expression" dxfId="1108" priority="25">
      <formula>J105&gt;0</formula>
    </cfRule>
    <cfRule type="expression" dxfId="1107" priority="26">
      <formula>J105&lt;0</formula>
    </cfRule>
  </conditionalFormatting>
  <conditionalFormatting sqref="J106">
    <cfRule type="expression" dxfId="1106" priority="23">
      <formula>J106&gt;0</formula>
    </cfRule>
    <cfRule type="expression" dxfId="1105" priority="24">
      <formula>J106&lt;0</formula>
    </cfRule>
  </conditionalFormatting>
  <conditionalFormatting sqref="F24 F27:F28">
    <cfRule type="expression" dxfId="1104" priority="21">
      <formula>F24&gt;0</formula>
    </cfRule>
    <cfRule type="expression" dxfId="1103" priority="22">
      <formula>F24&lt;0</formula>
    </cfRule>
  </conditionalFormatting>
  <conditionalFormatting sqref="H24:H28">
    <cfRule type="expression" dxfId="1102" priority="19">
      <formula>H24&gt;0</formula>
    </cfRule>
    <cfRule type="expression" dxfId="1101" priority="20">
      <formula>H24&lt;0</formula>
    </cfRule>
  </conditionalFormatting>
  <conditionalFormatting sqref="J26:J34">
    <cfRule type="expression" dxfId="1100" priority="17">
      <formula>J26&gt;0</formula>
    </cfRule>
    <cfRule type="expression" dxfId="1099" priority="18">
      <formula>J26&lt;0</formula>
    </cfRule>
  </conditionalFormatting>
  <conditionalFormatting sqref="F113">
    <cfRule type="expression" dxfId="1098" priority="15">
      <formula>F113&gt;0</formula>
    </cfRule>
    <cfRule type="expression" dxfId="1097" priority="16">
      <formula>F113&lt;0</formula>
    </cfRule>
  </conditionalFormatting>
  <conditionalFormatting sqref="H113">
    <cfRule type="expression" dxfId="1096" priority="13">
      <formula>H113&gt;0</formula>
    </cfRule>
    <cfRule type="expression" dxfId="1095" priority="14">
      <formula>H113&lt;0</formula>
    </cfRule>
  </conditionalFormatting>
  <conditionalFormatting sqref="J109">
    <cfRule type="expression" dxfId="1094" priority="11">
      <formula>J109&gt;0</formula>
    </cfRule>
    <cfRule type="expression" dxfId="1093" priority="12">
      <formula>J109&lt;0</formula>
    </cfRule>
  </conditionalFormatting>
  <conditionalFormatting sqref="F108:F112">
    <cfRule type="expression" dxfId="1092" priority="9">
      <formula>F108&gt;0</formula>
    </cfRule>
    <cfRule type="expression" dxfId="1091" priority="10">
      <formula>F108&lt;0</formula>
    </cfRule>
  </conditionalFormatting>
  <conditionalFormatting sqref="H108:H112">
    <cfRule type="expression" dxfId="1090" priority="7">
      <formula>H108&gt;0</formula>
    </cfRule>
    <cfRule type="expression" dxfId="1089" priority="8">
      <formula>H108&lt;0</formula>
    </cfRule>
  </conditionalFormatting>
  <conditionalFormatting sqref="J110:J113">
    <cfRule type="expression" dxfId="1088" priority="5">
      <formula>J110&gt;0</formula>
    </cfRule>
    <cfRule type="expression" dxfId="1087" priority="6">
      <formula>J110&lt;0</formula>
    </cfRule>
  </conditionalFormatting>
  <conditionalFormatting sqref="F25:F26">
    <cfRule type="expression" dxfId="1086" priority="3">
      <formula>F25&gt;0</formula>
    </cfRule>
    <cfRule type="expression" dxfId="1085" priority="4">
      <formula>F25&lt;0</formula>
    </cfRule>
  </conditionalFormatting>
  <conditionalFormatting sqref="Q9">
    <cfRule type="expression" dxfId="1084" priority="1">
      <formula>Q9&gt;0</formula>
    </cfRule>
    <cfRule type="expression" dxfId="108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1" priority="109">
      <formula>F50&gt;0</formula>
    </cfRule>
    <cfRule type="expression" dxfId="1070" priority="110">
      <formula>F50&lt;0</formula>
    </cfRule>
  </conditionalFormatting>
  <conditionalFormatting sqref="H50:H52">
    <cfRule type="expression" dxfId="1069" priority="107">
      <formula>H50&gt;0</formula>
    </cfRule>
    <cfRule type="expression" dxfId="1068" priority="108">
      <formula>H50&lt;0</formula>
    </cfRule>
  </conditionalFormatting>
  <conditionalFormatting sqref="H53">
    <cfRule type="expression" dxfId="1067" priority="105">
      <formula>H53&gt;0</formula>
    </cfRule>
    <cfRule type="expression" dxfId="1066" priority="106">
      <formula>H53&lt;0</formula>
    </cfRule>
  </conditionalFormatting>
  <conditionalFormatting sqref="H54">
    <cfRule type="expression" dxfId="1065" priority="103">
      <formula>H54&gt;0</formula>
    </cfRule>
    <cfRule type="expression" dxfId="1064" priority="104">
      <formula>H54&lt;0</formula>
    </cfRule>
  </conditionalFormatting>
  <conditionalFormatting sqref="F46:F49">
    <cfRule type="expression" dxfId="1063" priority="99">
      <formula>F46&gt;0</formula>
    </cfRule>
    <cfRule type="expression" dxfId="1062" priority="100">
      <formula>F46&lt;0</formula>
    </cfRule>
  </conditionalFormatting>
  <conditionalFormatting sqref="H46:H49">
    <cfRule type="expression" dxfId="1061" priority="97">
      <formula>H46&gt;0</formula>
    </cfRule>
    <cfRule type="expression" dxfId="1060" priority="98">
      <formula>H46&lt;0</formula>
    </cfRule>
  </conditionalFormatting>
  <conditionalFormatting sqref="F55:F56">
    <cfRule type="expression" dxfId="1059" priority="93">
      <formula>F55&gt;0</formula>
    </cfRule>
    <cfRule type="expression" dxfId="1058" priority="94">
      <formula>F55&lt;0</formula>
    </cfRule>
  </conditionalFormatting>
  <conditionalFormatting sqref="I50:L52">
    <cfRule type="expression" dxfId="1057" priority="91">
      <formula>I50&gt;0</formula>
    </cfRule>
    <cfRule type="expression" dxfId="1056" priority="92">
      <formula>I50&lt;0</formula>
    </cfRule>
  </conditionalFormatting>
  <conditionalFormatting sqref="I59:I64 I56:L57">
    <cfRule type="expression" dxfId="1055" priority="85">
      <formula>I56&gt;0</formula>
    </cfRule>
    <cfRule type="expression" dxfId="1054" priority="86">
      <formula>I56&lt;0</formula>
    </cfRule>
  </conditionalFormatting>
  <conditionalFormatting sqref="I46:L49">
    <cfRule type="expression" dxfId="1053" priority="83">
      <formula>I46&gt;0</formula>
    </cfRule>
    <cfRule type="expression" dxfId="1052" priority="84">
      <formula>I46&lt;0</formula>
    </cfRule>
  </conditionalFormatting>
  <conditionalFormatting sqref="F57:F68">
    <cfRule type="expression" dxfId="1051" priority="81">
      <formula>F57&gt;0</formula>
    </cfRule>
    <cfRule type="expression" dxfId="1050" priority="82">
      <formula>F57&lt;0</formula>
    </cfRule>
  </conditionalFormatting>
  <conditionalFormatting sqref="Q8">
    <cfRule type="expression" dxfId="1049" priority="77">
      <formula>Q8&gt;0</formula>
    </cfRule>
    <cfRule type="expression" dxfId="1048" priority="78">
      <formula>Q8&lt;0</formula>
    </cfRule>
  </conditionalFormatting>
  <conditionalFormatting sqref="Q7">
    <cfRule type="expression" dxfId="1047" priority="79">
      <formula>Q7&gt;0</formula>
    </cfRule>
    <cfRule type="expression" dxfId="1046" priority="80">
      <formula>Q7&lt;0</formula>
    </cfRule>
  </conditionalFormatting>
  <conditionalFormatting sqref="F161:F165">
    <cfRule type="expression" dxfId="1045" priority="75">
      <formula>F161&gt;0</formula>
    </cfRule>
    <cfRule type="expression" dxfId="1044" priority="76">
      <formula>F161&lt;0</formula>
    </cfRule>
  </conditionalFormatting>
  <conditionalFormatting sqref="H161:H163">
    <cfRule type="expression" dxfId="1043" priority="73">
      <formula>H161&gt;0</formula>
    </cfRule>
    <cfRule type="expression" dxfId="1042" priority="74">
      <formula>H161&lt;0</formula>
    </cfRule>
  </conditionalFormatting>
  <conditionalFormatting sqref="H164">
    <cfRule type="expression" dxfId="1041" priority="71">
      <formula>H164&gt;0</formula>
    </cfRule>
    <cfRule type="expression" dxfId="1040" priority="72">
      <formula>H164&lt;0</formula>
    </cfRule>
  </conditionalFormatting>
  <conditionalFormatting sqref="H165">
    <cfRule type="expression" dxfId="1039" priority="69">
      <formula>H165&gt;0</formula>
    </cfRule>
    <cfRule type="expression" dxfId="1038" priority="70">
      <formula>H165&lt;0</formula>
    </cfRule>
  </conditionalFormatting>
  <conditionalFormatting sqref="H166:H175">
    <cfRule type="expression" dxfId="1037" priority="67">
      <formula>H166&gt;0</formula>
    </cfRule>
    <cfRule type="expression" dxfId="1036" priority="68">
      <formula>H166&lt;0</formula>
    </cfRule>
  </conditionalFormatting>
  <conditionalFormatting sqref="F157:F160">
    <cfRule type="expression" dxfId="1035" priority="65">
      <formula>F157&gt;0</formula>
    </cfRule>
    <cfRule type="expression" dxfId="1034" priority="66">
      <formula>F157&lt;0</formula>
    </cfRule>
  </conditionalFormatting>
  <conditionalFormatting sqref="H157:H160">
    <cfRule type="expression" dxfId="1033" priority="63">
      <formula>H157&gt;0</formula>
    </cfRule>
    <cfRule type="expression" dxfId="1032" priority="64">
      <formula>H157&lt;0</formula>
    </cfRule>
  </conditionalFormatting>
  <conditionalFormatting sqref="F166:F167">
    <cfRule type="expression" dxfId="1031" priority="61">
      <formula>F166&gt;0</formula>
    </cfRule>
    <cfRule type="expression" dxfId="1030" priority="62">
      <formula>F166&lt;0</formula>
    </cfRule>
  </conditionalFormatting>
  <conditionalFormatting sqref="I161:I163">
    <cfRule type="expression" dxfId="1029" priority="59">
      <formula>I161&gt;0</formula>
    </cfRule>
    <cfRule type="expression" dxfId="1028" priority="60">
      <formula>I161&lt;0</formula>
    </cfRule>
  </conditionalFormatting>
  <conditionalFormatting sqref="I164">
    <cfRule type="expression" dxfId="1027" priority="57">
      <formula>I164&gt;0</formula>
    </cfRule>
    <cfRule type="expression" dxfId="1026" priority="58">
      <formula>I164&lt;0</formula>
    </cfRule>
  </conditionalFormatting>
  <conditionalFormatting sqref="I165">
    <cfRule type="expression" dxfId="1025" priority="55">
      <formula>I165&gt;0</formula>
    </cfRule>
    <cfRule type="expression" dxfId="1024" priority="56">
      <formula>I165&lt;0</formula>
    </cfRule>
  </conditionalFormatting>
  <conditionalFormatting sqref="I166:I175">
    <cfRule type="expression" dxfId="1023" priority="53">
      <formula>I166&gt;0</formula>
    </cfRule>
    <cfRule type="expression" dxfId="1022" priority="54">
      <formula>I166&lt;0</formula>
    </cfRule>
  </conditionalFormatting>
  <conditionalFormatting sqref="I157:I160">
    <cfRule type="expression" dxfId="1021" priority="51">
      <formula>I157&gt;0</formula>
    </cfRule>
    <cfRule type="expression" dxfId="1020" priority="52">
      <formula>I157&lt;0</formula>
    </cfRule>
  </conditionalFormatting>
  <conditionalFormatting sqref="F168">
    <cfRule type="expression" dxfId="1019" priority="49">
      <formula>F168&gt;0</formula>
    </cfRule>
    <cfRule type="expression" dxfId="1018" priority="50">
      <formula>F168&lt;0</formula>
    </cfRule>
  </conditionalFormatting>
  <conditionalFormatting sqref="F71:F73 H72:H73 H71:L71">
    <cfRule type="expression" dxfId="1017" priority="47">
      <formula>F71&gt;0</formula>
    </cfRule>
    <cfRule type="expression" dxfId="1016" priority="48">
      <formula>F71&lt;0</formula>
    </cfRule>
  </conditionalFormatting>
  <conditionalFormatting sqref="R4">
    <cfRule type="expression" dxfId="1015" priority="45">
      <formula>R4&gt;0</formula>
    </cfRule>
    <cfRule type="expression" dxfId="1014" priority="46">
      <formula>R4&lt;0</formula>
    </cfRule>
  </conditionalFormatting>
  <conditionalFormatting sqref="F77:F80 H77:K78 H79:J80">
    <cfRule type="expression" dxfId="1013" priority="43">
      <formula>F77&gt;0</formula>
    </cfRule>
    <cfRule type="expression" dxfId="1012" priority="44">
      <formula>F77&lt;0</formula>
    </cfRule>
  </conditionalFormatting>
  <conditionalFormatting sqref="H85:H89 F84:F89 H84:J84 J85:J89">
    <cfRule type="expression" dxfId="1011" priority="39">
      <formula>F84&gt;0</formula>
    </cfRule>
    <cfRule type="expression" dxfId="1010" priority="40">
      <formula>F84&lt;0</formula>
    </cfRule>
  </conditionalFormatting>
  <conditionalFormatting sqref="I97:J97">
    <cfRule type="expression" dxfId="1009" priority="37">
      <formula>I97&gt;0</formula>
    </cfRule>
    <cfRule type="expression" dxfId="1008" priority="38">
      <formula>I97&lt;0</formula>
    </cfRule>
  </conditionalFormatting>
  <conditionalFormatting sqref="H93:J94 J96:K96 J95 K79:K95 F93:F97 H95:H97 K97">
    <cfRule type="expression" dxfId="1007" priority="35">
      <formula>F79&gt;0</formula>
    </cfRule>
    <cfRule type="expression" dxfId="1006" priority="36">
      <formula>F79&lt;0</formula>
    </cfRule>
  </conditionalFormatting>
  <conditionalFormatting sqref="H91:J92 F90:F92 H90 J90">
    <cfRule type="expression" dxfId="1005" priority="33">
      <formula>F90&gt;0</formula>
    </cfRule>
    <cfRule type="expression" dxfId="1004" priority="34">
      <formula>F90&lt;0</formula>
    </cfRule>
  </conditionalFormatting>
  <conditionalFormatting sqref="H98:K102 F98:F102">
    <cfRule type="expression" dxfId="1003" priority="29">
      <formula>F98&gt;0</formula>
    </cfRule>
    <cfRule type="expression" dxfId="1002" priority="30">
      <formula>F98&lt;0</formula>
    </cfRule>
  </conditionalFormatting>
  <conditionalFormatting sqref="H111:K111 F111">
    <cfRule type="expression" dxfId="1001" priority="27">
      <formula>F111&gt;0</formula>
    </cfRule>
    <cfRule type="expression" dxfId="1000" priority="28">
      <formula>F111&lt;0</formula>
    </cfRule>
  </conditionalFormatting>
  <conditionalFormatting sqref="H106:K110 F106:F110">
    <cfRule type="expression" dxfId="999" priority="25">
      <formula>F106&gt;0</formula>
    </cfRule>
    <cfRule type="expression" dxfId="998" priority="26">
      <formula>F106&lt;0</formula>
    </cfRule>
  </conditionalFormatting>
  <conditionalFormatting sqref="H105:K105 F103:F105 H103:H104 J103:K104">
    <cfRule type="expression" dxfId="997" priority="23">
      <formula>F103&gt;0</formula>
    </cfRule>
    <cfRule type="expression" dxfId="996" priority="24">
      <formula>F103&lt;0</formula>
    </cfRule>
  </conditionalFormatting>
  <conditionalFormatting sqref="H112:K114 F112:F114">
    <cfRule type="expression" dxfId="995" priority="21">
      <formula>F112&gt;0</formula>
    </cfRule>
    <cfRule type="expression" dxfId="994" priority="22">
      <formula>F112&lt;0</formula>
    </cfRule>
  </conditionalFormatting>
  <conditionalFormatting sqref="H115:K117 F115:F117">
    <cfRule type="expression" dxfId="993" priority="19">
      <formula>F115&gt;0</formula>
    </cfRule>
    <cfRule type="expression" dxfId="992" priority="20">
      <formula>F115&lt;0</formula>
    </cfRule>
  </conditionalFormatting>
  <conditionalFormatting sqref="Q10">
    <cfRule type="expression" dxfId="991" priority="17">
      <formula>Q10&gt;0</formula>
    </cfRule>
    <cfRule type="expression" dxfId="990" priority="18">
      <formula>Q10&lt;0</formula>
    </cfRule>
  </conditionalFormatting>
  <conditionalFormatting sqref="H119:K120 F119:F121 H121:I121 K121">
    <cfRule type="expression" dxfId="989" priority="15">
      <formula>F119&gt;0</formula>
    </cfRule>
    <cfRule type="expression" dxfId="988" priority="16">
      <formula>F119&lt;0</formula>
    </cfRule>
  </conditionalFormatting>
  <conditionalFormatting sqref="F122 H122:K122 J121">
    <cfRule type="expression" dxfId="987" priority="13">
      <formula>F121&gt;0</formula>
    </cfRule>
    <cfRule type="expression" dxfId="986" priority="14">
      <formula>F121&lt;0</formula>
    </cfRule>
  </conditionalFormatting>
  <conditionalFormatting sqref="F124:F126 H124:K126">
    <cfRule type="expression" dxfId="985" priority="9">
      <formula>F124&gt;0</formula>
    </cfRule>
    <cfRule type="expression" dxfId="984" priority="10">
      <formula>F124&lt;0</formula>
    </cfRule>
  </conditionalFormatting>
  <conditionalFormatting sqref="F128:F130 H128:K130">
    <cfRule type="expression" dxfId="983" priority="7">
      <formula>F128&gt;0</formula>
    </cfRule>
    <cfRule type="expression" dxfId="982" priority="8">
      <formula>F128&lt;0</formula>
    </cfRule>
  </conditionalFormatting>
  <conditionalFormatting sqref="F134:F135 H134:K135">
    <cfRule type="expression" dxfId="981" priority="5">
      <formula>F134&gt;0</formula>
    </cfRule>
    <cfRule type="expression" dxfId="980" priority="6">
      <formula>F134&lt;0</formula>
    </cfRule>
  </conditionalFormatting>
  <conditionalFormatting sqref="F132:F133 H132:K133">
    <cfRule type="expression" dxfId="979" priority="3">
      <formula>F132&gt;0</formula>
    </cfRule>
    <cfRule type="expression" dxfId="978" priority="4">
      <formula>F132&lt;0</formula>
    </cfRule>
  </conditionalFormatting>
  <conditionalFormatting sqref="F131 H131:K131">
    <cfRule type="expression" dxfId="977" priority="1">
      <formula>F131&gt;0</formula>
    </cfRule>
    <cfRule type="expression" dxfId="97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8" si="0">H2*I2-J2</f>
        <v>4989.88</v>
      </c>
      <c r="L2" s="69">
        <v>43129</v>
      </c>
      <c r="M2" s="43">
        <v>26</v>
      </c>
      <c r="O2" s="11" t="s">
        <v>57</v>
      </c>
      <c r="Q2" s="352">
        <f>C28-H28</f>
        <v>300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697</v>
      </c>
      <c r="AJ2">
        <f>$Q$2*$Q$4</f>
        <v>5910</v>
      </c>
      <c r="AK2">
        <f ca="1">AJ2*EXP(-$X$2 * AI2/365.25)</f>
        <v>46413.501148675547</v>
      </c>
      <c r="AM2" s="2">
        <f>Q10</f>
        <v>0</v>
      </c>
      <c r="AO2">
        <f ca="1" xml:space="preserve"> (SUM(AB:AB) - SUM(AE:AE) - SUM(AH:AH) - SUM(AK:AK))/SUM(AB:AB)</f>
        <v>-2.1330731958142763</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27.149733333333327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697</v>
      </c>
      <c r="AJ3">
        <f t="shared" ref="AJ3:AJ17" si="11">$Q$2*$Q$4</f>
        <v>5910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19.7</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697</v>
      </c>
      <c r="AJ4">
        <f t="shared" si="11"/>
        <v>5910</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5910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697</v>
      </c>
      <c r="AJ5">
        <f t="shared" si="11"/>
        <v>5910</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8144.9199999999983</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697</v>
      </c>
      <c r="AJ6">
        <f t="shared" si="11"/>
        <v>5910</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-2234.9199999999983</v>
      </c>
      <c r="R7">
        <v>300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697</v>
      </c>
      <c r="AJ7">
        <f t="shared" si="11"/>
        <v>5910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-2234.9199999999983</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697</v>
      </c>
      <c r="AJ8">
        <f t="shared" si="11"/>
        <v>5910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-0.27439434641469762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697</v>
      </c>
      <c r="AJ9">
        <f t="shared" si="11"/>
        <v>5910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697</v>
      </c>
      <c r="AJ10">
        <f t="shared" si="11"/>
        <v>5910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5.2791878172588839E-2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697</v>
      </c>
      <c r="AJ11">
        <f t="shared" si="11"/>
        <v>5910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697</v>
      </c>
      <c r="AJ12">
        <f t="shared" si="11"/>
        <v>5910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11.588235294117647</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697</v>
      </c>
      <c r="AJ13">
        <f t="shared" si="11"/>
        <v>5910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697</v>
      </c>
      <c r="AJ14">
        <f t="shared" si="11"/>
        <v>5910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697</v>
      </c>
      <c r="AJ15">
        <f t="shared" si="11"/>
        <v>5910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697</v>
      </c>
      <c r="AJ16">
        <f t="shared" si="11"/>
        <v>5910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697</v>
      </c>
      <c r="AJ17">
        <f t="shared" si="11"/>
        <v>5910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H19" s="158"/>
      <c r="I19" s="3"/>
      <c r="J19" s="3"/>
      <c r="K19" s="3"/>
      <c r="O19" s="78">
        <v>1.1000000000000001</v>
      </c>
      <c r="P19" s="78">
        <f>O19*$Q$4</f>
        <v>21.67</v>
      </c>
      <c r="W19" s="131"/>
    </row>
    <row r="20" spans="1:39" x14ac:dyDescent="0.25">
      <c r="B20" s="360">
        <v>43440</v>
      </c>
      <c r="C20" s="7">
        <v>100</v>
      </c>
      <c r="D20" s="43">
        <v>23.38</v>
      </c>
      <c r="E20" s="43">
        <v>0</v>
      </c>
      <c r="F20" s="43">
        <f t="shared" si="12"/>
        <v>2338</v>
      </c>
      <c r="G20" s="4"/>
      <c r="H20" s="67"/>
      <c r="O20" s="78">
        <v>1.0900000000000001</v>
      </c>
      <c r="P20" s="78">
        <f t="shared" ref="P20:P39" si="13">O20*$Q$4</f>
        <v>21.473000000000003</v>
      </c>
      <c r="T20" s="1">
        <v>43244</v>
      </c>
      <c r="U20" t="s">
        <v>1026</v>
      </c>
      <c r="W20" s="131"/>
    </row>
    <row r="21" spans="1:39" x14ac:dyDescent="0.25">
      <c r="B21" s="69">
        <v>43647</v>
      </c>
      <c r="C21" s="7">
        <v>100</v>
      </c>
      <c r="D21" s="43">
        <v>22.215</v>
      </c>
      <c r="E21" s="43">
        <v>0</v>
      </c>
      <c r="F21" s="43">
        <f t="shared" si="12"/>
        <v>2221.5</v>
      </c>
      <c r="O21" s="78">
        <v>1.08</v>
      </c>
      <c r="P21" s="78">
        <f t="shared" si="13"/>
        <v>21.276</v>
      </c>
      <c r="W21" s="131"/>
    </row>
    <row r="22" spans="1:39" x14ac:dyDescent="0.25">
      <c r="B22" s="69">
        <v>43657</v>
      </c>
      <c r="C22" s="7">
        <v>100</v>
      </c>
      <c r="D22" s="43">
        <v>21.35</v>
      </c>
      <c r="E22" s="43">
        <v>0</v>
      </c>
      <c r="F22" s="43">
        <f t="shared" si="12"/>
        <v>2135</v>
      </c>
      <c r="H22" s="67"/>
      <c r="O22" s="78">
        <v>1.07</v>
      </c>
      <c r="P22" s="78">
        <f t="shared" si="13"/>
        <v>21.079000000000001</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20.882000000000001</v>
      </c>
      <c r="T23" s="695"/>
      <c r="W23" s="131"/>
    </row>
    <row r="24" spans="1:39" x14ac:dyDescent="0.25">
      <c r="A24" t="s">
        <v>1359</v>
      </c>
      <c r="C24" s="4"/>
      <c r="D24" s="3"/>
      <c r="E24" s="3"/>
      <c r="F24" s="3"/>
      <c r="H24" s="67"/>
      <c r="O24" s="78">
        <v>1.05</v>
      </c>
      <c r="P24" s="78">
        <f t="shared" si="13"/>
        <v>20.684999999999999</v>
      </c>
      <c r="T24" s="695"/>
      <c r="W24" s="131"/>
    </row>
    <row r="25" spans="1:39" x14ac:dyDescent="0.25">
      <c r="O25" s="78">
        <v>1.04</v>
      </c>
      <c r="P25" s="78">
        <f t="shared" si="13"/>
        <v>20.488</v>
      </c>
      <c r="T25" s="680">
        <v>43318</v>
      </c>
      <c r="U25" t="s">
        <v>1112</v>
      </c>
      <c r="W25" s="131"/>
    </row>
    <row r="26" spans="1:39" x14ac:dyDescent="0.25">
      <c r="C26" s="4"/>
      <c r="D26" s="3"/>
      <c r="E26" s="3"/>
      <c r="F26" s="3"/>
      <c r="H26" s="67"/>
      <c r="O26" s="78">
        <v>1.03</v>
      </c>
      <c r="P26" s="78">
        <f t="shared" si="13"/>
        <v>20.291</v>
      </c>
      <c r="T26" s="695"/>
      <c r="W26" s="131"/>
    </row>
    <row r="27" spans="1:39" x14ac:dyDescent="0.25">
      <c r="O27" s="78">
        <v>1.02</v>
      </c>
      <c r="P27" s="78">
        <f t="shared" si="13"/>
        <v>20.094000000000001</v>
      </c>
      <c r="T27" s="1">
        <v>43342</v>
      </c>
      <c r="U27" t="s">
        <v>1210</v>
      </c>
      <c r="W27" s="131"/>
    </row>
    <row r="28" spans="1:39" x14ac:dyDescent="0.25">
      <c r="A28" s="31" t="s">
        <v>81</v>
      </c>
      <c r="B28" s="14"/>
      <c r="C28" s="14">
        <f>SUM(C2:C26)</f>
        <v>2097</v>
      </c>
      <c r="D28" s="18"/>
      <c r="E28" s="18"/>
      <c r="F28" s="18">
        <f>SUM(F2:F26)</f>
        <v>52028.2</v>
      </c>
      <c r="G28" s="14"/>
      <c r="H28" s="68">
        <f>SUM(H2:H19)</f>
        <v>1797</v>
      </c>
      <c r="I28" s="18"/>
      <c r="J28" s="18"/>
      <c r="K28" s="18">
        <f>SUM(K2:K19)</f>
        <v>43233.279999999999</v>
      </c>
      <c r="L28" s="14"/>
      <c r="M28" s="18">
        <f>SUM(M2:M10)</f>
        <v>650</v>
      </c>
      <c r="O28" s="78">
        <v>1.01</v>
      </c>
      <c r="P28" s="78">
        <f t="shared" si="13"/>
        <v>19.896999999999998</v>
      </c>
      <c r="U28" s="396" t="s">
        <v>1211</v>
      </c>
      <c r="W28" s="131"/>
    </row>
    <row r="29" spans="1:39" ht="15.75" thickBot="1" x14ac:dyDescent="0.3">
      <c r="A29" s="273" t="s">
        <v>189</v>
      </c>
      <c r="B29" s="274"/>
      <c r="C29" s="275">
        <f>SumByColor($A$29,C2:C27)</f>
        <v>1797</v>
      </c>
      <c r="D29" s="275"/>
      <c r="E29" s="275"/>
      <c r="F29" s="276">
        <f>SumByColor($A$29,F2:F27)</f>
        <v>41213</v>
      </c>
      <c r="G29" s="275"/>
      <c r="H29" s="275">
        <f>SumByColor($A$29,H2:H27)</f>
        <v>1797</v>
      </c>
      <c r="I29" s="275"/>
      <c r="J29" s="275"/>
      <c r="K29" s="276">
        <f>SumByColor($A$29,K2:K27)</f>
        <v>43234</v>
      </c>
      <c r="L29" s="275"/>
      <c r="M29" s="276">
        <f>SumByColor($A$29,M2:M27)</f>
        <v>650</v>
      </c>
      <c r="O29" s="78">
        <v>1</v>
      </c>
      <c r="P29" s="78">
        <f t="shared" si="13"/>
        <v>19.7</v>
      </c>
      <c r="U29" t="s">
        <v>1212</v>
      </c>
      <c r="W29" s="131"/>
    </row>
    <row r="30" spans="1:39" x14ac:dyDescent="0.25">
      <c r="O30" s="78">
        <v>0.99</v>
      </c>
      <c r="P30" s="78">
        <f t="shared" si="13"/>
        <v>19.503</v>
      </c>
      <c r="W30" s="131"/>
    </row>
    <row r="31" spans="1:39" x14ac:dyDescent="0.25">
      <c r="O31" s="78">
        <v>0.98</v>
      </c>
      <c r="P31" s="78">
        <f t="shared" si="13"/>
        <v>19.305999999999997</v>
      </c>
      <c r="T31" s="1">
        <v>43432</v>
      </c>
      <c r="U31" t="s">
        <v>1272</v>
      </c>
      <c r="W31" s="131"/>
    </row>
    <row r="32" spans="1:39" x14ac:dyDescent="0.25">
      <c r="O32" s="78">
        <v>0.97</v>
      </c>
      <c r="P32" s="78">
        <f t="shared" si="13"/>
        <v>19.108999999999998</v>
      </c>
      <c r="U32" t="s">
        <v>1270</v>
      </c>
      <c r="W32" s="131"/>
    </row>
    <row r="33" spans="1:23" x14ac:dyDescent="0.25">
      <c r="O33" s="78">
        <v>0.96</v>
      </c>
      <c r="P33" s="78">
        <f t="shared" si="13"/>
        <v>18.911999999999999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18.715</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18.517999999999997</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18.321000000000002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18.123999999999999</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17.927</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17.73</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5" priority="43">
      <formula>F35&gt;0</formula>
    </cfRule>
    <cfRule type="expression" dxfId="974" priority="44">
      <formula>F35&lt;0</formula>
    </cfRule>
  </conditionalFormatting>
  <conditionalFormatting sqref="Q7">
    <cfRule type="expression" dxfId="973" priority="41">
      <formula>Q7&gt;0</formula>
    </cfRule>
    <cfRule type="expression" dxfId="972" priority="42">
      <formula>Q7&lt;0</formula>
    </cfRule>
  </conditionalFormatting>
  <conditionalFormatting sqref="Q8">
    <cfRule type="expression" dxfId="971" priority="39">
      <formula>Q8&gt;0</formula>
    </cfRule>
    <cfRule type="expression" dxfId="970" priority="40">
      <formula>Q8&lt;0</formula>
    </cfRule>
  </conditionalFormatting>
  <conditionalFormatting sqref="F128:F149">
    <cfRule type="expression" dxfId="969" priority="33">
      <formula>F128&gt;0</formula>
    </cfRule>
    <cfRule type="expression" dxfId="968" priority="34">
      <formula>F128&lt;0</formula>
    </cfRule>
  </conditionalFormatting>
  <conditionalFormatting sqref="H128:H149">
    <cfRule type="expression" dxfId="967" priority="31">
      <formula>H128&gt;0</formula>
    </cfRule>
    <cfRule type="expression" dxfId="966" priority="32">
      <formula>H128&lt;0</formula>
    </cfRule>
  </conditionalFormatting>
  <conditionalFormatting sqref="Q10">
    <cfRule type="expression" dxfId="965" priority="29">
      <formula>Q10&gt;0</formula>
    </cfRule>
    <cfRule type="expression" dxfId="964" priority="30">
      <formula>Q10&lt;0</formula>
    </cfRule>
  </conditionalFormatting>
  <conditionalFormatting sqref="J35:J48">
    <cfRule type="expression" dxfId="963" priority="27">
      <formula>J35&gt;0</formula>
    </cfRule>
    <cfRule type="expression" dxfId="962" priority="28">
      <formula>J35&lt;0</formula>
    </cfRule>
  </conditionalFormatting>
  <conditionalFormatting sqref="K35:K48">
    <cfRule type="expression" dxfId="961" priority="25">
      <formula>K35&gt;0</formula>
    </cfRule>
    <cfRule type="expression" dxfId="960" priority="26">
      <formula>K35&lt;0</formula>
    </cfRule>
  </conditionalFormatting>
  <conditionalFormatting sqref="L35:L48">
    <cfRule type="expression" dxfId="959" priority="23">
      <formula>L35&gt;0</formula>
    </cfRule>
    <cfRule type="expression" dxfId="958" priority="24">
      <formula>L35&lt;0</formula>
    </cfRule>
  </conditionalFormatting>
  <conditionalFormatting sqref="H70:H76 F70:F76">
    <cfRule type="expression" dxfId="957" priority="21">
      <formula>F70&gt;0</formula>
    </cfRule>
    <cfRule type="expression" dxfId="956" priority="22">
      <formula>F70&lt;0</formula>
    </cfRule>
  </conditionalFormatting>
  <conditionalFormatting sqref="H77:H80 F77:F80">
    <cfRule type="expression" dxfId="955" priority="19">
      <formula>F77&gt;0</formula>
    </cfRule>
    <cfRule type="expression" dxfId="954" priority="20">
      <formula>F77&lt;0</formula>
    </cfRule>
  </conditionalFormatting>
  <conditionalFormatting sqref="F87:F89 H87:H89">
    <cfRule type="expression" dxfId="953" priority="17">
      <formula>F87&gt;0</formula>
    </cfRule>
    <cfRule type="expression" dxfId="952" priority="18">
      <formula>F87&lt;0</formula>
    </cfRule>
  </conditionalFormatting>
  <conditionalFormatting sqref="F86 H86">
    <cfRule type="expression" dxfId="951" priority="15">
      <formula>F86&gt;0</formula>
    </cfRule>
    <cfRule type="expression" dxfId="950" priority="16">
      <formula>F86&lt;0</formula>
    </cfRule>
  </conditionalFormatting>
  <conditionalFormatting sqref="F83:F85 H83:H85">
    <cfRule type="expression" dxfId="949" priority="13">
      <formula>F83&gt;0</formula>
    </cfRule>
    <cfRule type="expression" dxfId="948" priority="14">
      <formula>F83&lt;0</formula>
    </cfRule>
  </conditionalFormatting>
  <conditionalFormatting sqref="F91:F93 H91:H93">
    <cfRule type="expression" dxfId="947" priority="9">
      <formula>F91&gt;0</formula>
    </cfRule>
    <cfRule type="expression" dxfId="946" priority="10">
      <formula>F91&lt;0</formula>
    </cfRule>
  </conditionalFormatting>
  <conditionalFormatting sqref="F90 H90">
    <cfRule type="expression" dxfId="945" priority="7">
      <formula>F90&gt;0</formula>
    </cfRule>
    <cfRule type="expression" dxfId="944" priority="8">
      <formula>F90&lt;0</formula>
    </cfRule>
  </conditionalFormatting>
  <conditionalFormatting sqref="F99:F101 H99:H101">
    <cfRule type="expression" dxfId="943" priority="5">
      <formula>F99&gt;0</formula>
    </cfRule>
    <cfRule type="expression" dxfId="942" priority="6">
      <formula>F99&lt;0</formula>
    </cfRule>
  </conditionalFormatting>
  <conditionalFormatting sqref="F97:F98 H97:H98">
    <cfRule type="expression" dxfId="941" priority="3">
      <formula>F97&gt;0</formula>
    </cfRule>
    <cfRule type="expression" dxfId="940" priority="4">
      <formula>F97&lt;0</formula>
    </cfRule>
  </conditionalFormatting>
  <conditionalFormatting sqref="F94:F96 H94:H96">
    <cfRule type="expression" dxfId="939" priority="1">
      <formula>F94&gt;0</formula>
    </cfRule>
    <cfRule type="expression" dxfId="93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7" priority="33">
      <formula>F54&gt;0</formula>
    </cfRule>
    <cfRule type="expression" dxfId="936" priority="34">
      <formula>F54&lt;0</formula>
    </cfRule>
  </conditionalFormatting>
  <conditionalFormatting sqref="Q7">
    <cfRule type="expression" dxfId="935" priority="31">
      <formula>Q7&gt;0</formula>
    </cfRule>
    <cfRule type="expression" dxfId="934" priority="32">
      <formula>Q7&lt;0</formula>
    </cfRule>
  </conditionalFormatting>
  <conditionalFormatting sqref="Q8">
    <cfRule type="expression" dxfId="933" priority="29">
      <formula>Q8&gt;0</formula>
    </cfRule>
    <cfRule type="expression" dxfId="932" priority="30">
      <formula>Q8&lt;0</formula>
    </cfRule>
  </conditionalFormatting>
  <conditionalFormatting sqref="F31:F53">
    <cfRule type="expression" dxfId="931" priority="27">
      <formula>F31&gt;0</formula>
    </cfRule>
    <cfRule type="expression" dxfId="930" priority="28">
      <formula>F31&lt;0</formula>
    </cfRule>
  </conditionalFormatting>
  <conditionalFormatting sqref="H31:H53">
    <cfRule type="expression" dxfId="929" priority="25">
      <formula>H31&gt;0</formula>
    </cfRule>
    <cfRule type="expression" dxfId="928" priority="26">
      <formula>H31&lt;0</formula>
    </cfRule>
  </conditionalFormatting>
  <conditionalFormatting sqref="Q10">
    <cfRule type="expression" dxfId="927" priority="23">
      <formula>Q10&gt;0</formula>
    </cfRule>
    <cfRule type="expression" dxfId="926" priority="24">
      <formula>Q10&lt;0</formula>
    </cfRule>
  </conditionalFormatting>
  <conditionalFormatting sqref="J25:J38">
    <cfRule type="expression" dxfId="925" priority="21">
      <formula>J25&gt;0</formula>
    </cfRule>
    <cfRule type="expression" dxfId="924" priority="22">
      <formula>J25&lt;0</formula>
    </cfRule>
  </conditionalFormatting>
  <conditionalFormatting sqref="L25:L38">
    <cfRule type="expression" dxfId="923" priority="17">
      <formula>L25&gt;0</formula>
    </cfRule>
    <cfRule type="expression" dxfId="922" priority="18">
      <formula>L25&lt;0</formula>
    </cfRule>
  </conditionalFormatting>
  <conditionalFormatting sqref="F89:F110">
    <cfRule type="expression" dxfId="921" priority="15">
      <formula>F89&gt;0</formula>
    </cfRule>
    <cfRule type="expression" dxfId="920" priority="16">
      <formula>F89&lt;0</formula>
    </cfRule>
  </conditionalFormatting>
  <conditionalFormatting sqref="H89:H110">
    <cfRule type="expression" dxfId="919" priority="13">
      <formula>H89&gt;0</formula>
    </cfRule>
    <cfRule type="expression" dxfId="918" priority="14">
      <formula>H89&lt;0</formula>
    </cfRule>
  </conditionalFormatting>
  <conditionalFormatting sqref="J89:J102">
    <cfRule type="expression" dxfId="917" priority="11">
      <formula>J89&gt;0</formula>
    </cfRule>
    <cfRule type="expression" dxfId="916" priority="12">
      <formula>J89&lt;0</formula>
    </cfRule>
  </conditionalFormatting>
  <conditionalFormatting sqref="K89:K102">
    <cfRule type="expression" dxfId="915" priority="9">
      <formula>K89&gt;0</formula>
    </cfRule>
    <cfRule type="expression" dxfId="914" priority="10">
      <formula>K89&lt;0</formula>
    </cfRule>
  </conditionalFormatting>
  <conditionalFormatting sqref="L89:L102">
    <cfRule type="expression" dxfId="913" priority="7">
      <formula>L89&gt;0</formula>
    </cfRule>
    <cfRule type="expression" dxfId="912" priority="8">
      <formula>L89&lt;0</formula>
    </cfRule>
  </conditionalFormatting>
  <conditionalFormatting sqref="F25:F30">
    <cfRule type="expression" dxfId="911" priority="5">
      <formula>F25&gt;0</formula>
    </cfRule>
    <cfRule type="expression" dxfId="910" priority="6">
      <formula>F25&lt;0</formula>
    </cfRule>
  </conditionalFormatting>
  <conditionalFormatting sqref="H25:H30">
    <cfRule type="expression" dxfId="909" priority="3">
      <formula>H25&gt;0</formula>
    </cfRule>
    <cfRule type="expression" dxfId="908" priority="4">
      <formula>H25&lt;0</formula>
    </cfRule>
  </conditionalFormatting>
  <conditionalFormatting sqref="J45">
    <cfRule type="expression" dxfId="907" priority="1">
      <formula>J45&gt;0</formula>
    </cfRule>
    <cfRule type="expression" dxfId="90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5" priority="59">
      <formula>F49&gt;0</formula>
    </cfRule>
    <cfRule type="expression" dxfId="904" priority="60">
      <formula>F49&lt;0</formula>
    </cfRule>
  </conditionalFormatting>
  <conditionalFormatting sqref="Q7">
    <cfRule type="expression" dxfId="903" priority="57">
      <formula>Q7&gt;0</formula>
    </cfRule>
    <cfRule type="expression" dxfId="902" priority="58">
      <formula>Q7&lt;0</formula>
    </cfRule>
  </conditionalFormatting>
  <conditionalFormatting sqref="Q8">
    <cfRule type="expression" dxfId="901" priority="55">
      <formula>Q8&gt;0</formula>
    </cfRule>
    <cfRule type="expression" dxfId="900" priority="56">
      <formula>Q8&lt;0</formula>
    </cfRule>
  </conditionalFormatting>
  <conditionalFormatting sqref="F34:F46">
    <cfRule type="expression" dxfId="899" priority="53">
      <formula>F34&gt;0</formula>
    </cfRule>
    <cfRule type="expression" dxfId="898" priority="54">
      <formula>F34&lt;0</formula>
    </cfRule>
  </conditionalFormatting>
  <conditionalFormatting sqref="H34:H46">
    <cfRule type="expression" dxfId="897" priority="51">
      <formula>H34&gt;0</formula>
    </cfRule>
    <cfRule type="expression" dxfId="896" priority="52">
      <formula>H34&lt;0</formula>
    </cfRule>
  </conditionalFormatting>
  <conditionalFormatting sqref="Q10">
    <cfRule type="expression" dxfId="895" priority="49">
      <formula>Q10&gt;0</formula>
    </cfRule>
    <cfRule type="expression" dxfId="894" priority="50">
      <formula>Q10&lt;0</formula>
    </cfRule>
  </conditionalFormatting>
  <conditionalFormatting sqref="J28:J41">
    <cfRule type="expression" dxfId="893" priority="47">
      <formula>J28&gt;0</formula>
    </cfRule>
    <cfRule type="expression" dxfId="892" priority="48">
      <formula>J28&lt;0</formula>
    </cfRule>
  </conditionalFormatting>
  <conditionalFormatting sqref="K28:K41">
    <cfRule type="expression" dxfId="891" priority="45">
      <formula>K28&gt;0</formula>
    </cfRule>
    <cfRule type="expression" dxfId="890" priority="46">
      <formula>K28&lt;0</formula>
    </cfRule>
  </conditionalFormatting>
  <conditionalFormatting sqref="L28:L41">
    <cfRule type="expression" dxfId="889" priority="43">
      <formula>L28&gt;0</formula>
    </cfRule>
    <cfRule type="expression" dxfId="888" priority="44">
      <formula>L28&lt;0</formula>
    </cfRule>
  </conditionalFormatting>
  <conditionalFormatting sqref="F94:F115">
    <cfRule type="expression" dxfId="887" priority="41">
      <formula>F94&gt;0</formula>
    </cfRule>
    <cfRule type="expression" dxfId="886" priority="42">
      <formula>F94&lt;0</formula>
    </cfRule>
  </conditionalFormatting>
  <conditionalFormatting sqref="H94:H115">
    <cfRule type="expression" dxfId="885" priority="39">
      <formula>H94&gt;0</formula>
    </cfRule>
    <cfRule type="expression" dxfId="884" priority="40">
      <formula>H94&lt;0</formula>
    </cfRule>
  </conditionalFormatting>
  <conditionalFormatting sqref="J94:J107">
    <cfRule type="expression" dxfId="883" priority="37">
      <formula>J94&gt;0</formula>
    </cfRule>
    <cfRule type="expression" dxfId="882" priority="38">
      <formula>J94&lt;0</formula>
    </cfRule>
  </conditionalFormatting>
  <conditionalFormatting sqref="K94:K107">
    <cfRule type="expression" dxfId="881" priority="35">
      <formula>K94&gt;0</formula>
    </cfRule>
    <cfRule type="expression" dxfId="880" priority="36">
      <formula>K94&lt;0</formula>
    </cfRule>
  </conditionalFormatting>
  <conditionalFormatting sqref="L94:L107">
    <cfRule type="expression" dxfId="879" priority="33">
      <formula>L94&gt;0</formula>
    </cfRule>
    <cfRule type="expression" dxfId="878" priority="34">
      <formula>L94&lt;0</formula>
    </cfRule>
  </conditionalFormatting>
  <conditionalFormatting sqref="F28:F31">
    <cfRule type="expression" dxfId="877" priority="31">
      <formula>F28&gt;0</formula>
    </cfRule>
    <cfRule type="expression" dxfId="876" priority="32">
      <formula>F28&lt;0</formula>
    </cfRule>
  </conditionalFormatting>
  <conditionalFormatting sqref="H28:H31">
    <cfRule type="expression" dxfId="875" priority="29">
      <formula>H28&gt;0</formula>
    </cfRule>
    <cfRule type="expression" dxfId="874" priority="30">
      <formula>H28&lt;0</formula>
    </cfRule>
  </conditionalFormatting>
  <conditionalFormatting sqref="F32:F33">
    <cfRule type="expression" dxfId="873" priority="25">
      <formula>F32&gt;0</formula>
    </cfRule>
    <cfRule type="expression" dxfId="872" priority="26">
      <formula>F32&lt;0</formula>
    </cfRule>
  </conditionalFormatting>
  <conditionalFormatting sqref="H32:H33">
    <cfRule type="expression" dxfId="871" priority="23">
      <formula>H32&gt;0</formula>
    </cfRule>
    <cfRule type="expression" dxfId="870" priority="24">
      <formula>H32&lt;0</formula>
    </cfRule>
  </conditionalFormatting>
  <conditionalFormatting sqref="J48">
    <cfRule type="expression" dxfId="869" priority="21">
      <formula>J48&gt;0</formula>
    </cfRule>
    <cfRule type="expression" dxfId="868" priority="22">
      <formula>J48&lt;0</formula>
    </cfRule>
  </conditionalFormatting>
  <conditionalFormatting sqref="F47:F48">
    <cfRule type="expression" dxfId="867" priority="19">
      <formula>F47&gt;0</formula>
    </cfRule>
    <cfRule type="expression" dxfId="866" priority="20">
      <formula>F47&lt;0</formula>
    </cfRule>
  </conditionalFormatting>
  <conditionalFormatting sqref="H47:H48">
    <cfRule type="expression" dxfId="865" priority="17">
      <formula>H47&gt;0</formula>
    </cfRule>
    <cfRule type="expression" dxfId="864" priority="18">
      <formula>H47&lt;0</formula>
    </cfRule>
  </conditionalFormatting>
  <conditionalFormatting sqref="J49:J53">
    <cfRule type="expression" dxfId="863" priority="15">
      <formula>J49&gt;0</formula>
    </cfRule>
    <cfRule type="expression" dxfId="862" priority="16">
      <formula>J49&lt;0</formula>
    </cfRule>
  </conditionalFormatting>
  <conditionalFormatting sqref="J54:J62">
    <cfRule type="expression" dxfId="861" priority="13">
      <formula>J54&gt;0</formula>
    </cfRule>
    <cfRule type="expression" dxfId="860" priority="14">
      <formula>J54&lt;0</formula>
    </cfRule>
  </conditionalFormatting>
  <conditionalFormatting sqref="J63">
    <cfRule type="expression" dxfId="859" priority="5">
      <formula>J63&gt;0</formula>
    </cfRule>
    <cfRule type="expression" dxfId="858" priority="6">
      <formula>J63&lt;0</formula>
    </cfRule>
  </conditionalFormatting>
  <conditionalFormatting sqref="H64:H65 F64:F65">
    <cfRule type="expression" dxfId="857" priority="3">
      <formula>F64&gt;0</formula>
    </cfRule>
    <cfRule type="expression" dxfId="856" priority="4">
      <formula>F64&lt;0</formula>
    </cfRule>
  </conditionalFormatting>
  <conditionalFormatting sqref="J64">
    <cfRule type="expression" dxfId="855" priority="1">
      <formula>J64&gt;0</formula>
    </cfRule>
    <cfRule type="expression" dxfId="85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3" priority="51">
      <formula>F26&gt;0</formula>
    </cfRule>
    <cfRule type="expression" dxfId="85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1" priority="39">
      <formula>F22&gt;0</formula>
    </cfRule>
    <cfRule type="expression" dxfId="850" priority="40">
      <formula>F22&lt;0</formula>
    </cfRule>
  </conditionalFormatting>
  <conditionalFormatting sqref="H22:H25">
    <cfRule type="expression" dxfId="849" priority="37">
      <formula>H22&gt;0</formula>
    </cfRule>
    <cfRule type="expression" dxfId="848" priority="38">
      <formula>H22&lt;0</formula>
    </cfRule>
  </conditionalFormatting>
  <conditionalFormatting sqref="Q8">
    <cfRule type="expression" dxfId="847" priority="33">
      <formula>Q8&gt;0</formula>
    </cfRule>
    <cfRule type="expression" dxfId="846" priority="34">
      <formula>Q8&lt;0</formula>
    </cfRule>
  </conditionalFormatting>
  <conditionalFormatting sqref="Q7">
    <cfRule type="expression" dxfId="845" priority="35">
      <formula>Q7&gt;0</formula>
    </cfRule>
    <cfRule type="expression" dxfId="844" priority="36">
      <formula>Q7&lt;0</formula>
    </cfRule>
  </conditionalFormatting>
  <conditionalFormatting sqref="F74:F76">
    <cfRule type="expression" dxfId="843" priority="31">
      <formula>F74&gt;0</formula>
    </cfRule>
    <cfRule type="expression" dxfId="842" priority="32">
      <formula>F74&lt;0</formula>
    </cfRule>
  </conditionalFormatting>
  <conditionalFormatting sqref="F77:F84">
    <cfRule type="expression" dxfId="841" priority="27">
      <formula>F77&gt;0</formula>
    </cfRule>
    <cfRule type="expression" dxfId="840" priority="28">
      <formula>F77&lt;0</formula>
    </cfRule>
  </conditionalFormatting>
  <conditionalFormatting sqref="F77:F84">
    <cfRule type="expression" dxfId="839" priority="29">
      <formula>F77&gt;0</formula>
    </cfRule>
    <cfRule type="expression" dxfId="838" priority="30">
      <formula>F77&lt;0</formula>
    </cfRule>
  </conditionalFormatting>
  <conditionalFormatting sqref="H74:H84">
    <cfRule type="expression" dxfId="837" priority="25">
      <formula>H74&gt;0</formula>
    </cfRule>
    <cfRule type="expression" dxfId="836" priority="26">
      <formula>H74&lt;0</formula>
    </cfRule>
  </conditionalFormatting>
  <conditionalFormatting sqref="F70:F73">
    <cfRule type="expression" dxfId="835" priority="23">
      <formula>F70&gt;0</formula>
    </cfRule>
    <cfRule type="expression" dxfId="834" priority="24">
      <formula>F70&lt;0</formula>
    </cfRule>
  </conditionalFormatting>
  <conditionalFormatting sqref="H70:H73">
    <cfRule type="expression" dxfId="833" priority="21">
      <formula>H70&gt;0</formula>
    </cfRule>
    <cfRule type="expression" dxfId="832" priority="22">
      <formula>H70&lt;0</formula>
    </cfRule>
  </conditionalFormatting>
  <conditionalFormatting sqref="Q10">
    <cfRule type="expression" dxfId="831" priority="19">
      <formula>Q10&gt;0</formula>
    </cfRule>
    <cfRule type="expression" dxfId="830" priority="20">
      <formula>Q10&lt;0</formula>
    </cfRule>
  </conditionalFormatting>
  <conditionalFormatting sqref="H43 F43">
    <cfRule type="expression" dxfId="829" priority="15">
      <formula>F43&gt;0</formula>
    </cfRule>
    <cfRule type="expression" dxfId="828" priority="16">
      <formula>F43&lt;0</formula>
    </cfRule>
  </conditionalFormatting>
  <conditionalFormatting sqref="H37:H39 F37:F39">
    <cfRule type="expression" dxfId="827" priority="13">
      <formula>F37&gt;0</formula>
    </cfRule>
    <cfRule type="expression" dxfId="826" priority="14">
      <formula>F37&lt;0</formula>
    </cfRule>
  </conditionalFormatting>
  <conditionalFormatting sqref="H35:H36 F35:F36">
    <cfRule type="expression" dxfId="825" priority="11">
      <formula>F35&gt;0</formula>
    </cfRule>
    <cfRule type="expression" dxfId="824" priority="12">
      <formula>F35&lt;0</formula>
    </cfRule>
  </conditionalFormatting>
  <conditionalFormatting sqref="H41:H42 F41:F42 J40:J41">
    <cfRule type="expression" dxfId="823" priority="9">
      <formula>F40&gt;0</formula>
    </cfRule>
    <cfRule type="expression" dxfId="822" priority="10">
      <formula>F40&lt;0</formula>
    </cfRule>
  </conditionalFormatting>
  <conditionalFormatting sqref="H40 F40">
    <cfRule type="expression" dxfId="821" priority="7">
      <formula>F40&gt;0</formula>
    </cfRule>
    <cfRule type="expression" dxfId="820" priority="8">
      <formula>F40&lt;0</formula>
    </cfRule>
  </conditionalFormatting>
  <conditionalFormatting sqref="H45 F45 J44:J45">
    <cfRule type="expression" dxfId="819" priority="3">
      <formula>F44&gt;0</formula>
    </cfRule>
    <cfRule type="expression" dxfId="818" priority="4">
      <formula>F44&lt;0</formula>
    </cfRule>
  </conditionalFormatting>
  <conditionalFormatting sqref="H44 F44">
    <cfRule type="expression" dxfId="817" priority="1">
      <formula>F44&gt;0</formula>
    </cfRule>
    <cfRule type="expression" dxfId="81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5" priority="19">
      <formula>F27&gt;0</formula>
    </cfRule>
    <cfRule type="expression" dxfId="814" priority="20">
      <formula>F27&lt;0</formula>
    </cfRule>
  </conditionalFormatting>
  <conditionalFormatting sqref="F37:F38">
    <cfRule type="expression" dxfId="813" priority="17">
      <formula>F37&gt;0</formula>
    </cfRule>
    <cfRule type="expression" dxfId="812" priority="18">
      <formula>F37&lt;0</formula>
    </cfRule>
  </conditionalFormatting>
  <conditionalFormatting sqref="H27:H32">
    <cfRule type="expression" dxfId="811" priority="15">
      <formula>H27&gt;0</formula>
    </cfRule>
    <cfRule type="expression" dxfId="810" priority="16">
      <formula>H27&lt;0</formula>
    </cfRule>
  </conditionalFormatting>
  <conditionalFormatting sqref="Q7">
    <cfRule type="expression" dxfId="809" priority="3">
      <formula>Q7&gt;0</formula>
    </cfRule>
    <cfRule type="expression" dxfId="808" priority="4">
      <formula>Q7&lt;0</formula>
    </cfRule>
  </conditionalFormatting>
  <conditionalFormatting sqref="Q8">
    <cfRule type="expression" dxfId="807" priority="1">
      <formula>Q8&gt;0</formula>
    </cfRule>
    <cfRule type="expression" dxfId="80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5" priority="25">
      <formula>F24&gt;0</formula>
    </cfRule>
    <cfRule type="expression" dxfId="804" priority="26">
      <formula>F24&lt;0</formula>
    </cfRule>
  </conditionalFormatting>
  <conditionalFormatting sqref="H21:H27">
    <cfRule type="expression" dxfId="803" priority="19">
      <formula>H21&gt;0</formula>
    </cfRule>
    <cfRule type="expression" dxfId="802" priority="20">
      <formula>H21&lt;0</formula>
    </cfRule>
  </conditionalFormatting>
  <conditionalFormatting sqref="F21:F23">
    <cfRule type="expression" dxfId="801" priority="5">
      <formula>F21&gt;0</formula>
    </cfRule>
    <cfRule type="expression" dxfId="800" priority="6">
      <formula>F21&lt;0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5" priority="11">
      <formula>F21&gt;0</formula>
    </cfRule>
    <cfRule type="expression" dxfId="794" priority="12">
      <formula>F21&lt;0</formula>
    </cfRule>
  </conditionalFormatting>
  <conditionalFormatting sqref="H21:H23">
    <cfRule type="expression" dxfId="793" priority="9">
      <formula>H21&gt;0</formula>
    </cfRule>
    <cfRule type="expression" dxfId="792" priority="10">
      <formula>H21&lt;0</formula>
    </cfRule>
  </conditionalFormatting>
  <conditionalFormatting sqref="Q8">
    <cfRule type="expression" dxfId="791" priority="1">
      <formula>Q8&gt;0</formula>
    </cfRule>
    <cfRule type="expression" dxfId="790" priority="2">
      <formula>Q8&lt;0</formula>
    </cfRule>
  </conditionalFormatting>
  <conditionalFormatting sqref="Q7">
    <cfRule type="expression" dxfId="789" priority="3">
      <formula>Q7&gt;0</formula>
    </cfRule>
    <cfRule type="expression" dxfId="78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7" priority="15">
      <formula>F29&gt;0</formula>
    </cfRule>
    <cfRule type="expression" dxfId="786" priority="16">
      <formula>F29&lt;0</formula>
    </cfRule>
  </conditionalFormatting>
  <conditionalFormatting sqref="F34:F62">
    <cfRule type="expression" dxfId="785" priority="11">
      <formula>F34&gt;0</formula>
    </cfRule>
    <cfRule type="expression" dxfId="784" priority="12">
      <formula>F34&lt;0</formula>
    </cfRule>
  </conditionalFormatting>
  <conditionalFormatting sqref="F34:F62">
    <cfRule type="expression" dxfId="783" priority="13">
      <formula>F34&gt;0</formula>
    </cfRule>
    <cfRule type="expression" dxfId="782" priority="14">
      <formula>F34&lt;0</formula>
    </cfRule>
  </conditionalFormatting>
  <conditionalFormatting sqref="H29:H62">
    <cfRule type="expression" dxfId="781" priority="9">
      <formula>H29&gt;0</formula>
    </cfRule>
    <cfRule type="expression" dxfId="780" priority="10">
      <formula>H29&lt;0</formula>
    </cfRule>
  </conditionalFormatting>
  <conditionalFormatting sqref="F25:F28">
    <cfRule type="expression" dxfId="779" priority="7">
      <formula>F25&gt;0</formula>
    </cfRule>
    <cfRule type="expression" dxfId="778" priority="8">
      <formula>F25&lt;0</formula>
    </cfRule>
  </conditionalFormatting>
  <conditionalFormatting sqref="H25:H28">
    <cfRule type="expression" dxfId="777" priority="5">
      <formula>H25&gt;0</formula>
    </cfRule>
    <cfRule type="expression" dxfId="776" priority="6">
      <formula>H25&lt;0</formula>
    </cfRule>
  </conditionalFormatting>
  <conditionalFormatting sqref="Q7">
    <cfRule type="expression" dxfId="775" priority="3">
      <formula>Q7&gt;0</formula>
    </cfRule>
    <cfRule type="expression" dxfId="774" priority="4">
      <formula>Q7&lt;0</formula>
    </cfRule>
  </conditionalFormatting>
  <conditionalFormatting sqref="Q8">
    <cfRule type="expression" dxfId="773" priority="1">
      <formula>Q8&gt;0</formula>
    </cfRule>
    <cfRule type="expression" dxfId="77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1" priority="87">
      <formula>F29&gt;0</formula>
    </cfRule>
    <cfRule type="expression" dxfId="770" priority="88">
      <formula>F29&lt;0</formula>
    </cfRule>
  </conditionalFormatting>
  <conditionalFormatting sqref="F57:F64 F66">
    <cfRule type="expression" dxfId="769" priority="83">
      <formula>F57&gt;0</formula>
    </cfRule>
    <cfRule type="expression" dxfId="768" priority="84">
      <formula>F57&lt;0</formula>
    </cfRule>
  </conditionalFormatting>
  <conditionalFormatting sqref="F57:F64 F66">
    <cfRule type="expression" dxfId="767" priority="85">
      <formula>F57&gt;0</formula>
    </cfRule>
    <cfRule type="expression" dxfId="766" priority="86">
      <formula>F57&lt;0</formula>
    </cfRule>
  </conditionalFormatting>
  <conditionalFormatting sqref="H57:H64 H66">
    <cfRule type="expression" dxfId="765" priority="81">
      <formula>H57&gt;0</formula>
    </cfRule>
    <cfRule type="expression" dxfId="764" priority="82">
      <formula>H57&lt;0</formula>
    </cfRule>
  </conditionalFormatting>
  <conditionalFormatting sqref="Q7">
    <cfRule type="expression" dxfId="763" priority="63">
      <formula>Q7&gt;0</formula>
    </cfRule>
    <cfRule type="expression" dxfId="762" priority="64">
      <formula>Q7&lt;0</formula>
    </cfRule>
  </conditionalFormatting>
  <conditionalFormatting sqref="Q8">
    <cfRule type="expression" dxfId="761" priority="61">
      <formula>Q8&gt;0</formula>
    </cfRule>
    <cfRule type="expression" dxfId="760" priority="62">
      <formula>Q8&lt;0</formula>
    </cfRule>
  </conditionalFormatting>
  <conditionalFormatting sqref="F93:F97 H93:H97 H99:H124 F99:F124">
    <cfRule type="expression" dxfId="759" priority="33">
      <formula>F93&gt;0</formula>
    </cfRule>
    <cfRule type="expression" dxfId="758" priority="34">
      <formula>F93&lt;0</formula>
    </cfRule>
  </conditionalFormatting>
  <conditionalFormatting sqref="F125:F132 F134">
    <cfRule type="expression" dxfId="757" priority="31">
      <formula>F125&gt;0</formula>
    </cfRule>
    <cfRule type="expression" dxfId="756" priority="32">
      <formula>F125&lt;0</formula>
    </cfRule>
  </conditionalFormatting>
  <conditionalFormatting sqref="M67">
    <cfRule type="expression" dxfId="755" priority="43">
      <formula>M67&gt;0</formula>
    </cfRule>
    <cfRule type="expression" dxfId="754" priority="44">
      <formula>M67&lt;0</formula>
    </cfRule>
  </conditionalFormatting>
  <conditionalFormatting sqref="F65">
    <cfRule type="expression" dxfId="753" priority="39">
      <formula>F65&gt;0</formula>
    </cfRule>
    <cfRule type="expression" dxfId="752" priority="40">
      <formula>F65&lt;0</formula>
    </cfRule>
  </conditionalFormatting>
  <conditionalFormatting sqref="F65">
    <cfRule type="expression" dxfId="751" priority="41">
      <formula>F65&gt;0</formula>
    </cfRule>
    <cfRule type="expression" dxfId="750" priority="42">
      <formula>F65&lt;0</formula>
    </cfRule>
  </conditionalFormatting>
  <conditionalFormatting sqref="H65">
    <cfRule type="expression" dxfId="749" priority="37">
      <formula>H65&gt;0</formula>
    </cfRule>
    <cfRule type="expression" dxfId="748" priority="38">
      <formula>H65&lt;0</formula>
    </cfRule>
  </conditionalFormatting>
  <conditionalFormatting sqref="F125:F132 F134">
    <cfRule type="expression" dxfId="747" priority="29">
      <formula>F125&gt;0</formula>
    </cfRule>
    <cfRule type="expression" dxfId="746" priority="30">
      <formula>F125&lt;0</formula>
    </cfRule>
  </conditionalFormatting>
  <conditionalFormatting sqref="H125:H132 H134">
    <cfRule type="expression" dxfId="745" priority="27">
      <formula>H125&gt;0</formula>
    </cfRule>
    <cfRule type="expression" dxfId="744" priority="28">
      <formula>H125&lt;0</formula>
    </cfRule>
  </conditionalFormatting>
  <conditionalFormatting sqref="F92">
    <cfRule type="expression" dxfId="743" priority="25">
      <formula>F92&gt;0</formula>
    </cfRule>
    <cfRule type="expression" dxfId="742" priority="26">
      <formula>F92&lt;0</formula>
    </cfRule>
  </conditionalFormatting>
  <conditionalFormatting sqref="H92">
    <cfRule type="expression" dxfId="741" priority="23">
      <formula>H92&gt;0</formula>
    </cfRule>
    <cfRule type="expression" dxfId="740" priority="24">
      <formula>H92&lt;0</formula>
    </cfRule>
  </conditionalFormatting>
  <conditionalFormatting sqref="F133">
    <cfRule type="expression" dxfId="739" priority="19">
      <formula>F133&gt;0</formula>
    </cfRule>
    <cfRule type="expression" dxfId="738" priority="20">
      <formula>F133&lt;0</formula>
    </cfRule>
  </conditionalFormatting>
  <conditionalFormatting sqref="F133">
    <cfRule type="expression" dxfId="737" priority="21">
      <formula>F133&gt;0</formula>
    </cfRule>
    <cfRule type="expression" dxfId="736" priority="22">
      <formula>F133&lt;0</formula>
    </cfRule>
  </conditionalFormatting>
  <conditionalFormatting sqref="H133">
    <cfRule type="expression" dxfId="735" priority="17">
      <formula>H133&gt;0</formula>
    </cfRule>
    <cfRule type="expression" dxfId="734" priority="18">
      <formula>H133&lt;0</formula>
    </cfRule>
  </conditionalFormatting>
  <conditionalFormatting sqref="F98 H98">
    <cfRule type="expression" dxfId="733" priority="15">
      <formula>F98&gt;0</formula>
    </cfRule>
    <cfRule type="expression" dxfId="732" priority="16">
      <formula>F98&lt;0</formula>
    </cfRule>
  </conditionalFormatting>
  <conditionalFormatting sqref="J25:J66">
    <cfRule type="expression" dxfId="731" priority="13">
      <formula>J25&gt;0</formula>
    </cfRule>
    <cfRule type="expression" dxfId="730" priority="14">
      <formula>J25&lt;0</formula>
    </cfRule>
  </conditionalFormatting>
  <conditionalFormatting sqref="K41 K45:K66">
    <cfRule type="expression" dxfId="729" priority="11">
      <formula>K41&gt;0</formula>
    </cfRule>
    <cfRule type="expression" dxfId="728" priority="12">
      <formula>K41&lt;0</formula>
    </cfRule>
  </conditionalFormatting>
  <conditionalFormatting sqref="L25">
    <cfRule type="expression" dxfId="727" priority="9">
      <formula>L25&gt;0</formula>
    </cfRule>
    <cfRule type="expression" dxfId="726" priority="10">
      <formula>L25&lt;0</formula>
    </cfRule>
  </conditionalFormatting>
  <conditionalFormatting sqref="F25:F28">
    <cfRule type="expression" dxfId="725" priority="7">
      <formula>F25&gt;0</formula>
    </cfRule>
    <cfRule type="expression" dxfId="724" priority="8">
      <formula>F25&lt;0</formula>
    </cfRule>
  </conditionalFormatting>
  <conditionalFormatting sqref="H25:H28">
    <cfRule type="expression" dxfId="723" priority="5">
      <formula>H25&gt;0</formula>
    </cfRule>
    <cfRule type="expression" dxfId="72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1" priority="65">
      <formula>F45&gt;0</formula>
    </cfRule>
    <cfRule type="expression" dxfId="72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9" priority="67">
      <formula>F44&gt;0</formula>
    </cfRule>
    <cfRule type="expression" dxfId="718" priority="68">
      <formula>F44&lt;0</formula>
    </cfRule>
  </conditionalFormatting>
  <conditionalFormatting sqref="F61:F91 F93:F102 F45:F59">
    <cfRule type="expression" dxfId="717" priority="63">
      <formula>F45&gt;0</formula>
    </cfRule>
    <cfRule type="expression" dxfId="716" priority="64">
      <formula>F45&lt;0</formula>
    </cfRule>
  </conditionalFormatting>
  <conditionalFormatting sqref="H61:H91 H93:H102 H43:H59">
    <cfRule type="expression" dxfId="715" priority="61">
      <formula>H43&gt;0</formula>
    </cfRule>
    <cfRule type="expression" dxfId="714" priority="62">
      <formula>H43&lt;0</formula>
    </cfRule>
  </conditionalFormatting>
  <conditionalFormatting sqref="F36:F43">
    <cfRule type="expression" dxfId="713" priority="59">
      <formula>F36&gt;0</formula>
    </cfRule>
    <cfRule type="expression" dxfId="712" priority="60">
      <formula>F36&lt;0</formula>
    </cfRule>
  </conditionalFormatting>
  <conditionalFormatting sqref="H36:H42">
    <cfRule type="expression" dxfId="711" priority="57">
      <formula>H36&gt;0</formula>
    </cfRule>
    <cfRule type="expression" dxfId="710" priority="58">
      <formula>H36&lt;0</formula>
    </cfRule>
  </conditionalFormatting>
  <conditionalFormatting sqref="Q7">
    <cfRule type="expression" dxfId="709" priority="51">
      <formula>Q7&gt;0</formula>
    </cfRule>
    <cfRule type="expression" dxfId="708" priority="52">
      <formula>Q7&lt;0</formula>
    </cfRule>
  </conditionalFormatting>
  <conditionalFormatting sqref="Q8">
    <cfRule type="expression" dxfId="707" priority="49">
      <formula>Q8&gt;0</formula>
    </cfRule>
    <cfRule type="expression" dxfId="706" priority="50">
      <formula>Q8&lt;0</formula>
    </cfRule>
  </conditionalFormatting>
  <conditionalFormatting sqref="Q10">
    <cfRule type="expression" dxfId="705" priority="47">
      <formula>Q10&gt;0</formula>
    </cfRule>
    <cfRule type="expression" dxfId="704" priority="48">
      <formula>Q10&lt;0</formula>
    </cfRule>
  </conditionalFormatting>
  <conditionalFormatting sqref="F60">
    <cfRule type="expression" dxfId="703" priority="45">
      <formula>F60&gt;0</formula>
    </cfRule>
    <cfRule type="expression" dxfId="702" priority="46">
      <formula>F60&lt;0</formula>
    </cfRule>
  </conditionalFormatting>
  <conditionalFormatting sqref="F60">
    <cfRule type="expression" dxfId="701" priority="43">
      <formula>F60&gt;0</formula>
    </cfRule>
    <cfRule type="expression" dxfId="700" priority="44">
      <formula>F60&lt;0</formula>
    </cfRule>
  </conditionalFormatting>
  <conditionalFormatting sqref="H60">
    <cfRule type="expression" dxfId="699" priority="41">
      <formula>H60&gt;0</formula>
    </cfRule>
    <cfRule type="expression" dxfId="698" priority="42">
      <formula>H60&lt;0</formula>
    </cfRule>
  </conditionalFormatting>
  <conditionalFormatting sqref="F92">
    <cfRule type="expression" dxfId="697" priority="39">
      <formula>F92&gt;0</formula>
    </cfRule>
    <cfRule type="expression" dxfId="696" priority="40">
      <formula>F92&lt;0</formula>
    </cfRule>
  </conditionalFormatting>
  <conditionalFormatting sqref="F92">
    <cfRule type="expression" dxfId="695" priority="37">
      <formula>F92&gt;0</formula>
    </cfRule>
    <cfRule type="expression" dxfId="694" priority="38">
      <formula>F92&lt;0</formula>
    </cfRule>
  </conditionalFormatting>
  <conditionalFormatting sqref="H92">
    <cfRule type="expression" dxfId="693" priority="35">
      <formula>H92&gt;0</formula>
    </cfRule>
    <cfRule type="expression" dxfId="692" priority="36">
      <formula>H92&lt;0</formula>
    </cfRule>
  </conditionalFormatting>
  <conditionalFormatting sqref="F169:F183 F185:F215 F217:F226">
    <cfRule type="expression" dxfId="691" priority="31">
      <formula>F169&gt;0</formula>
    </cfRule>
    <cfRule type="expression" dxfId="690" priority="32">
      <formula>F169&lt;0</formula>
    </cfRule>
  </conditionalFormatting>
  <conditionalFormatting sqref="F164:F168">
    <cfRule type="expression" dxfId="689" priority="33">
      <formula>F164&gt;0</formula>
    </cfRule>
    <cfRule type="expression" dxfId="688" priority="34">
      <formula>F164&lt;0</formula>
    </cfRule>
  </conditionalFormatting>
  <conditionalFormatting sqref="F169:F183 F185:F215 F217:F226">
    <cfRule type="expression" dxfId="687" priority="29">
      <formula>F169&gt;0</formula>
    </cfRule>
    <cfRule type="expression" dxfId="686" priority="30">
      <formula>F169&lt;0</formula>
    </cfRule>
  </conditionalFormatting>
  <conditionalFormatting sqref="H164:H183 H185:H215 H217:H226">
    <cfRule type="expression" dxfId="685" priority="27">
      <formula>H164&gt;0</formula>
    </cfRule>
    <cfRule type="expression" dxfId="684" priority="28">
      <formula>H164&lt;0</formula>
    </cfRule>
  </conditionalFormatting>
  <conditionalFormatting sqref="F160:F163">
    <cfRule type="expression" dxfId="683" priority="25">
      <formula>F160&gt;0</formula>
    </cfRule>
    <cfRule type="expression" dxfId="682" priority="26">
      <formula>F160&lt;0</formula>
    </cfRule>
  </conditionalFormatting>
  <conditionalFormatting sqref="H160:H163">
    <cfRule type="expression" dxfId="681" priority="23">
      <formula>H160&gt;0</formula>
    </cfRule>
    <cfRule type="expression" dxfId="680" priority="24">
      <formula>H160&lt;0</formula>
    </cfRule>
  </conditionalFormatting>
  <conditionalFormatting sqref="F184">
    <cfRule type="expression" dxfId="679" priority="21">
      <formula>F184&gt;0</formula>
    </cfRule>
    <cfRule type="expression" dxfId="678" priority="22">
      <formula>F184&lt;0</formula>
    </cfRule>
  </conditionalFormatting>
  <conditionalFormatting sqref="F184">
    <cfRule type="expression" dxfId="677" priority="19">
      <formula>F184&gt;0</formula>
    </cfRule>
    <cfRule type="expression" dxfId="676" priority="20">
      <formula>F184&lt;0</formula>
    </cfRule>
  </conditionalFormatting>
  <conditionalFormatting sqref="H184">
    <cfRule type="expression" dxfId="675" priority="17">
      <formula>H184&gt;0</formula>
    </cfRule>
    <cfRule type="expression" dxfId="674" priority="18">
      <formula>H184&lt;0</formula>
    </cfRule>
  </conditionalFormatting>
  <conditionalFormatting sqref="F216">
    <cfRule type="expression" dxfId="673" priority="15">
      <formula>F216&gt;0</formula>
    </cfRule>
    <cfRule type="expression" dxfId="672" priority="16">
      <formula>F216&lt;0</formula>
    </cfRule>
  </conditionalFormatting>
  <conditionalFormatting sqref="F216">
    <cfRule type="expression" dxfId="671" priority="13">
      <formula>F216&gt;0</formula>
    </cfRule>
    <cfRule type="expression" dxfId="670" priority="14">
      <formula>F216&lt;0</formula>
    </cfRule>
  </conditionalFormatting>
  <conditionalFormatting sqref="H216">
    <cfRule type="expression" dxfId="669" priority="11">
      <formula>H216&gt;0</formula>
    </cfRule>
    <cfRule type="expression" dxfId="668" priority="12">
      <formula>H216&lt;0</formula>
    </cfRule>
  </conditionalFormatting>
  <conditionalFormatting sqref="J38:J39">
    <cfRule type="expression" dxfId="667" priority="9">
      <formula>J38&gt;0</formula>
    </cfRule>
    <cfRule type="expression" dxfId="666" priority="10">
      <formula>J38&lt;0</formula>
    </cfRule>
  </conditionalFormatting>
  <conditionalFormatting sqref="J41:J54">
    <cfRule type="expression" dxfId="665" priority="7">
      <formula>J41&gt;0</formula>
    </cfRule>
    <cfRule type="expression" dxfId="664" priority="8">
      <formula>J41&lt;0</formula>
    </cfRule>
  </conditionalFormatting>
  <conditionalFormatting sqref="J55">
    <cfRule type="expression" dxfId="663" priority="3">
      <formula>J55&gt;0</formula>
    </cfRule>
    <cfRule type="expression" dxfId="662" priority="4">
      <formula>J55&lt;0</formula>
    </cfRule>
  </conditionalFormatting>
  <conditionalFormatting sqref="J56">
    <cfRule type="expression" dxfId="661" priority="1">
      <formula>J56&gt;0</formula>
    </cfRule>
    <cfRule type="expression" dxfId="66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9" priority="67">
      <formula>F37&gt;0</formula>
    </cfRule>
    <cfRule type="expression" dxfId="658" priority="68">
      <formula>F37&lt;0</formula>
    </cfRule>
  </conditionalFormatting>
  <conditionalFormatting sqref="Q7">
    <cfRule type="expression" dxfId="657" priority="65">
      <formula>Q7&gt;0</formula>
    </cfRule>
    <cfRule type="expression" dxfId="656" priority="66">
      <formula>Q7&lt;0</formula>
    </cfRule>
  </conditionalFormatting>
  <conditionalFormatting sqref="Q8">
    <cfRule type="expression" dxfId="655" priority="63">
      <formula>Q8&gt;0</formula>
    </cfRule>
    <cfRule type="expression" dxfId="654" priority="64">
      <formula>Q8&lt;0</formula>
    </cfRule>
  </conditionalFormatting>
  <conditionalFormatting sqref="Q10">
    <cfRule type="expression" dxfId="653" priority="57">
      <formula>Q10&gt;0</formula>
    </cfRule>
    <cfRule type="expression" dxfId="652" priority="58">
      <formula>Q10&lt;0</formula>
    </cfRule>
  </conditionalFormatting>
  <conditionalFormatting sqref="H32:H36">
    <cfRule type="expression" dxfId="651" priority="37">
      <formula>H32&gt;0</formula>
    </cfRule>
    <cfRule type="expression" dxfId="650" priority="38">
      <formula>H32&lt;0</formula>
    </cfRule>
  </conditionalFormatting>
  <conditionalFormatting sqref="K32:K45">
    <cfRule type="expression" dxfId="649" priority="53">
      <formula>K32&gt;0</formula>
    </cfRule>
    <cfRule type="expression" dxfId="648" priority="54">
      <formula>K32&lt;0</formula>
    </cfRule>
  </conditionalFormatting>
  <conditionalFormatting sqref="L32:L40">
    <cfRule type="expression" dxfId="647" priority="51">
      <formula>L32&gt;0</formula>
    </cfRule>
    <cfRule type="expression" dxfId="646" priority="52">
      <formula>L32&lt;0</formula>
    </cfRule>
  </conditionalFormatting>
  <conditionalFormatting sqref="F117:F138">
    <cfRule type="expression" dxfId="645" priority="49">
      <formula>F117&gt;0</formula>
    </cfRule>
    <cfRule type="expression" dxfId="644" priority="50">
      <formula>F117&lt;0</formula>
    </cfRule>
  </conditionalFormatting>
  <conditionalFormatting sqref="H117:H138">
    <cfRule type="expression" dxfId="643" priority="47">
      <formula>H117&gt;0</formula>
    </cfRule>
    <cfRule type="expression" dxfId="642" priority="48">
      <formula>H117&lt;0</formula>
    </cfRule>
  </conditionalFormatting>
  <conditionalFormatting sqref="J117:J130">
    <cfRule type="expression" dxfId="641" priority="45">
      <formula>J117&gt;0</formula>
    </cfRule>
    <cfRule type="expression" dxfId="640" priority="46">
      <formula>J117&lt;0</formula>
    </cfRule>
  </conditionalFormatting>
  <conditionalFormatting sqref="K117:K130">
    <cfRule type="expression" dxfId="639" priority="43">
      <formula>K117&gt;0</formula>
    </cfRule>
    <cfRule type="expression" dxfId="638" priority="44">
      <formula>K117&lt;0</formula>
    </cfRule>
  </conditionalFormatting>
  <conditionalFormatting sqref="L117:L130">
    <cfRule type="expression" dxfId="637" priority="41">
      <formula>L117&gt;0</formula>
    </cfRule>
    <cfRule type="expression" dxfId="636" priority="42">
      <formula>L117&lt;0</formula>
    </cfRule>
  </conditionalFormatting>
  <conditionalFormatting sqref="F32:F36">
    <cfRule type="expression" dxfId="635" priority="39">
      <formula>F32&gt;0</formula>
    </cfRule>
    <cfRule type="expression" dxfId="634" priority="40">
      <formula>F32&lt;0</formula>
    </cfRule>
  </conditionalFormatting>
  <conditionalFormatting sqref="Q9">
    <cfRule type="expression" dxfId="633" priority="35">
      <formula>Q9&gt;0</formula>
    </cfRule>
    <cfRule type="expression" dxfId="632" priority="36">
      <formula>Q9&lt;0</formula>
    </cfRule>
  </conditionalFormatting>
  <conditionalFormatting sqref="H67:H69 F67:F69">
    <cfRule type="expression" dxfId="631" priority="33">
      <formula>F67&gt;0</formula>
    </cfRule>
    <cfRule type="expression" dxfId="630" priority="34">
      <formula>F67&lt;0</formula>
    </cfRule>
  </conditionalFormatting>
  <conditionalFormatting sqref="H70:H72 F70:F72">
    <cfRule type="expression" dxfId="629" priority="31">
      <formula>F70&gt;0</formula>
    </cfRule>
    <cfRule type="expression" dxfId="628" priority="32">
      <formula>F70&lt;0</formula>
    </cfRule>
  </conditionalFormatting>
  <conditionalFormatting sqref="F77 H77">
    <cfRule type="expression" dxfId="627" priority="27">
      <formula>F77&gt;0</formula>
    </cfRule>
    <cfRule type="expression" dxfId="626" priority="28">
      <formula>F77&lt;0</formula>
    </cfRule>
  </conditionalFormatting>
  <conditionalFormatting sqref="F74:F76 H74:H76">
    <cfRule type="expression" dxfId="625" priority="25">
      <formula>F74&gt;0</formula>
    </cfRule>
    <cfRule type="expression" dxfId="624" priority="26">
      <formula>F74&lt;0</formula>
    </cfRule>
  </conditionalFormatting>
  <conditionalFormatting sqref="H79:H81 F79:F81">
    <cfRule type="expression" dxfId="623" priority="23">
      <formula>F79&gt;0</formula>
    </cfRule>
    <cfRule type="expression" dxfId="622" priority="24">
      <formula>F79&lt;0</formula>
    </cfRule>
  </conditionalFormatting>
  <conditionalFormatting sqref="H82:H84 F82:F84">
    <cfRule type="expression" dxfId="621" priority="21">
      <formula>F82&gt;0</formula>
    </cfRule>
    <cfRule type="expression" dxfId="620" priority="22">
      <formula>F82&lt;0</formula>
    </cfRule>
  </conditionalFormatting>
  <conditionalFormatting sqref="H85:H87 F85:F87">
    <cfRule type="expression" dxfId="619" priority="19">
      <formula>F85&gt;0</formula>
    </cfRule>
    <cfRule type="expression" dxfId="618" priority="20">
      <formula>F85&lt;0</formula>
    </cfRule>
  </conditionalFormatting>
  <conditionalFormatting sqref="J37:J66 J73 J78">
    <cfRule type="expression" dxfId="617" priority="17">
      <formula>J37&gt;0</formula>
    </cfRule>
    <cfRule type="expression" dxfId="616" priority="18">
      <formula>J37&lt;0</formula>
    </cfRule>
  </conditionalFormatting>
  <conditionalFormatting sqref="J32:J36">
    <cfRule type="expression" dxfId="615" priority="15">
      <formula>J32&gt;0</formula>
    </cfRule>
    <cfRule type="expression" dxfId="614" priority="16">
      <formula>J32&lt;0</formula>
    </cfRule>
  </conditionalFormatting>
  <conditionalFormatting sqref="J67:J69">
    <cfRule type="expression" dxfId="613" priority="13">
      <formula>J67&gt;0</formula>
    </cfRule>
    <cfRule type="expression" dxfId="612" priority="14">
      <formula>J67&lt;0</formula>
    </cfRule>
  </conditionalFormatting>
  <conditionalFormatting sqref="J70:J72">
    <cfRule type="expression" dxfId="611" priority="11">
      <formula>J70&gt;0</formula>
    </cfRule>
    <cfRule type="expression" dxfId="610" priority="12">
      <formula>J70&lt;0</formula>
    </cfRule>
  </conditionalFormatting>
  <conditionalFormatting sqref="J77">
    <cfRule type="expression" dxfId="609" priority="9">
      <formula>J77&gt;0</formula>
    </cfRule>
    <cfRule type="expression" dxfId="608" priority="10">
      <formula>J77&lt;0</formula>
    </cfRule>
  </conditionalFormatting>
  <conditionalFormatting sqref="J74:J76">
    <cfRule type="expression" dxfId="607" priority="7">
      <formula>J74&gt;0</formula>
    </cfRule>
    <cfRule type="expression" dxfId="606" priority="8">
      <formula>J74&lt;0</formula>
    </cfRule>
  </conditionalFormatting>
  <conditionalFormatting sqref="J79:J81">
    <cfRule type="expression" dxfId="605" priority="5">
      <formula>J79&gt;0</formula>
    </cfRule>
    <cfRule type="expression" dxfId="604" priority="6">
      <formula>J79&lt;0</formula>
    </cfRule>
  </conditionalFormatting>
  <conditionalFormatting sqref="J82:J84">
    <cfRule type="expression" dxfId="603" priority="3">
      <formula>J82&gt;0</formula>
    </cfRule>
    <cfRule type="expression" dxfId="602" priority="4">
      <formula>J82&lt;0</formula>
    </cfRule>
  </conditionalFormatting>
  <conditionalFormatting sqref="J85:J87">
    <cfRule type="expression" dxfId="601" priority="1">
      <formula>J85&gt;0</formula>
    </cfRule>
    <cfRule type="expression" dxfId="60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9" priority="15">
      <formula>F25&gt;0</formula>
    </cfRule>
    <cfRule type="expression" dxfId="598" priority="16">
      <formula>F25&lt;0</formula>
    </cfRule>
  </conditionalFormatting>
  <conditionalFormatting sqref="F32:F70">
    <cfRule type="expression" dxfId="597" priority="11">
      <formula>F32&gt;0</formula>
    </cfRule>
    <cfRule type="expression" dxfId="596" priority="12">
      <formula>F32&lt;0</formula>
    </cfRule>
  </conditionalFormatting>
  <conditionalFormatting sqref="F32:F70">
    <cfRule type="expression" dxfId="595" priority="13">
      <formula>F32&gt;0</formula>
    </cfRule>
    <cfRule type="expression" dxfId="594" priority="14">
      <formula>F32&lt;0</formula>
    </cfRule>
  </conditionalFormatting>
  <conditionalFormatting sqref="H25 H30:H70">
    <cfRule type="expression" dxfId="593" priority="9">
      <formula>H25&gt;0</formula>
    </cfRule>
    <cfRule type="expression" dxfId="592" priority="10">
      <formula>H25&lt;0</formula>
    </cfRule>
  </conditionalFormatting>
  <conditionalFormatting sqref="F26:F29">
    <cfRule type="expression" dxfId="591" priority="7">
      <formula>F26&gt;0</formula>
    </cfRule>
    <cfRule type="expression" dxfId="590" priority="8">
      <formula>F26&lt;0</formula>
    </cfRule>
  </conditionalFormatting>
  <conditionalFormatting sqref="H26:H29">
    <cfRule type="expression" dxfId="589" priority="5">
      <formula>H26&gt;0</formula>
    </cfRule>
    <cfRule type="expression" dxfId="588" priority="6">
      <formula>H26&lt;0</formula>
    </cfRule>
  </conditionalFormatting>
  <conditionalFormatting sqref="Q7">
    <cfRule type="expression" dxfId="587" priority="3">
      <formula>Q7&gt;0</formula>
    </cfRule>
    <cfRule type="expression" dxfId="586" priority="4">
      <formula>Q7&lt;0</formula>
    </cfRule>
  </conditionalFormatting>
  <conditionalFormatting sqref="Q8">
    <cfRule type="expression" dxfId="585" priority="1">
      <formula>Q8&gt;0</formula>
    </cfRule>
    <cfRule type="expression" dxfId="5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3" priority="47">
      <formula>F54&gt;0</formula>
    </cfRule>
    <cfRule type="expression" dxfId="582" priority="48">
      <formula>F54&lt;0</formula>
    </cfRule>
  </conditionalFormatting>
  <conditionalFormatting sqref="Q7">
    <cfRule type="expression" dxfId="581" priority="45">
      <formula>Q7&gt;0</formula>
    </cfRule>
    <cfRule type="expression" dxfId="580" priority="46">
      <formula>Q7&lt;0</formula>
    </cfRule>
  </conditionalFormatting>
  <conditionalFormatting sqref="Q8">
    <cfRule type="expression" dxfId="579" priority="43">
      <formula>Q8&gt;0</formula>
    </cfRule>
    <cfRule type="expression" dxfId="578" priority="44">
      <formula>Q8&lt;0</formula>
    </cfRule>
  </conditionalFormatting>
  <conditionalFormatting sqref="F33:F36 F38:F53">
    <cfRule type="expression" dxfId="577" priority="41">
      <formula>F33&gt;0</formula>
    </cfRule>
    <cfRule type="expression" dxfId="576" priority="42">
      <formula>F33&lt;0</formula>
    </cfRule>
  </conditionalFormatting>
  <conditionalFormatting sqref="H33:H36 H38:H53">
    <cfRule type="expression" dxfId="575" priority="39">
      <formula>H33&gt;0</formula>
    </cfRule>
    <cfRule type="expression" dxfId="574" priority="40">
      <formula>H33&lt;0</formula>
    </cfRule>
  </conditionalFormatting>
  <conditionalFormatting sqref="Q10">
    <cfRule type="expression" dxfId="573" priority="37">
      <formula>Q10&gt;0</formula>
    </cfRule>
    <cfRule type="expression" dxfId="572" priority="38">
      <formula>Q10&lt;0</formula>
    </cfRule>
  </conditionalFormatting>
  <conditionalFormatting sqref="J25:J37">
    <cfRule type="expression" dxfId="571" priority="35">
      <formula>J25&gt;0</formula>
    </cfRule>
    <cfRule type="expression" dxfId="570" priority="36">
      <formula>J25&lt;0</formula>
    </cfRule>
  </conditionalFormatting>
  <conditionalFormatting sqref="K25:K38">
    <cfRule type="expression" dxfId="569" priority="33">
      <formula>K25&gt;0</formula>
    </cfRule>
    <cfRule type="expression" dxfId="568" priority="34">
      <formula>K25&lt;0</formula>
    </cfRule>
  </conditionalFormatting>
  <conditionalFormatting sqref="L25">
    <cfRule type="expression" dxfId="567" priority="31">
      <formula>L25&gt;0</formula>
    </cfRule>
    <cfRule type="expression" dxfId="566" priority="32">
      <formula>L25&lt;0</formula>
    </cfRule>
  </conditionalFormatting>
  <conditionalFormatting sqref="F89:F110">
    <cfRule type="expression" dxfId="565" priority="29">
      <formula>F89&gt;0</formula>
    </cfRule>
    <cfRule type="expression" dxfId="564" priority="30">
      <formula>F89&lt;0</formula>
    </cfRule>
  </conditionalFormatting>
  <conditionalFormatting sqref="H89:H110">
    <cfRule type="expression" dxfId="563" priority="27">
      <formula>H89&gt;0</formula>
    </cfRule>
    <cfRule type="expression" dxfId="562" priority="28">
      <formula>H89&lt;0</formula>
    </cfRule>
  </conditionalFormatting>
  <conditionalFormatting sqref="J89:J102">
    <cfRule type="expression" dxfId="561" priority="25">
      <formula>J89&gt;0</formula>
    </cfRule>
    <cfRule type="expression" dxfId="560" priority="26">
      <formula>J89&lt;0</formula>
    </cfRule>
  </conditionalFormatting>
  <conditionalFormatting sqref="K89:K102">
    <cfRule type="expression" dxfId="559" priority="23">
      <formula>K89&gt;0</formula>
    </cfRule>
    <cfRule type="expression" dxfId="558" priority="24">
      <formula>K89&lt;0</formula>
    </cfRule>
  </conditionalFormatting>
  <conditionalFormatting sqref="L89:L102">
    <cfRule type="expression" dxfId="557" priority="21">
      <formula>L89&gt;0</formula>
    </cfRule>
    <cfRule type="expression" dxfId="556" priority="22">
      <formula>L89&lt;0</formula>
    </cfRule>
  </conditionalFormatting>
  <conditionalFormatting sqref="F29:F32">
    <cfRule type="expression" dxfId="555" priority="19">
      <formula>F29&gt;0</formula>
    </cfRule>
    <cfRule type="expression" dxfId="554" priority="20">
      <formula>F29&lt;0</formula>
    </cfRule>
  </conditionalFormatting>
  <conditionalFormatting sqref="H29:H32">
    <cfRule type="expression" dxfId="553" priority="17">
      <formula>H29&gt;0</formula>
    </cfRule>
    <cfRule type="expression" dxfId="552" priority="18">
      <formula>H29&lt;0</formula>
    </cfRule>
  </conditionalFormatting>
  <conditionalFormatting sqref="F37">
    <cfRule type="expression" dxfId="551" priority="15">
      <formula>F37&gt;0</formula>
    </cfRule>
    <cfRule type="expression" dxfId="550" priority="16">
      <formula>F37&lt;0</formula>
    </cfRule>
  </conditionalFormatting>
  <conditionalFormatting sqref="H37">
    <cfRule type="expression" dxfId="549" priority="13">
      <formula>H37&gt;0</formula>
    </cfRule>
    <cfRule type="expression" dxfId="548" priority="14">
      <formula>H37&lt;0</formula>
    </cfRule>
  </conditionalFormatting>
  <conditionalFormatting sqref="J49">
    <cfRule type="expression" dxfId="547" priority="11">
      <formula>J49&gt;0</formula>
    </cfRule>
    <cfRule type="expression" dxfId="546" priority="12">
      <formula>J49&lt;0</formula>
    </cfRule>
  </conditionalFormatting>
  <conditionalFormatting sqref="J38:J48">
    <cfRule type="expression" dxfId="545" priority="9">
      <formula>J38&gt;0</formula>
    </cfRule>
    <cfRule type="expression" dxfId="544" priority="10">
      <formula>J38&lt;0</formula>
    </cfRule>
  </conditionalFormatting>
  <conditionalFormatting sqref="F25:F26">
    <cfRule type="expression" dxfId="543" priority="7">
      <formula>F25&gt;0</formula>
    </cfRule>
    <cfRule type="expression" dxfId="542" priority="8">
      <formula>F25&lt;0</formula>
    </cfRule>
  </conditionalFormatting>
  <conditionalFormatting sqref="H25:H26">
    <cfRule type="expression" dxfId="541" priority="5">
      <formula>H25&gt;0</formula>
    </cfRule>
    <cfRule type="expression" dxfId="540" priority="6">
      <formula>H25&lt;0</formula>
    </cfRule>
  </conditionalFormatting>
  <conditionalFormatting sqref="F27:F28">
    <cfRule type="expression" dxfId="539" priority="3">
      <formula>F27&gt;0</formula>
    </cfRule>
    <cfRule type="expression" dxfId="538" priority="4">
      <formula>F27&lt;0</formula>
    </cfRule>
  </conditionalFormatting>
  <conditionalFormatting sqref="H27:H28">
    <cfRule type="expression" dxfId="537" priority="1">
      <formula>H27&gt;0</formula>
    </cfRule>
    <cfRule type="expression" dxfId="53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10.72</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19296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-2310.6600000000144</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-2595.6300000000192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-0.11856723323023534</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158">
        <v>1000</v>
      </c>
      <c r="I13" s="2">
        <v>8.27</v>
      </c>
      <c r="J13" s="2">
        <v>0.17</v>
      </c>
      <c r="K13" s="2">
        <f t="shared" si="1"/>
        <v>8269.83</v>
      </c>
      <c r="O13" s="11" t="s">
        <v>901</v>
      </c>
      <c r="Q13" s="2">
        <f>Q4/2.45</f>
        <v>4.3755102040816327</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11.792000000000002</v>
      </c>
      <c r="T17" s="1">
        <v>43235</v>
      </c>
      <c r="U17" t="s">
        <v>1005</v>
      </c>
    </row>
    <row r="18" spans="1:21" x14ac:dyDescent="0.25">
      <c r="A18" s="888"/>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11.684800000000001</v>
      </c>
      <c r="U18" t="s">
        <v>1006</v>
      </c>
    </row>
    <row r="19" spans="1:21" x14ac:dyDescent="0.25">
      <c r="A19" s="888"/>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11.577600000000002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11.470400000000001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11.363200000000001</v>
      </c>
      <c r="T21" s="680">
        <v>43314</v>
      </c>
      <c r="U21" t="s">
        <v>1150</v>
      </c>
    </row>
    <row r="22" spans="1:21" x14ac:dyDescent="0.25">
      <c r="B22" s="360">
        <v>43628</v>
      </c>
      <c r="C22" s="7">
        <v>1400</v>
      </c>
      <c r="D22" s="43">
        <v>8.2799999999999994</v>
      </c>
      <c r="E22" s="43">
        <v>0</v>
      </c>
      <c r="F22" s="43">
        <f t="shared" ref="F22:F29" si="4">C22*D22+E22</f>
        <v>11592</v>
      </c>
      <c r="O22" s="78">
        <v>1.05</v>
      </c>
      <c r="P22" s="78">
        <f t="shared" si="2"/>
        <v>11.256000000000002</v>
      </c>
    </row>
    <row r="23" spans="1:21" x14ac:dyDescent="0.25">
      <c r="B23" s="360">
        <v>43631</v>
      </c>
      <c r="C23" s="7">
        <v>200</v>
      </c>
      <c r="D23" s="43">
        <v>8.23</v>
      </c>
      <c r="E23" s="43">
        <v>0</v>
      </c>
      <c r="F23" s="43">
        <f t="shared" si="4"/>
        <v>1646</v>
      </c>
      <c r="O23" s="78">
        <v>1.04</v>
      </c>
      <c r="P23" s="78">
        <f t="shared" si="2"/>
        <v>11.148800000000001</v>
      </c>
      <c r="T23" s="1">
        <v>43358</v>
      </c>
      <c r="U23" t="s">
        <v>1221</v>
      </c>
    </row>
    <row r="24" spans="1:21" x14ac:dyDescent="0.25">
      <c r="B24" s="360">
        <v>43636</v>
      </c>
      <c r="C24" s="7">
        <v>400</v>
      </c>
      <c r="D24" s="43">
        <v>8.1</v>
      </c>
      <c r="E24" s="43">
        <v>0</v>
      </c>
      <c r="F24" s="43">
        <f t="shared" si="4"/>
        <v>3240</v>
      </c>
      <c r="O24" s="78">
        <v>1.03</v>
      </c>
      <c r="P24" s="78">
        <f t="shared" si="2"/>
        <v>11.041600000000001</v>
      </c>
    </row>
    <row r="25" spans="1:21" x14ac:dyDescent="0.25">
      <c r="B25" s="69">
        <v>43683</v>
      </c>
      <c r="C25" s="7">
        <v>500</v>
      </c>
      <c r="D25" s="43">
        <v>7.45</v>
      </c>
      <c r="E25" s="43">
        <v>0</v>
      </c>
      <c r="F25" s="43">
        <f t="shared" si="4"/>
        <v>3725</v>
      </c>
      <c r="O25" s="78">
        <v>1.02</v>
      </c>
      <c r="P25" s="78">
        <f t="shared" si="2"/>
        <v>10.9344</v>
      </c>
    </row>
    <row r="26" spans="1:21" x14ac:dyDescent="0.25">
      <c r="B26" s="360">
        <v>43692</v>
      </c>
      <c r="C26" s="7">
        <v>1500</v>
      </c>
      <c r="D26" s="43">
        <v>6.08</v>
      </c>
      <c r="E26" s="43">
        <v>0</v>
      </c>
      <c r="F26" s="43">
        <f t="shared" si="4"/>
        <v>9120</v>
      </c>
      <c r="O26" s="78">
        <v>1.01</v>
      </c>
      <c r="P26" s="78">
        <f t="shared" si="2"/>
        <v>10.827200000000001</v>
      </c>
    </row>
    <row r="27" spans="1:21" x14ac:dyDescent="0.25">
      <c r="B27" s="69">
        <v>43734</v>
      </c>
      <c r="C27" s="7">
        <v>500</v>
      </c>
      <c r="D27" s="43">
        <v>6.56</v>
      </c>
      <c r="E27" s="43">
        <v>0</v>
      </c>
      <c r="F27" s="43">
        <f t="shared" si="4"/>
        <v>3280</v>
      </c>
      <c r="O27" s="78">
        <v>1</v>
      </c>
      <c r="P27" s="78">
        <f t="shared" si="2"/>
        <v>10.72</v>
      </c>
    </row>
    <row r="28" spans="1:21" x14ac:dyDescent="0.25">
      <c r="B28" s="69">
        <v>43761</v>
      </c>
      <c r="C28" s="7">
        <v>500</v>
      </c>
      <c r="D28" s="43">
        <v>7.72</v>
      </c>
      <c r="E28" s="43">
        <v>0</v>
      </c>
      <c r="F28" s="43">
        <f t="shared" si="4"/>
        <v>3860</v>
      </c>
      <c r="O28" s="78">
        <v>0.99</v>
      </c>
      <c r="P28" s="78">
        <f t="shared" si="2"/>
        <v>10.6128</v>
      </c>
    </row>
    <row r="29" spans="1:21" x14ac:dyDescent="0.25">
      <c r="B29" s="395">
        <v>43776</v>
      </c>
      <c r="C29" s="7">
        <v>300</v>
      </c>
      <c r="D29" s="43">
        <v>8.14</v>
      </c>
      <c r="E29" s="43">
        <v>0</v>
      </c>
      <c r="F29" s="43">
        <f t="shared" si="4"/>
        <v>2442</v>
      </c>
      <c r="O29" s="78">
        <v>0.98</v>
      </c>
      <c r="P29" s="78">
        <f t="shared" si="2"/>
        <v>10.505600000000001</v>
      </c>
    </row>
    <row r="30" spans="1:21" x14ac:dyDescent="0.25">
      <c r="C30" s="4"/>
      <c r="D30" s="3"/>
      <c r="E30" s="3"/>
      <c r="F30" s="3"/>
      <c r="O30" s="78">
        <v>0.97</v>
      </c>
      <c r="P30" s="78">
        <f t="shared" si="2"/>
        <v>10.398400000000001</v>
      </c>
    </row>
    <row r="31" spans="1:21" x14ac:dyDescent="0.25">
      <c r="O31" s="78">
        <v>0.96</v>
      </c>
      <c r="P31" s="78">
        <f t="shared" si="2"/>
        <v>10.2912</v>
      </c>
    </row>
    <row r="32" spans="1:21" x14ac:dyDescent="0.25">
      <c r="C32" s="4"/>
      <c r="D32" s="3"/>
      <c r="E32" s="3"/>
      <c r="F32" s="3"/>
      <c r="O32" s="78">
        <v>0.95</v>
      </c>
      <c r="P32" s="78">
        <f t="shared" si="2"/>
        <v>10.183999999999999</v>
      </c>
    </row>
    <row r="33" spans="1:18" x14ac:dyDescent="0.25">
      <c r="O33" s="78">
        <v>0.94</v>
      </c>
      <c r="P33" s="78">
        <f t="shared" si="2"/>
        <v>10.0768</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9.9696000000000016</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9.8624000000000009</v>
      </c>
    </row>
    <row r="36" spans="1:18" x14ac:dyDescent="0.25">
      <c r="O36" s="78">
        <v>0.91</v>
      </c>
      <c r="P36" s="78">
        <f t="shared" si="2"/>
        <v>9.7552000000000003</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9.6480000000000015</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 si="40">C100*(E100-D100)</f>
        <v>-4287.6000000000022</v>
      </c>
      <c r="G100" s="39">
        <f t="shared" ref="G100" si="41">D100*C100</f>
        <v>21891.600000000002</v>
      </c>
      <c r="H100" s="176">
        <f t="shared" ref="H100" si="42">(E100-D100)/D100</f>
        <v>-0.19585594474593004</v>
      </c>
      <c r="I100" s="176"/>
      <c r="J100" s="763">
        <f t="shared" ref="J100" si="43">F100+$Q$10</f>
        <v>-4002.6299999999974</v>
      </c>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5" priority="165">
      <formula>F44&gt;0</formula>
    </cfRule>
    <cfRule type="expression" dxfId="534" priority="166">
      <formula>F44&lt;0</formula>
    </cfRule>
  </conditionalFormatting>
  <conditionalFormatting sqref="H44:H46">
    <cfRule type="expression" dxfId="533" priority="163">
      <formula>H44&gt;0</formula>
    </cfRule>
    <cfRule type="expression" dxfId="532" priority="164">
      <formula>H44&lt;0</formula>
    </cfRule>
  </conditionalFormatting>
  <conditionalFormatting sqref="H47">
    <cfRule type="expression" dxfId="531" priority="159">
      <formula>H47&gt;0</formula>
    </cfRule>
    <cfRule type="expression" dxfId="530" priority="160">
      <formula>H47&lt;0</formula>
    </cfRule>
  </conditionalFormatting>
  <conditionalFormatting sqref="H48:H52">
    <cfRule type="expression" dxfId="529" priority="157">
      <formula>H48&gt;0</formula>
    </cfRule>
    <cfRule type="expression" dxfId="528" priority="158">
      <formula>H48&lt;0</formula>
    </cfRule>
  </conditionalFormatting>
  <conditionalFormatting sqref="F48">
    <cfRule type="expression" dxfId="527" priority="151">
      <formula>F48&gt;0</formula>
    </cfRule>
    <cfRule type="expression" dxfId="526" priority="152">
      <formula>F48&lt;0</formula>
    </cfRule>
  </conditionalFormatting>
  <conditionalFormatting sqref="I42:I46">
    <cfRule type="expression" dxfId="525" priority="149">
      <formula>I42&gt;0</formula>
    </cfRule>
    <cfRule type="expression" dxfId="524" priority="150">
      <formula>I42&lt;0</formula>
    </cfRule>
  </conditionalFormatting>
  <conditionalFormatting sqref="I47:I50 I52 I55 K55 J38:J56 I57:K58 J59:K59">
    <cfRule type="expression" dxfId="523" priority="143">
      <formula>I38&gt;0</formula>
    </cfRule>
    <cfRule type="expression" dxfId="522" priority="144">
      <formula>I38&lt;0</formula>
    </cfRule>
  </conditionalFormatting>
  <conditionalFormatting sqref="I38:I41 K38:K41">
    <cfRule type="expression" dxfId="521" priority="141">
      <formula>I38&gt;0</formula>
    </cfRule>
    <cfRule type="expression" dxfId="520" priority="142">
      <formula>I38&lt;0</formula>
    </cfRule>
  </conditionalFormatting>
  <conditionalFormatting sqref="F49:F52">
    <cfRule type="expression" dxfId="519" priority="139">
      <formula>F49&gt;0</formula>
    </cfRule>
    <cfRule type="expression" dxfId="518" priority="140">
      <formula>F49&lt;0</formula>
    </cfRule>
  </conditionalFormatting>
  <conditionalFormatting sqref="Q8">
    <cfRule type="expression" dxfId="517" priority="135">
      <formula>Q8&gt;0</formula>
    </cfRule>
    <cfRule type="expression" dxfId="516" priority="136">
      <formula>Q8&lt;0</formula>
    </cfRule>
  </conditionalFormatting>
  <conditionalFormatting sqref="Q7">
    <cfRule type="expression" dxfId="515" priority="137">
      <formula>Q7&gt;0</formula>
    </cfRule>
    <cfRule type="expression" dxfId="514" priority="138">
      <formula>Q7&lt;0</formula>
    </cfRule>
  </conditionalFormatting>
  <conditionalFormatting sqref="F130">
    <cfRule type="expression" dxfId="513" priority="123">
      <formula>F130&gt;0</formula>
    </cfRule>
    <cfRule type="expression" dxfId="512" priority="124">
      <formula>F130&lt;0</formula>
    </cfRule>
  </conditionalFormatting>
  <conditionalFormatting sqref="H130">
    <cfRule type="expression" dxfId="511" priority="121">
      <formula>H130&gt;0</formula>
    </cfRule>
    <cfRule type="expression" dxfId="510" priority="122">
      <formula>H130&lt;0</formula>
    </cfRule>
  </conditionalFormatting>
  <conditionalFormatting sqref="I130">
    <cfRule type="expression" dxfId="509" priority="109">
      <formula>I130&gt;0</formula>
    </cfRule>
    <cfRule type="expression" dxfId="508" priority="110">
      <formula>I130&lt;0</formula>
    </cfRule>
  </conditionalFormatting>
  <conditionalFormatting sqref="F42:F43">
    <cfRule type="expression" dxfId="507" priority="105">
      <formula>F42&gt;0</formula>
    </cfRule>
    <cfRule type="expression" dxfId="506" priority="106">
      <formula>F42&lt;0</formula>
    </cfRule>
  </conditionalFormatting>
  <conditionalFormatting sqref="H42:H43">
    <cfRule type="expression" dxfId="505" priority="103">
      <formula>H42&gt;0</formula>
    </cfRule>
    <cfRule type="expression" dxfId="504" priority="104">
      <formula>H42&lt;0</formula>
    </cfRule>
  </conditionalFormatting>
  <conditionalFormatting sqref="F136:F140">
    <cfRule type="expression" dxfId="503" priority="101">
      <formula>F136&gt;0</formula>
    </cfRule>
    <cfRule type="expression" dxfId="502" priority="102">
      <formula>F136&lt;0</formula>
    </cfRule>
  </conditionalFormatting>
  <conditionalFormatting sqref="H136:H138">
    <cfRule type="expression" dxfId="501" priority="99">
      <formula>H136&gt;0</formula>
    </cfRule>
    <cfRule type="expression" dxfId="500" priority="100">
      <formula>H136&lt;0</formula>
    </cfRule>
  </conditionalFormatting>
  <conditionalFormatting sqref="H139:H140">
    <cfRule type="expression" dxfId="499" priority="97">
      <formula>H139&gt;0</formula>
    </cfRule>
    <cfRule type="expression" dxfId="498" priority="98">
      <formula>H139&lt;0</formula>
    </cfRule>
  </conditionalFormatting>
  <conditionalFormatting sqref="H141:H166">
    <cfRule type="expression" dxfId="497" priority="95">
      <formula>H141&gt;0</formula>
    </cfRule>
    <cfRule type="expression" dxfId="496" priority="96">
      <formula>H141&lt;0</formula>
    </cfRule>
  </conditionalFormatting>
  <conditionalFormatting sqref="F131:F134">
    <cfRule type="expression" dxfId="495" priority="93">
      <formula>F131&gt;0</formula>
    </cfRule>
    <cfRule type="expression" dxfId="494" priority="94">
      <formula>F131&lt;0</formula>
    </cfRule>
  </conditionalFormatting>
  <conditionalFormatting sqref="H131:H134">
    <cfRule type="expression" dxfId="493" priority="91">
      <formula>H131&gt;0</formula>
    </cfRule>
    <cfRule type="expression" dxfId="492" priority="92">
      <formula>H131&lt;0</formula>
    </cfRule>
  </conditionalFormatting>
  <conditionalFormatting sqref="F141">
    <cfRule type="expression" dxfId="491" priority="89">
      <formula>F141&gt;0</formula>
    </cfRule>
    <cfRule type="expression" dxfId="490" priority="90">
      <formula>F141&lt;0</formula>
    </cfRule>
  </conditionalFormatting>
  <conditionalFormatting sqref="I135:I137">
    <cfRule type="expression" dxfId="489" priority="87">
      <formula>I135&gt;0</formula>
    </cfRule>
    <cfRule type="expression" dxfId="488" priority="88">
      <formula>I135&lt;0</formula>
    </cfRule>
  </conditionalFormatting>
  <conditionalFormatting sqref="I138">
    <cfRule type="expression" dxfId="487" priority="85">
      <formula>I138&gt;0</formula>
    </cfRule>
    <cfRule type="expression" dxfId="486" priority="86">
      <formula>I138&lt;0</formula>
    </cfRule>
  </conditionalFormatting>
  <conditionalFormatting sqref="I139">
    <cfRule type="expression" dxfId="485" priority="83">
      <formula>I139&gt;0</formula>
    </cfRule>
    <cfRule type="expression" dxfId="484" priority="84">
      <formula>I139&lt;0</formula>
    </cfRule>
  </conditionalFormatting>
  <conditionalFormatting sqref="I140:I143 I145 I148 I150:I166">
    <cfRule type="expression" dxfId="483" priority="81">
      <formula>I140&gt;0</formula>
    </cfRule>
    <cfRule type="expression" dxfId="482" priority="82">
      <formula>I140&lt;0</formula>
    </cfRule>
  </conditionalFormatting>
  <conditionalFormatting sqref="I131:I134">
    <cfRule type="expression" dxfId="481" priority="79">
      <formula>I131&gt;0</formula>
    </cfRule>
    <cfRule type="expression" dxfId="480" priority="80">
      <formula>I131&lt;0</formula>
    </cfRule>
  </conditionalFormatting>
  <conditionalFormatting sqref="F142:F166">
    <cfRule type="expression" dxfId="479" priority="77">
      <formula>F142&gt;0</formula>
    </cfRule>
    <cfRule type="expression" dxfId="478" priority="78">
      <formula>F142&lt;0</formula>
    </cfRule>
  </conditionalFormatting>
  <conditionalFormatting sqref="F135">
    <cfRule type="expression" dxfId="477" priority="75">
      <formula>F135&gt;0</formula>
    </cfRule>
    <cfRule type="expression" dxfId="476" priority="76">
      <formula>F135&lt;0</formula>
    </cfRule>
  </conditionalFormatting>
  <conditionalFormatting sqref="H135">
    <cfRule type="expression" dxfId="475" priority="73">
      <formula>H135&gt;0</formula>
    </cfRule>
    <cfRule type="expression" dxfId="474" priority="74">
      <formula>H135&lt;0</formula>
    </cfRule>
  </conditionalFormatting>
  <conditionalFormatting sqref="F38:F41">
    <cfRule type="expression" dxfId="473" priority="71">
      <formula>F38&gt;0</formula>
    </cfRule>
    <cfRule type="expression" dxfId="472" priority="72">
      <formula>F38&lt;0</formula>
    </cfRule>
  </conditionalFormatting>
  <conditionalFormatting sqref="H38:H41">
    <cfRule type="expression" dxfId="471" priority="69">
      <formula>H38&gt;0</formula>
    </cfRule>
    <cfRule type="expression" dxfId="470" priority="70">
      <formula>H38&lt;0</formula>
    </cfRule>
  </conditionalFormatting>
  <conditionalFormatting sqref="K42:K44 K47:K54">
    <cfRule type="expression" dxfId="469" priority="67">
      <formula>K42&gt;0</formula>
    </cfRule>
    <cfRule type="expression" dxfId="468" priority="68">
      <formula>K42&lt;0</formula>
    </cfRule>
  </conditionalFormatting>
  <conditionalFormatting sqref="H54">
    <cfRule type="expression" dxfId="467" priority="65">
      <formula>H54&gt;0</formula>
    </cfRule>
    <cfRule type="expression" dxfId="466" priority="66">
      <formula>H54&lt;0</formula>
    </cfRule>
  </conditionalFormatting>
  <conditionalFormatting sqref="F54">
    <cfRule type="expression" dxfId="465" priority="63">
      <formula>F54&gt;0</formula>
    </cfRule>
    <cfRule type="expression" dxfId="464" priority="64">
      <formula>F54&lt;0</formula>
    </cfRule>
  </conditionalFormatting>
  <conditionalFormatting sqref="H53">
    <cfRule type="expression" dxfId="463" priority="59">
      <formula>H53&gt;0</formula>
    </cfRule>
    <cfRule type="expression" dxfId="462" priority="60">
      <formula>H53&lt;0</formula>
    </cfRule>
  </conditionalFormatting>
  <conditionalFormatting sqref="F53">
    <cfRule type="expression" dxfId="461" priority="57">
      <formula>F53&gt;0</formula>
    </cfRule>
    <cfRule type="expression" dxfId="460" priority="58">
      <formula>F53&lt;0</formula>
    </cfRule>
  </conditionalFormatting>
  <conditionalFormatting sqref="L55 L67">
    <cfRule type="expression" dxfId="459" priority="53">
      <formula>L55&gt;0</formula>
    </cfRule>
    <cfRule type="expression" dxfId="458" priority="54">
      <formula>L55&lt;0</formula>
    </cfRule>
  </conditionalFormatting>
  <conditionalFormatting sqref="L38:L41">
    <cfRule type="expression" dxfId="457" priority="51">
      <formula>L38&gt;0</formula>
    </cfRule>
    <cfRule type="expression" dxfId="456" priority="52">
      <formula>L38&lt;0</formula>
    </cfRule>
  </conditionalFormatting>
  <conditionalFormatting sqref="L42:L44 L47:L54">
    <cfRule type="expression" dxfId="455" priority="49">
      <formula>L42&gt;0</formula>
    </cfRule>
    <cfRule type="expression" dxfId="454" priority="50">
      <formula>L42&lt;0</formula>
    </cfRule>
  </conditionalFormatting>
  <conditionalFormatting sqref="F70:F71 H70:I71 K70:K71">
    <cfRule type="expression" dxfId="453" priority="47">
      <formula>F70&gt;0</formula>
    </cfRule>
    <cfRule type="expression" dxfId="452" priority="48">
      <formula>F70&lt;0</formula>
    </cfRule>
  </conditionalFormatting>
  <conditionalFormatting sqref="K72:K73 F72:F74 H72:I74">
    <cfRule type="expression" dxfId="451" priority="43">
      <formula>F72&gt;0</formula>
    </cfRule>
    <cfRule type="expression" dxfId="450" priority="44">
      <formula>F72&lt;0</formula>
    </cfRule>
  </conditionalFormatting>
  <conditionalFormatting sqref="H75:I75 F75 K74 K75:L75">
    <cfRule type="expression" dxfId="449" priority="37">
      <formula>F74&gt;0</formula>
    </cfRule>
    <cfRule type="expression" dxfId="448" priority="38">
      <formula>F74&lt;0</formula>
    </cfRule>
  </conditionalFormatting>
  <conditionalFormatting sqref="H80:K80 H81:L81 F80:F82 H82:J82">
    <cfRule type="expression" dxfId="447" priority="35">
      <formula>F80&gt;0</formula>
    </cfRule>
    <cfRule type="expression" dxfId="446" priority="36">
      <formula>F80&lt;0</formula>
    </cfRule>
  </conditionalFormatting>
  <conditionalFormatting sqref="H79:K79 K78 F79 J80:J82">
    <cfRule type="expression" dxfId="445" priority="33">
      <formula>F78&gt;0</formula>
    </cfRule>
    <cfRule type="expression" dxfId="444" priority="34">
      <formula>F78&lt;0</formula>
    </cfRule>
  </conditionalFormatting>
  <conditionalFormatting sqref="H77:L77 H76:I76 K76 H78:J78 F76:F78 J79:J82">
    <cfRule type="expression" dxfId="443" priority="31">
      <formula>F76&gt;0</formula>
    </cfRule>
    <cfRule type="expression" dxfId="442" priority="32">
      <formula>F76&lt;0</formula>
    </cfRule>
  </conditionalFormatting>
  <conditionalFormatting sqref="J76:J82">
    <cfRule type="expression" dxfId="441" priority="29">
      <formula>J76&gt;0</formula>
    </cfRule>
    <cfRule type="expression" dxfId="440" priority="30">
      <formula>J76&lt;0</formula>
    </cfRule>
  </conditionalFormatting>
  <conditionalFormatting sqref="H83:I83 K82 F83 K83:L83">
    <cfRule type="expression" dxfId="439" priority="27">
      <formula>F82&gt;0</formula>
    </cfRule>
    <cfRule type="expression" dxfId="438" priority="28">
      <formula>F82&lt;0</formula>
    </cfRule>
  </conditionalFormatting>
  <conditionalFormatting sqref="H84:K84 H85:L85 K86:L86 H86:J87 F84:F87">
    <cfRule type="expression" dxfId="437" priority="17">
      <formula>F84&gt;0</formula>
    </cfRule>
    <cfRule type="expression" dxfId="436" priority="18">
      <formula>F84&lt;0</formula>
    </cfRule>
  </conditionalFormatting>
  <conditionalFormatting sqref="H88:L88 K87 F88">
    <cfRule type="expression" dxfId="435" priority="15">
      <formula>F87&gt;0</formula>
    </cfRule>
    <cfRule type="expression" dxfId="434" priority="16">
      <formula>F87&lt;0</formula>
    </cfRule>
  </conditionalFormatting>
  <conditionalFormatting sqref="H101:L101 K91 F101">
    <cfRule type="expression" dxfId="433" priority="13">
      <formula>F91&gt;0</formula>
    </cfRule>
    <cfRule type="expression" dxfId="432" priority="14">
      <formula>F91&lt;0</formula>
    </cfRule>
  </conditionalFormatting>
  <conditionalFormatting sqref="H94:L94 H93:K93 H95:J95 F93:F95">
    <cfRule type="expression" dxfId="431" priority="11">
      <formula>F93&gt;0</formula>
    </cfRule>
    <cfRule type="expression" dxfId="430" priority="12">
      <formula>F93&lt;0</formula>
    </cfRule>
  </conditionalFormatting>
  <conditionalFormatting sqref="H92:L92 F92">
    <cfRule type="expression" dxfId="429" priority="9">
      <formula>F92&gt;0</formula>
    </cfRule>
    <cfRule type="expression" dxfId="428" priority="10">
      <formula>F92&lt;0</formula>
    </cfRule>
  </conditionalFormatting>
  <conditionalFormatting sqref="H97:L97 H96:K96 F96:F97">
    <cfRule type="expression" dxfId="427" priority="7">
      <formula>F96&gt;0</formula>
    </cfRule>
    <cfRule type="expression" dxfId="426" priority="8">
      <formula>F96&lt;0</formula>
    </cfRule>
  </conditionalFormatting>
  <conditionalFormatting sqref="K95:L95">
    <cfRule type="expression" dxfId="425" priority="5">
      <formula>K95&gt;0</formula>
    </cfRule>
    <cfRule type="expression" dxfId="424" priority="6">
      <formula>K95&lt;0</formula>
    </cfRule>
  </conditionalFormatting>
  <conditionalFormatting sqref="K100:L100 K99">
    <cfRule type="expression" dxfId="423" priority="3">
      <formula>K99&gt;0</formula>
    </cfRule>
    <cfRule type="expression" dxfId="422" priority="4">
      <formula>K99&lt;0</formula>
    </cfRule>
  </conditionalFormatting>
  <conditionalFormatting sqref="H98:L98 H99:J100 F98:F100">
    <cfRule type="expression" dxfId="421" priority="1">
      <formula>F98&gt;0</formula>
    </cfRule>
    <cfRule type="expression" dxfId="420"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9" priority="47">
      <formula>F7&gt;0</formula>
    </cfRule>
    <cfRule type="expression" dxfId="418" priority="48">
      <formula>F7&lt;0</formula>
    </cfRule>
  </conditionalFormatting>
  <conditionalFormatting sqref="Q8">
    <cfRule type="expression" dxfId="417" priority="45">
      <formula>Q8&gt;0</formula>
    </cfRule>
    <cfRule type="expression" dxfId="416" priority="46">
      <formula>Q8&lt;0</formula>
    </cfRule>
  </conditionalFormatting>
  <conditionalFormatting sqref="F41:F60">
    <cfRule type="expression" dxfId="415" priority="43">
      <formula>F41&gt;0</formula>
    </cfRule>
    <cfRule type="expression" dxfId="414" priority="44">
      <formula>F41&lt;0</formula>
    </cfRule>
  </conditionalFormatting>
  <conditionalFormatting sqref="H41:H60">
    <cfRule type="expression" dxfId="413" priority="41">
      <formula>H41&gt;0</formula>
    </cfRule>
    <cfRule type="expression" dxfId="412" priority="42">
      <formula>H41&lt;0</formula>
    </cfRule>
  </conditionalFormatting>
  <conditionalFormatting sqref="Q10">
    <cfRule type="expression" dxfId="411" priority="35">
      <formula>Q10&gt;0</formula>
    </cfRule>
    <cfRule type="expression" dxfId="410" priority="36">
      <formula>Q10&lt;0</formula>
    </cfRule>
  </conditionalFormatting>
  <conditionalFormatting sqref="J36:J60">
    <cfRule type="expression" dxfId="409" priority="33">
      <formula>J36&gt;0</formula>
    </cfRule>
    <cfRule type="expression" dxfId="408" priority="34">
      <formula>J36&lt;0</formula>
    </cfRule>
  </conditionalFormatting>
  <conditionalFormatting sqref="K36:K49">
    <cfRule type="expression" dxfId="407" priority="31">
      <formula>K36&gt;0</formula>
    </cfRule>
    <cfRule type="expression" dxfId="406" priority="32">
      <formula>K36&lt;0</formula>
    </cfRule>
  </conditionalFormatting>
  <conditionalFormatting sqref="L36:L49">
    <cfRule type="expression" dxfId="405" priority="29">
      <formula>L36&gt;0</formula>
    </cfRule>
    <cfRule type="expression" dxfId="404" priority="30">
      <formula>L36&lt;0</formula>
    </cfRule>
  </conditionalFormatting>
  <conditionalFormatting sqref="F114:F135">
    <cfRule type="expression" dxfId="403" priority="27">
      <formula>F114&gt;0</formula>
    </cfRule>
    <cfRule type="expression" dxfId="402" priority="28">
      <formula>F114&lt;0</formula>
    </cfRule>
  </conditionalFormatting>
  <conditionalFormatting sqref="H114:H135">
    <cfRule type="expression" dxfId="401" priority="25">
      <formula>H114&gt;0</formula>
    </cfRule>
    <cfRule type="expression" dxfId="400" priority="26">
      <formula>H114&lt;0</formula>
    </cfRule>
  </conditionalFormatting>
  <conditionalFormatting sqref="J114:J127">
    <cfRule type="expression" dxfId="399" priority="23">
      <formula>J114&gt;0</formula>
    </cfRule>
    <cfRule type="expression" dxfId="398" priority="24">
      <formula>J114&lt;0</formula>
    </cfRule>
  </conditionalFormatting>
  <conditionalFormatting sqref="K114:K127">
    <cfRule type="expression" dxfId="397" priority="21">
      <formula>K114&gt;0</formula>
    </cfRule>
    <cfRule type="expression" dxfId="396" priority="22">
      <formula>K114&lt;0</formula>
    </cfRule>
  </conditionalFormatting>
  <conditionalFormatting sqref="L114:L127">
    <cfRule type="expression" dxfId="395" priority="19">
      <formula>L114&gt;0</formula>
    </cfRule>
    <cfRule type="expression" dxfId="394" priority="20">
      <formula>L114&lt;0</formula>
    </cfRule>
  </conditionalFormatting>
  <conditionalFormatting sqref="F36:F40">
    <cfRule type="expression" dxfId="393" priority="17">
      <formula>F36&gt;0</formula>
    </cfRule>
    <cfRule type="expression" dxfId="392" priority="18">
      <formula>F36&lt;0</formula>
    </cfRule>
  </conditionalFormatting>
  <conditionalFormatting sqref="H36:H40">
    <cfRule type="expression" dxfId="391" priority="15">
      <formula>H36&gt;0</formula>
    </cfRule>
    <cfRule type="expression" dxfId="390" priority="16">
      <formula>H36&lt;0</formula>
    </cfRule>
  </conditionalFormatting>
  <conditionalFormatting sqref="F61:F62">
    <cfRule type="expression" dxfId="389" priority="13">
      <formula>F61&gt;0</formula>
    </cfRule>
    <cfRule type="expression" dxfId="388" priority="14">
      <formula>F61&lt;0</formula>
    </cfRule>
  </conditionalFormatting>
  <conditionalFormatting sqref="H61:H62">
    <cfRule type="expression" dxfId="387" priority="11">
      <formula>H61&gt;0</formula>
    </cfRule>
    <cfRule type="expression" dxfId="386" priority="12">
      <formula>H61&lt;0</formula>
    </cfRule>
  </conditionalFormatting>
  <conditionalFormatting sqref="J61:J62">
    <cfRule type="expression" dxfId="385" priority="9">
      <formula>J61&gt;0</formula>
    </cfRule>
    <cfRule type="expression" dxfId="384" priority="10">
      <formula>J61&lt;0</formula>
    </cfRule>
  </conditionalFormatting>
  <conditionalFormatting sqref="J74:J75 H74:H75 F74:F75">
    <cfRule type="expression" dxfId="383" priority="7">
      <formula>F74&gt;0</formula>
    </cfRule>
    <cfRule type="expression" dxfId="382" priority="8">
      <formula>F74&lt;0</formula>
    </cfRule>
  </conditionalFormatting>
  <conditionalFormatting sqref="J79:J82 F79:F83 H79:H83">
    <cfRule type="expression" dxfId="381" priority="3">
      <formula>F79&gt;0</formula>
    </cfRule>
    <cfRule type="expression" dxfId="380" priority="4">
      <formula>F79&lt;0</formula>
    </cfRule>
  </conditionalFormatting>
  <conditionalFormatting sqref="J84:J86 F84:F86 H84:H86">
    <cfRule type="expression" dxfId="379" priority="1">
      <formula>F84&gt;0</formula>
    </cfRule>
    <cfRule type="expression" dxfId="37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7" priority="47">
      <formula>F54&gt;0</formula>
    </cfRule>
    <cfRule type="expression" dxfId="376" priority="48">
      <formula>F54&lt;0</formula>
    </cfRule>
  </conditionalFormatting>
  <conditionalFormatting sqref="Q7">
    <cfRule type="expression" dxfId="375" priority="45">
      <formula>Q7&gt;0</formula>
    </cfRule>
    <cfRule type="expression" dxfId="374" priority="46">
      <formula>Q7&lt;0</formula>
    </cfRule>
  </conditionalFormatting>
  <conditionalFormatting sqref="Q8">
    <cfRule type="expression" dxfId="373" priority="43">
      <formula>Q8&gt;0</formula>
    </cfRule>
    <cfRule type="expression" dxfId="372" priority="44">
      <formula>Q8&lt;0</formula>
    </cfRule>
  </conditionalFormatting>
  <conditionalFormatting sqref="F33:F36 F38:F53">
    <cfRule type="expression" dxfId="371" priority="41">
      <formula>F33&gt;0</formula>
    </cfRule>
    <cfRule type="expression" dxfId="370" priority="42">
      <formula>F33&lt;0</formula>
    </cfRule>
  </conditionalFormatting>
  <conditionalFormatting sqref="H33:H36 H38:H53">
    <cfRule type="expression" dxfId="369" priority="39">
      <formula>H33&gt;0</formula>
    </cfRule>
    <cfRule type="expression" dxfId="368" priority="40">
      <formula>H33&lt;0</formula>
    </cfRule>
  </conditionalFormatting>
  <conditionalFormatting sqref="Q10">
    <cfRule type="expression" dxfId="367" priority="37">
      <formula>Q10&gt;0</formula>
    </cfRule>
    <cfRule type="expression" dxfId="366" priority="38">
      <formula>Q10&lt;0</formula>
    </cfRule>
  </conditionalFormatting>
  <conditionalFormatting sqref="J25:J37">
    <cfRule type="expression" dxfId="365" priority="35">
      <formula>J25&gt;0</formula>
    </cfRule>
    <cfRule type="expression" dxfId="364" priority="36">
      <formula>J25&lt;0</formula>
    </cfRule>
  </conditionalFormatting>
  <conditionalFormatting sqref="K25:K38">
    <cfRule type="expression" dxfId="363" priority="33">
      <formula>K25&gt;0</formula>
    </cfRule>
    <cfRule type="expression" dxfId="362" priority="34">
      <formula>K25&lt;0</formula>
    </cfRule>
  </conditionalFormatting>
  <conditionalFormatting sqref="L25">
    <cfRule type="expression" dxfId="361" priority="31">
      <formula>L25&gt;0</formula>
    </cfRule>
    <cfRule type="expression" dxfId="360" priority="32">
      <formula>L25&lt;0</formula>
    </cfRule>
  </conditionalFormatting>
  <conditionalFormatting sqref="F89:F110">
    <cfRule type="expression" dxfId="359" priority="29">
      <formula>F89&gt;0</formula>
    </cfRule>
    <cfRule type="expression" dxfId="358" priority="30">
      <formula>F89&lt;0</formula>
    </cfRule>
  </conditionalFormatting>
  <conditionalFormatting sqref="H89:H110">
    <cfRule type="expression" dxfId="357" priority="27">
      <formula>H89&gt;0</formula>
    </cfRule>
    <cfRule type="expression" dxfId="356" priority="28">
      <formula>H89&lt;0</formula>
    </cfRule>
  </conditionalFormatting>
  <conditionalFormatting sqref="J89:J102">
    <cfRule type="expression" dxfId="355" priority="25">
      <formula>J89&gt;0</formula>
    </cfRule>
    <cfRule type="expression" dxfId="354" priority="26">
      <formula>J89&lt;0</formula>
    </cfRule>
  </conditionalFormatting>
  <conditionalFormatting sqref="K89:K102">
    <cfRule type="expression" dxfId="353" priority="23">
      <formula>K89&gt;0</formula>
    </cfRule>
    <cfRule type="expression" dxfId="352" priority="24">
      <formula>K89&lt;0</formula>
    </cfRule>
  </conditionalFormatting>
  <conditionalFormatting sqref="L89:L102">
    <cfRule type="expression" dxfId="351" priority="21">
      <formula>L89&gt;0</formula>
    </cfRule>
    <cfRule type="expression" dxfId="350" priority="22">
      <formula>L89&lt;0</formula>
    </cfRule>
  </conditionalFormatting>
  <conditionalFormatting sqref="F29:F32">
    <cfRule type="expression" dxfId="349" priority="19">
      <formula>F29&gt;0</formula>
    </cfRule>
    <cfRule type="expression" dxfId="348" priority="20">
      <formula>F29&lt;0</formula>
    </cfRule>
  </conditionalFormatting>
  <conditionalFormatting sqref="H29:H32">
    <cfRule type="expression" dxfId="347" priority="17">
      <formula>H29&gt;0</formula>
    </cfRule>
    <cfRule type="expression" dxfId="346" priority="18">
      <formula>H29&lt;0</formula>
    </cfRule>
  </conditionalFormatting>
  <conditionalFormatting sqref="F37">
    <cfRule type="expression" dxfId="345" priority="11">
      <formula>F37&gt;0</formula>
    </cfRule>
    <cfRule type="expression" dxfId="344" priority="12">
      <formula>F37&lt;0</formula>
    </cfRule>
  </conditionalFormatting>
  <conditionalFormatting sqref="H37">
    <cfRule type="expression" dxfId="343" priority="9">
      <formula>H37&gt;0</formula>
    </cfRule>
    <cfRule type="expression" dxfId="342" priority="10">
      <formula>H37&lt;0</formula>
    </cfRule>
  </conditionalFormatting>
  <conditionalFormatting sqref="J49">
    <cfRule type="expression" dxfId="341" priority="7">
      <formula>J49&gt;0</formula>
    </cfRule>
    <cfRule type="expression" dxfId="340" priority="8">
      <formula>J49&lt;0</formula>
    </cfRule>
  </conditionalFormatting>
  <conditionalFormatting sqref="J38:J48">
    <cfRule type="expression" dxfId="339" priority="5">
      <formula>J38&gt;0</formula>
    </cfRule>
    <cfRule type="expression" dxfId="338" priority="6">
      <formula>J38&lt;0</formula>
    </cfRule>
  </conditionalFormatting>
  <conditionalFormatting sqref="F25:F28">
    <cfRule type="expression" dxfId="337" priority="3">
      <formula>F25&gt;0</formula>
    </cfRule>
    <cfRule type="expression" dxfId="336" priority="4">
      <formula>F25&lt;0</formula>
    </cfRule>
  </conditionalFormatting>
  <conditionalFormatting sqref="H25:H28">
    <cfRule type="expression" dxfId="335" priority="1">
      <formula>H25&gt;0</formula>
    </cfRule>
    <cfRule type="expression" dxfId="334"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 priority="35">
      <formula>F47&gt;0</formula>
    </cfRule>
    <cfRule type="expression" dxfId="332" priority="36">
      <formula>F47&lt;0</formula>
    </cfRule>
  </conditionalFormatting>
  <conditionalFormatting sqref="Q7">
    <cfRule type="expression" dxfId="331" priority="33">
      <formula>Q7&gt;0</formula>
    </cfRule>
    <cfRule type="expression" dxfId="330" priority="34">
      <formula>Q7&lt;0</formula>
    </cfRule>
  </conditionalFormatting>
  <conditionalFormatting sqref="Q8">
    <cfRule type="expression" dxfId="329" priority="31">
      <formula>Q8&gt;0</formula>
    </cfRule>
    <cfRule type="expression" dxfId="328" priority="32">
      <formula>Q8&lt;0</formula>
    </cfRule>
  </conditionalFormatting>
  <conditionalFormatting sqref="F30:F46">
    <cfRule type="expression" dxfId="327" priority="29">
      <formula>F30&gt;0</formula>
    </cfRule>
    <cfRule type="expression" dxfId="326" priority="30">
      <formula>F30&lt;0</formula>
    </cfRule>
  </conditionalFormatting>
  <conditionalFormatting sqref="H30:H46">
    <cfRule type="expression" dxfId="325" priority="27">
      <formula>H30&gt;0</formula>
    </cfRule>
    <cfRule type="expression" dxfId="324" priority="28">
      <formula>H30&lt;0</formula>
    </cfRule>
  </conditionalFormatting>
  <conditionalFormatting sqref="Q10">
    <cfRule type="expression" dxfId="323" priority="25">
      <formula>Q10&gt;0</formula>
    </cfRule>
    <cfRule type="expression" dxfId="322" priority="26">
      <formula>Q10&lt;0</formula>
    </cfRule>
  </conditionalFormatting>
  <conditionalFormatting sqref="J25:J38">
    <cfRule type="expression" dxfId="321" priority="23">
      <formula>J25&gt;0</formula>
    </cfRule>
    <cfRule type="expression" dxfId="320" priority="24">
      <formula>J25&lt;0</formula>
    </cfRule>
  </conditionalFormatting>
  <conditionalFormatting sqref="K25:K38">
    <cfRule type="expression" dxfId="319" priority="21">
      <formula>K25&gt;0</formula>
    </cfRule>
    <cfRule type="expression" dxfId="318" priority="22">
      <formula>K25&lt;0</formula>
    </cfRule>
  </conditionalFormatting>
  <conditionalFormatting sqref="L25 L38">
    <cfRule type="expression" dxfId="317" priority="19">
      <formula>L25&gt;0</formula>
    </cfRule>
    <cfRule type="expression" dxfId="316" priority="20">
      <formula>L25&lt;0</formula>
    </cfRule>
  </conditionalFormatting>
  <conditionalFormatting sqref="F89:F110">
    <cfRule type="expression" dxfId="315" priority="17">
      <formula>F89&gt;0</formula>
    </cfRule>
    <cfRule type="expression" dxfId="314" priority="18">
      <formula>F89&lt;0</formula>
    </cfRule>
  </conditionalFormatting>
  <conditionalFormatting sqref="H89:H110">
    <cfRule type="expression" dxfId="313" priority="15">
      <formula>H89&gt;0</formula>
    </cfRule>
    <cfRule type="expression" dxfId="312" priority="16">
      <formula>H89&lt;0</formula>
    </cfRule>
  </conditionalFormatting>
  <conditionalFormatting sqref="J89:J102">
    <cfRule type="expression" dxfId="311" priority="13">
      <formula>J89&gt;0</formula>
    </cfRule>
    <cfRule type="expression" dxfId="310" priority="14">
      <formula>J89&lt;0</formula>
    </cfRule>
  </conditionalFormatting>
  <conditionalFormatting sqref="K89:K102">
    <cfRule type="expression" dxfId="309" priority="11">
      <formula>K89&gt;0</formula>
    </cfRule>
    <cfRule type="expression" dxfId="308" priority="12">
      <formula>K89&lt;0</formula>
    </cfRule>
  </conditionalFormatting>
  <conditionalFormatting sqref="L89:L102">
    <cfRule type="expression" dxfId="307" priority="9">
      <formula>L89&gt;0</formula>
    </cfRule>
    <cfRule type="expression" dxfId="306" priority="10">
      <formula>L89&lt;0</formula>
    </cfRule>
  </conditionalFormatting>
  <conditionalFormatting sqref="F25:F29">
    <cfRule type="expression" dxfId="305" priority="7">
      <formula>F25&gt;0</formula>
    </cfRule>
    <cfRule type="expression" dxfId="304" priority="8">
      <formula>F25&lt;0</formula>
    </cfRule>
  </conditionalFormatting>
  <conditionalFormatting sqref="H25:H29">
    <cfRule type="expression" dxfId="303" priority="5">
      <formula>H25&gt;0</formula>
    </cfRule>
    <cfRule type="expression" dxfId="302"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9" priority="3">
      <formula>Q7&gt;0</formula>
    </cfRule>
    <cfRule type="expression" dxfId="268" priority="4">
      <formula>Q7&lt;0</formula>
    </cfRule>
  </conditionalFormatting>
  <conditionalFormatting sqref="Q8">
    <cfRule type="expression" dxfId="267" priority="1">
      <formula>Q8&gt;0</formula>
    </cfRule>
    <cfRule type="expression" dxfId="26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5" priority="13">
      <formula>F21&gt;0</formula>
    </cfRule>
    <cfRule type="expression" dxfId="264" priority="14">
      <formula>F21&lt;0</formula>
    </cfRule>
  </conditionalFormatting>
  <conditionalFormatting sqref="F22">
    <cfRule type="expression" dxfId="263" priority="11">
      <formula>F22&gt;0</formula>
    </cfRule>
    <cfRule type="expression" dxfId="262" priority="12">
      <formula>F22&lt;0</formula>
    </cfRule>
  </conditionalFormatting>
  <conditionalFormatting sqref="F23:F30">
    <cfRule type="expression" dxfId="261" priority="9">
      <formula>F23&gt;0</formula>
    </cfRule>
    <cfRule type="expression" dxfId="260" priority="10">
      <formula>F23&lt;0</formula>
    </cfRule>
  </conditionalFormatting>
  <conditionalFormatting sqref="H21:H31">
    <cfRule type="expression" dxfId="259" priority="7">
      <formula>H21&gt;0</formula>
    </cfRule>
    <cfRule type="expression" dxfId="258" priority="8">
      <formula>H21&lt;0</formula>
    </cfRule>
  </conditionalFormatting>
  <conditionalFormatting sqref="F24">
    <cfRule type="expression" dxfId="257" priority="5">
      <formula>F24&gt;0</formula>
    </cfRule>
    <cfRule type="expression" dxfId="256" priority="6">
      <formula>F24&lt;0</formula>
    </cfRule>
  </conditionalFormatting>
  <conditionalFormatting sqref="Q8">
    <cfRule type="expression" dxfId="255" priority="1">
      <formula>Q8&gt;0</formula>
    </cfRule>
    <cfRule type="expression" dxfId="254" priority="2">
      <formula>Q8&lt;0</formula>
    </cfRule>
  </conditionalFormatting>
  <conditionalFormatting sqref="Q7">
    <cfRule type="expression" dxfId="253" priority="3">
      <formula>Q7&gt;0</formula>
    </cfRule>
    <cfRule type="expression" dxfId="25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1" priority="33">
      <formula>F7&gt;0</formula>
    </cfRule>
    <cfRule type="expression" dxfId="250" priority="34">
      <formula>F7&lt;0</formula>
    </cfRule>
  </conditionalFormatting>
  <conditionalFormatting sqref="Q8">
    <cfRule type="expression" dxfId="249" priority="31">
      <formula>Q8&gt;0</formula>
    </cfRule>
    <cfRule type="expression" dxfId="248" priority="32">
      <formula>Q8&lt;0</formula>
    </cfRule>
  </conditionalFormatting>
  <conditionalFormatting sqref="F114:F135">
    <cfRule type="expression" dxfId="247" priority="25">
      <formula>F114&gt;0</formula>
    </cfRule>
    <cfRule type="expression" dxfId="246" priority="26">
      <formula>F114&lt;0</formula>
    </cfRule>
  </conditionalFormatting>
  <conditionalFormatting sqref="H114:H135">
    <cfRule type="expression" dxfId="245" priority="23">
      <formula>H114&gt;0</formula>
    </cfRule>
    <cfRule type="expression" dxfId="244" priority="24">
      <formula>H114&lt;0</formula>
    </cfRule>
  </conditionalFormatting>
  <conditionalFormatting sqref="Q10">
    <cfRule type="expression" dxfId="243" priority="21">
      <formula>Q10&gt;0</formula>
    </cfRule>
    <cfRule type="expression" dxfId="242" priority="22">
      <formula>Q10&lt;0</formula>
    </cfRule>
  </conditionalFormatting>
  <conditionalFormatting sqref="J31:J44">
    <cfRule type="expression" dxfId="241" priority="19">
      <formula>J31&gt;0</formula>
    </cfRule>
    <cfRule type="expression" dxfId="240" priority="20">
      <formula>J31&lt;0</formula>
    </cfRule>
  </conditionalFormatting>
  <conditionalFormatting sqref="K31:K44">
    <cfRule type="expression" dxfId="239" priority="17">
      <formula>K31&gt;0</formula>
    </cfRule>
    <cfRule type="expression" dxfId="238" priority="18">
      <formula>K31&lt;0</formula>
    </cfRule>
  </conditionalFormatting>
  <conditionalFormatting sqref="L31:L35 L37:L44">
    <cfRule type="expression" dxfId="237" priority="15">
      <formula>L31&gt;0</formula>
    </cfRule>
    <cfRule type="expression" dxfId="236" priority="16">
      <formula>L31&lt;0</formula>
    </cfRule>
  </conditionalFormatting>
  <conditionalFormatting sqref="M31:M44">
    <cfRule type="expression" dxfId="235" priority="13">
      <formula>M31&gt;0</formula>
    </cfRule>
    <cfRule type="expression" dxfId="234" priority="14">
      <formula>M31&lt;0</formula>
    </cfRule>
  </conditionalFormatting>
  <conditionalFormatting sqref="F82 H82">
    <cfRule type="expression" dxfId="233" priority="9">
      <formula>F82&gt;0</formula>
    </cfRule>
    <cfRule type="expression" dxfId="232" priority="10">
      <formula>F82&lt;0</formula>
    </cfRule>
  </conditionalFormatting>
  <conditionalFormatting sqref="F75:F81 H75:H81">
    <cfRule type="expression" dxfId="231" priority="7">
      <formula>F75&gt;0</formula>
    </cfRule>
    <cfRule type="expression" dxfId="230" priority="8">
      <formula>F75&lt;0</formula>
    </cfRule>
  </conditionalFormatting>
  <conditionalFormatting sqref="F71:F74 H71:H74">
    <cfRule type="expression" dxfId="229" priority="5">
      <formula>F71&gt;0</formula>
    </cfRule>
    <cfRule type="expression" dxfId="228" priority="6">
      <formula>F71&lt;0</formula>
    </cfRule>
  </conditionalFormatting>
  <conditionalFormatting sqref="F86 H84:H86">
    <cfRule type="expression" dxfId="227" priority="3">
      <formula>F84&gt;0</formula>
    </cfRule>
    <cfRule type="expression" dxfId="226" priority="4">
      <formula>F84&lt;0</formula>
    </cfRule>
  </conditionalFormatting>
  <conditionalFormatting sqref="J86">
    <cfRule type="expression" dxfId="225" priority="1">
      <formula>J86&gt;0</formula>
    </cfRule>
    <cfRule type="expression" dxfId="22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54.21</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4336.8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2805.7800000000034</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1201.2000000000016</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0.38308457711442839</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3.1728463383139643E-2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11.993362831858409</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59.631000000000007</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59.088900000000002</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58.546800000000005</v>
      </c>
      <c r="W19" s="2"/>
      <c r="X19" s="131"/>
      <c r="AD19" s="178"/>
      <c r="AG19" s="178"/>
    </row>
    <row r="20" spans="1:33" x14ac:dyDescent="0.25">
      <c r="P20" s="78">
        <v>1.07</v>
      </c>
      <c r="Q20" s="78">
        <f t="shared" si="2"/>
        <v>58.004700000000007</v>
      </c>
      <c r="W20" s="2"/>
      <c r="X20" s="131"/>
    </row>
    <row r="21" spans="1:33" x14ac:dyDescent="0.25">
      <c r="P21" s="78">
        <v>1.06</v>
      </c>
      <c r="Q21" s="78">
        <f t="shared" si="2"/>
        <v>57.462600000000002</v>
      </c>
      <c r="W21" s="2"/>
      <c r="X21" s="131"/>
      <c r="AD21" s="178"/>
      <c r="AG21" s="178"/>
    </row>
    <row r="22" spans="1:33" x14ac:dyDescent="0.25">
      <c r="P22" s="78">
        <v>1.05</v>
      </c>
      <c r="Q22" s="78">
        <f t="shared" si="2"/>
        <v>56.920500000000004</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56.378400000000006</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55.836300000000001</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55.294200000000004</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54.752099999999999</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54.21</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53.667900000000003</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53.125799999999998</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52.5837</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52.041599999999995</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51.499499999999998</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50.9574</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50.415300000000002</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49.873200000000004</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49.331099999999999</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48.789000000000001</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7">
    <cfRule type="expression" dxfId="207" priority="7">
      <formula>F59&gt;0</formula>
    </cfRule>
    <cfRule type="expression" dxfId="206" priority="8">
      <formula>F59&lt;0</formula>
    </cfRule>
  </conditionalFormatting>
  <conditionalFormatting sqref="F59:F67">
    <cfRule type="expression" dxfId="205" priority="9">
      <formula>F59&gt;0</formula>
    </cfRule>
    <cfRule type="expression" dxfId="204" priority="10">
      <formula>F59&lt;0</formula>
    </cfRule>
  </conditionalFormatting>
  <conditionalFormatting sqref="H59:H67">
    <cfRule type="expression" dxfId="203" priority="5">
      <formula>H59&gt;0</formula>
    </cfRule>
    <cfRule type="expression" dxfId="202" priority="6">
      <formula>H59&lt;0</formula>
    </cfRule>
  </conditionalFormatting>
  <conditionalFormatting sqref="J62:J67">
    <cfRule type="expression" dxfId="201" priority="3">
      <formula>J62&gt;0</formula>
    </cfRule>
    <cfRule type="expression" dxfId="200" priority="4">
      <formula>J62&lt;0</formula>
    </cfRule>
  </conditionalFormatting>
  <conditionalFormatting sqref="J68">
    <cfRule type="expression" dxfId="199" priority="1">
      <formula>J68&gt;0</formula>
    </cfRule>
    <cfRule type="expression" dxfId="198"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39.74</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11922</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-1331.9500000000116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-1331.9500000000116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-0.10049456954341993</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4.5797684952189228E-2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8.6391304347826097</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43.714000000000006</v>
      </c>
    </row>
    <row r="18" spans="1:20" x14ac:dyDescent="0.25">
      <c r="B18" s="69">
        <v>43682</v>
      </c>
      <c r="C18" s="7">
        <v>100</v>
      </c>
      <c r="D18" s="43">
        <v>35.200000000000003</v>
      </c>
      <c r="E18" s="43">
        <v>0</v>
      </c>
      <c r="F18" s="43">
        <f t="shared" si="0"/>
        <v>3520.0000000000005</v>
      </c>
      <c r="H18" s="67"/>
      <c r="O18" s="78">
        <v>1.0900000000000001</v>
      </c>
      <c r="P18" s="78">
        <f t="shared" ref="P18:P37" si="2">O18*$Q$4</f>
        <v>43.316600000000008</v>
      </c>
      <c r="T18" s="1"/>
    </row>
    <row r="19" spans="1:20" x14ac:dyDescent="0.25">
      <c r="O19" s="78">
        <v>1.08</v>
      </c>
      <c r="P19" s="78">
        <f t="shared" si="2"/>
        <v>42.919200000000004</v>
      </c>
    </row>
    <row r="20" spans="1:20" x14ac:dyDescent="0.25">
      <c r="C20" s="4"/>
      <c r="D20" s="3"/>
      <c r="E20" s="3"/>
      <c r="F20" s="3"/>
      <c r="H20" s="67"/>
      <c r="O20" s="78">
        <v>1.07</v>
      </c>
      <c r="P20" s="78">
        <f t="shared" si="2"/>
        <v>42.521800000000006</v>
      </c>
    </row>
    <row r="21" spans="1:20" x14ac:dyDescent="0.25">
      <c r="O21" s="78">
        <v>1.06</v>
      </c>
      <c r="P21" s="78">
        <f t="shared" si="2"/>
        <v>42.124400000000001</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41.727000000000004</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41.329600000000006</v>
      </c>
    </row>
    <row r="24" spans="1:20" x14ac:dyDescent="0.25">
      <c r="O24" s="78">
        <v>1.03</v>
      </c>
      <c r="P24" s="78">
        <f t="shared" si="2"/>
        <v>40.932200000000002</v>
      </c>
    </row>
    <row r="25" spans="1:20" x14ac:dyDescent="0.25">
      <c r="O25" s="78">
        <v>1.02</v>
      </c>
      <c r="P25" s="78">
        <f t="shared" si="2"/>
        <v>40.534800000000004</v>
      </c>
    </row>
    <row r="26" spans="1:20" x14ac:dyDescent="0.25">
      <c r="O26" s="78">
        <v>1.01</v>
      </c>
      <c r="P26" s="78">
        <f t="shared" si="2"/>
        <v>40.1374</v>
      </c>
    </row>
    <row r="27" spans="1:20" x14ac:dyDescent="0.25">
      <c r="O27" s="78">
        <v>1</v>
      </c>
      <c r="P27" s="78">
        <f t="shared" si="2"/>
        <v>39.74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39.342600000000004</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38.9452</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38.547800000000002</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38.150399999999998</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37.753</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37.355600000000003</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36.958200000000005</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36.5608</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36.163400000000003</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35.766000000000005</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14" activePane="bottomLeft" state="frozen"/>
      <selection activeCell="A2" sqref="A2"/>
      <selection pane="bottomLeft" activeCell="L39" sqref="L39"/>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7" si="1">H2*I2-J2</f>
        <v>2197.9499999999998</v>
      </c>
      <c r="L2" s="69">
        <v>43642</v>
      </c>
      <c r="M2" s="43">
        <v>36.909999999999997</v>
      </c>
      <c r="O2" s="11" t="s">
        <v>57</v>
      </c>
      <c r="Q2">
        <f>C18-H18</f>
        <v>800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22.748000000000001</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21.23</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16984</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18198.400000000001</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-1214.4000000000015</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-1214.4000000000015</v>
      </c>
    </row>
    <row r="9" spans="1:21" x14ac:dyDescent="0.25">
      <c r="B9" s="69">
        <v>43746</v>
      </c>
      <c r="C9" s="7">
        <v>100</v>
      </c>
      <c r="D9" s="43">
        <v>20.38</v>
      </c>
      <c r="E9" s="43">
        <v>0</v>
      </c>
      <c r="F9" s="43">
        <f t="shared" si="0"/>
        <v>2038</v>
      </c>
      <c r="G9" s="4"/>
      <c r="H9" s="158"/>
      <c r="I9" s="3"/>
      <c r="J9" s="3"/>
      <c r="K9" s="3"/>
      <c r="L9" s="4"/>
      <c r="M9" s="4"/>
      <c r="O9" s="11" t="s">
        <v>202</v>
      </c>
      <c r="Q9" s="131">
        <f>IF(Q2=0, 0, Q8/Q6)</f>
        <v>-6.6731141199226379E-2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4">
        <v>100</v>
      </c>
      <c r="D11" s="3">
        <v>20.75</v>
      </c>
      <c r="E11" s="3">
        <v>0</v>
      </c>
      <c r="F11" s="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23.353000000000002</v>
      </c>
    </row>
    <row r="18" spans="1:16" x14ac:dyDescent="0.25">
      <c r="A18" s="31" t="s">
        <v>81</v>
      </c>
      <c r="B18" s="14"/>
      <c r="C18" s="14">
        <f>SUM(C2:C11)</f>
        <v>1500</v>
      </c>
      <c r="D18" s="18"/>
      <c r="E18" s="18"/>
      <c r="F18" s="18">
        <f>SUM(F2:F11)</f>
        <v>34410</v>
      </c>
      <c r="G18" s="14"/>
      <c r="H18" s="68">
        <f>SUM(H2:H8)</f>
        <v>700</v>
      </c>
      <c r="I18" s="18"/>
      <c r="J18" s="18"/>
      <c r="K18" s="18">
        <f>SUM(K2:K8)</f>
        <v>16141.66</v>
      </c>
      <c r="L18" s="14"/>
      <c r="M18" s="18">
        <f>SUM(M2:M10)</f>
        <v>69.94</v>
      </c>
      <c r="O18" s="78">
        <v>1.0900000000000001</v>
      </c>
      <c r="P18" s="78">
        <f t="shared" ref="P18:P37" si="2">O18*$Q$4</f>
        <v>23.140700000000002</v>
      </c>
    </row>
    <row r="19" spans="1:16" ht="15.75" thickBot="1" x14ac:dyDescent="0.3">
      <c r="A19" s="273" t="s">
        <v>189</v>
      </c>
      <c r="B19" s="274"/>
      <c r="C19" s="275">
        <f>SumByColor($A$19,C2:C17)</f>
        <v>900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22.928400000000003</v>
      </c>
    </row>
    <row r="20" spans="1:16" x14ac:dyDescent="0.25">
      <c r="O20" s="78">
        <v>1.07</v>
      </c>
      <c r="P20" s="78">
        <f t="shared" si="2"/>
        <v>22.716100000000001</v>
      </c>
    </row>
    <row r="21" spans="1:16" x14ac:dyDescent="0.25">
      <c r="O21" s="78">
        <v>1.06</v>
      </c>
      <c r="P21" s="78">
        <f t="shared" si="2"/>
        <v>22.503800000000002</v>
      </c>
    </row>
    <row r="22" spans="1:16" x14ac:dyDescent="0.25">
      <c r="O22" s="78">
        <v>1.05</v>
      </c>
      <c r="P22" s="78">
        <f t="shared" si="2"/>
        <v>22.291500000000003</v>
      </c>
    </row>
    <row r="23" spans="1:16" x14ac:dyDescent="0.25">
      <c r="O23" s="78">
        <v>1.04</v>
      </c>
      <c r="P23" s="78">
        <f t="shared" si="2"/>
        <v>22.0792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21.866900000000001</v>
      </c>
    </row>
    <row r="25" spans="1:16" x14ac:dyDescent="0.25">
      <c r="B25" s="161">
        <v>43642</v>
      </c>
      <c r="C25" s="10">
        <v>400</v>
      </c>
      <c r="D25" s="39">
        <v>25.2577</v>
      </c>
      <c r="E25" s="39">
        <v>26.84</v>
      </c>
      <c r="F25" s="39">
        <f t="shared" ref="F25:F44"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21.654600000000002</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21.442299999999999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21.23</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21.017700000000001</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20.805399999999999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20.5931</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20.380800000000001</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20.168499999999998</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19.956199999999999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19.7439</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19.531600000000001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19.319300000000002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19.106999999999999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4" si="7">D43*C43</f>
        <v>16121</v>
      </c>
      <c r="H43" s="175">
        <f t="shared" ref="H43:H44" si="8">F43/G43</f>
        <v>-3.3868866695614466E-2</v>
      </c>
      <c r="I43" s="39"/>
      <c r="J43" s="39">
        <f t="shared" ref="J43:J44"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2019-11-27T03:19:02Z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