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74" l="1"/>
  <c r="H41" i="74"/>
  <c r="G41" i="74"/>
  <c r="F69" i="51"/>
  <c r="G69" i="51"/>
  <c r="H69" i="51"/>
  <c r="K68" i="85"/>
  <c r="F68" i="85"/>
  <c r="K80" i="64"/>
  <c r="F80" i="64"/>
  <c r="T540" i="38"/>
  <c r="D540" i="38"/>
  <c r="E540" i="38"/>
  <c r="G540" i="38"/>
  <c r="H540" i="38"/>
  <c r="K540" i="38"/>
  <c r="L540" i="38"/>
  <c r="O540" i="38" s="1"/>
  <c r="P540" i="38" s="1"/>
  <c r="M540" i="38"/>
  <c r="N540" i="38"/>
  <c r="R540" i="38"/>
  <c r="U540" i="38"/>
  <c r="V540" i="38"/>
  <c r="W540" i="38" l="1"/>
  <c r="D539" i="38"/>
  <c r="E539" i="38"/>
  <c r="G539" i="38"/>
  <c r="H539" i="38"/>
  <c r="K539" i="38"/>
  <c r="L539" i="38"/>
  <c r="O539" i="38" s="1"/>
  <c r="P539" i="38" s="1"/>
  <c r="M539" i="38"/>
  <c r="N539" i="38"/>
  <c r="R539" i="38"/>
  <c r="U539" i="38"/>
  <c r="V539" i="38" l="1"/>
  <c r="W539" i="38" s="1"/>
  <c r="D538" i="38"/>
  <c r="E538" i="38"/>
  <c r="G538" i="38"/>
  <c r="H538" i="38"/>
  <c r="K538" i="38"/>
  <c r="L538" i="38" s="1"/>
  <c r="M538" i="38"/>
  <c r="T538" i="38" s="1"/>
  <c r="N538" i="38"/>
  <c r="U538" i="38"/>
  <c r="F29" i="82"/>
  <c r="G29" i="82"/>
  <c r="H29" i="82"/>
  <c r="D537" i="38"/>
  <c r="E537" i="38"/>
  <c r="G537" i="38"/>
  <c r="H537" i="38"/>
  <c r="K537" i="38"/>
  <c r="L537" i="38" s="1"/>
  <c r="O537" i="38" s="1"/>
  <c r="M537" i="38"/>
  <c r="T537" i="38" s="1"/>
  <c r="R537" i="38"/>
  <c r="H32" i="46"/>
  <c r="F32" i="46"/>
  <c r="G32" i="46"/>
  <c r="O538" i="38" l="1"/>
  <c r="V538" i="38"/>
  <c r="W538" i="38" s="1"/>
  <c r="P538" i="38"/>
  <c r="N537" i="38"/>
  <c r="D536" i="38"/>
  <c r="E536" i="38"/>
  <c r="G536" i="38"/>
  <c r="H536" i="38"/>
  <c r="K536" i="38"/>
  <c r="L536" i="38" s="1"/>
  <c r="O536" i="38" s="1"/>
  <c r="M536" i="38"/>
  <c r="N536" i="38" s="1"/>
  <c r="R536" i="38"/>
  <c r="T536" i="38" l="1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T530" i="38" s="1"/>
  <c r="R530" i="38"/>
  <c r="O530" i="38" l="1"/>
  <c r="N530" i="38"/>
  <c r="D529" i="38"/>
  <c r="E529" i="38"/>
  <c r="H529" i="38"/>
  <c r="K529" i="38"/>
  <c r="L529" i="38" s="1"/>
  <c r="M529" i="38"/>
  <c r="N529" i="38" s="1"/>
  <c r="R529" i="38"/>
  <c r="K25" i="25"/>
  <c r="O529" i="38" l="1"/>
  <c r="T529" i="38"/>
  <c r="D528" i="38"/>
  <c r="E528" i="38"/>
  <c r="H528" i="38"/>
  <c r="K528" i="38"/>
  <c r="M528" i="38"/>
  <c r="T528" i="38" s="1"/>
  <c r="R528" i="38"/>
  <c r="F122" i="25"/>
  <c r="H122" i="25"/>
  <c r="G122" i="25"/>
  <c r="F49" i="25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O516" i="38" l="1"/>
  <c r="N516" i="38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R499" i="38"/>
  <c r="F30" i="57"/>
  <c r="G30" i="57"/>
  <c r="H30" i="57"/>
  <c r="F4" i="57"/>
  <c r="O499" i="38" l="1"/>
  <c r="T499" i="38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T491" i="38" s="1"/>
  <c r="R491" i="38"/>
  <c r="K40" i="56"/>
  <c r="F40" i="56"/>
  <c r="H64" i="63"/>
  <c r="C64" i="63"/>
  <c r="K52" i="63"/>
  <c r="F52" i="63"/>
  <c r="O491" i="38" l="1"/>
  <c r="N491" i="38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K85" i="85"/>
  <c r="M19" i="85"/>
  <c r="F19" i="85"/>
  <c r="H19" i="85"/>
  <c r="K19" i="85"/>
  <c r="C19" i="85"/>
  <c r="M85" i="85"/>
  <c r="C85" i="85"/>
  <c r="F85" i="85"/>
  <c r="H85" i="85"/>
  <c r="Q2" i="85" l="1"/>
  <c r="Q8" i="85" s="1"/>
  <c r="M66" i="85"/>
  <c r="Q10" i="85" s="1"/>
  <c r="N484" i="38"/>
  <c r="O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M19" i="84"/>
  <c r="F85" i="84"/>
  <c r="M85" i="83"/>
  <c r="H19" i="83"/>
  <c r="F19" i="83"/>
  <c r="F85" i="83"/>
  <c r="K85" i="84"/>
  <c r="K85" i="83"/>
  <c r="H85" i="84"/>
  <c r="Q5" i="85" l="1"/>
  <c r="Q3" i="85"/>
  <c r="Q6" i="85" s="1"/>
  <c r="Q7" i="85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C18" i="74"/>
  <c r="K85" i="82"/>
  <c r="F19" i="82"/>
  <c r="M18" i="74"/>
  <c r="C85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19" i="64"/>
  <c r="M19" i="64"/>
  <c r="K19" i="64"/>
  <c r="M85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29" i="51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F18" i="74"/>
  <c r="M90" i="72"/>
  <c r="F19" i="71"/>
  <c r="H19" i="55"/>
  <c r="K55" i="50"/>
  <c r="C23" i="17"/>
  <c r="F19" i="34"/>
  <c r="F19" i="60"/>
  <c r="M19" i="50"/>
  <c r="F75" i="41"/>
  <c r="F51" i="54"/>
  <c r="F92" i="45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H129" i="58"/>
  <c r="K77" i="70"/>
  <c r="H19" i="75"/>
  <c r="M23" i="57"/>
  <c r="C129" i="58"/>
  <c r="M77" i="70"/>
  <c r="M23" i="17"/>
  <c r="M19" i="72"/>
  <c r="H29" i="51"/>
  <c r="K23" i="57"/>
  <c r="C19" i="34"/>
  <c r="F77" i="70"/>
  <c r="M75" i="41"/>
  <c r="F25" i="31"/>
  <c r="K19" i="60"/>
  <c r="H19" i="50"/>
  <c r="H65" i="71"/>
  <c r="M19" i="69"/>
  <c r="F23" i="57"/>
  <c r="M119" i="7"/>
  <c r="K51" i="54"/>
  <c r="H30" i="40"/>
  <c r="H92" i="45"/>
  <c r="C67" i="60"/>
  <c r="F72" i="59"/>
  <c r="C25" i="31"/>
  <c r="K19" i="62"/>
  <c r="C19" i="58"/>
  <c r="F61" i="25"/>
  <c r="K19" i="53"/>
  <c r="F90" i="72"/>
  <c r="F19" i="3"/>
  <c r="F156" i="49"/>
  <c r="M213" i="57"/>
  <c r="K19" i="75"/>
  <c r="H213" i="57"/>
  <c r="C61" i="25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19" i="55"/>
  <c r="K451" i="17"/>
  <c r="M19" i="41"/>
  <c r="F19" i="53"/>
  <c r="M19" i="75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C23" i="57"/>
  <c r="F19" i="72"/>
  <c r="H25" i="31"/>
  <c r="F19" i="70"/>
  <c r="C19" i="70"/>
  <c r="K19" i="58"/>
  <c r="H19" i="58"/>
  <c r="H61" i="25"/>
  <c r="C29" i="51"/>
  <c r="F29" i="51"/>
  <c r="M29" i="51"/>
  <c r="M19" i="45"/>
  <c r="K18" i="74"/>
  <c r="F19" i="64"/>
  <c r="C19" i="64"/>
  <c r="C85" i="64"/>
  <c r="F85" i="64"/>
  <c r="U537" i="38" l="1"/>
  <c r="U536" i="38"/>
  <c r="U535" i="38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37" i="38" s="1"/>
  <c r="W537" i="38" s="1"/>
  <c r="K86" i="38"/>
  <c r="L86" i="38" s="1"/>
  <c r="V536" i="38" s="1"/>
  <c r="W53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4" i="38" l="1"/>
  <c r="P536" i="38"/>
  <c r="P535" i="38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<sst xmlns="http://schemas.openxmlformats.org/spreadsheetml/2006/main" count="6182" uniqueCount="845">
  <si>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</si>
  <si>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</si>
  <si>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</si>
  <si>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</si>
  <si>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</si>
  <si>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</si>
  <si>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</si>
  <si>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</si>
  <si>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</si>
  <si>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</si>
  <si>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</si>
  <si>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</si>
  <si>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</si>
  <si>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</si>
  <si>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</si>
  <si>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</si>
  <si>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</si>
  <si>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</si>
  <si>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</si>
  <si>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</si>
  <si>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</si>
  <si>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</si>
  <si>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</si>
  <si>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</si>
  <si>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</si>
  <si>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</si>
  <si>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</si>
  <si>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</si>
  <si>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</si>
  <si>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</si>
  <si>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</si>
  <si>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</si>
  <si>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</si>
  <si>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</si>
  <si>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</si>
  <si>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</si>
  <si>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</si>
  <si>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</si>
  <si>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</si>
  <si>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</si>
  <si>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</si>
  <si>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</si>
  <si>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</si>
  <si>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</si>
  <si>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</si>
  <si>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</si>
  <si>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</si>
  <si>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</si>
  <si>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</si>
  <si>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</si>
  <si>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</si>
  <si>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</si>
  <si>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</si>
  <si>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</si>
  <si>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</si>
  <si>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</si>
  <si>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</si>
  <si>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</si>
  <si>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</si>
  <si>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</si>
  <si>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</si>
  <si>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</si>
  <si>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</si>
  <si>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</si>
  <si>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</si>
  <si>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</si>
  <si>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</si>
  <si>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</si>
  <si>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</si>
  <si>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</si>
  <si>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</si>
  <si>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</si>
  <si>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</si>
  <si>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</si>
  <si>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</si>
  <si>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</si>
  <si>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</si>
  <si>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</si>
  <si>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</si>
  <si>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</si>
  <si>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</si>
  <si>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</si>
  <si>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</si>
  <si>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</si>
  <si>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</si>
  <si>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</si>
  <si>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</si>
  <si>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</si>
  <si>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</si>
  <si>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</si>
  <si>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</si>
  <si>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</si>
  <si>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</si>
  <si>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</si>
  <si>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</si>
  <si>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</si>
  <si>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</si>
  <si>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</si>
  <si>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</si>
  <si>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</si>
  <si>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</si>
  <si>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</si>
  <si>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</si>
  <si>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</si>
  <si>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</si>
  <si>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</si>
  <si>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</si>
  <si>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</si>
  <si>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</si>
  <si>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</si>
  <si>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</si>
  <si>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</si>
  <si>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</si>
  <si>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</si>
  <si>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</si>
  <si>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</si>
  <si>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</si>
  <si>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</si>
  <si>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</si>
  <si>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</si>
  <si>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</si>
  <si>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</si>
  <si>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</si>
  <si>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</si>
  <si>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</si>
  <si>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</si>
  <si>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</si>
  <si>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</si>
  <si>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</si>
  <si>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</si>
  <si>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</si>
  <si>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</si>
  <si>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</si>
  <si>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</si>
  <si>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</si>
  <si>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</si>
  <si>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</si>
  <si>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</si>
  <si>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</si>
  <si>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</si>
  <si>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</si>
  <si>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</si>
  <si>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</si>
  <si>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</si>
  <si>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</si>
  <si>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</si>
  <si>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</si>
  <si>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</si>
  <si>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</si>
  <si>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</si>
  <si>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</si>
  <si>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</si>
  <si>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</si>
  <si>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</si>
  <si>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</si>
  <si>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</si>
  <si>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</si>
  <si>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</si>
  <si>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</si>
  <si>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</si>
  <si>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</si>
  <si>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</si>
  <si>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</si>
  <si>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</si>
  <si>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</si>
  <si>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</si>
  <si>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</si>
  <si>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</si>
  <si>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</si>
  <si>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</si>
  <si>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</si>
  <si>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</si>
  <si>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</si>
  <si>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</si>
  <si>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</si>
  <si>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</si>
  <si>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</si>
  <si>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</si>
  <si>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</si>
  <si>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</si>
  <si>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</si>
  <si>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</si>
  <si>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</si>
  <si>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</si>
  <si>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</si>
  <si>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</si>
  <si>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</si>
  <si>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</si>
  <si>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</si>
  <si>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</si>
  <si>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</si>
  <si>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</si>
  <si>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</si>
  <si>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</si>
  <si>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</si>
  <si>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</si>
  <si>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</si>
  <si>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</si>
  <si>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</si>
  <si>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</si>
  <si>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</si>
  <si>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</si>
  <si>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</si>
  <si>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</si>
  <si>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</si>
  <si>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</si>
  <si>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</si>
  <si>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</si>
  <si>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</si>
  <si>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</si>
  <si>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</si>
  <si>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</si>
  <si>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</si>
  <si>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</si>
  <si>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</si>
  <si>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</si>
  <si>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</si>
  <si>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</si>
  <si>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</si>
  <si>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</si>
  <si>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</si>
  <si>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</si>
  <si>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</si>
  <si>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</si>
  <si>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</si>
  <si>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</si>
  <si>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</si>
  <si>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</si>
  <si>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</si>
  <si>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</si>
  <si>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</si>
  <si>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</si>
  <si>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</si>
  <si>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</si>
  <si>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</si>
  <si>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</si>
  <si>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</si>
  <si>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</si>
  <si>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</si>
  <si>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</si>
  <si>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</si>
  <si>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</si>
  <si>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</si>
  <si>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</si>
  <si>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</si>
  <si>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</si>
  <si>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</si>
  <si>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</si>
  <si>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</si>
  <si>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</si>
  <si>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</si>
  <si>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</si>
  <si>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</si>
  <si>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</si>
  <si>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</si>
  <si>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</si>
  <si>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</si>
  <si>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</si>
  <si>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</si>
  <si>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</si>
  <si>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</si>
  <si>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</si>
  <si>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</si>
  <si>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</si>
  <si>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</si>
  <si>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</si>
  <si>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</si>
  <si>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</si>
  <si>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</si>
  <si>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</si>
  <si>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</si>
  <si>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</si>
  <si>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</si>
  <si>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</si>
  <si>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</si>
  <si>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</si>
  <si>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</si>
  <si>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</si>
  <si>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</si>
  <si>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</si>
  <si>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</si>
  <si>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</si>
  <si>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</si>
  <si>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</si>
  <si>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</si>
  <si>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</si>
  <si>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</si>
  <si>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</si>
  <si>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</si>
  <si>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</si>
  <si>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</si>
  <si>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</si>
  <si>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</si>
  <si>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</si>
  <si>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</si>
  <si>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</si>
  <si>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</si>
  <si>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</si>
  <si>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</si>
  <si>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</si>
  <si>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</si>
  <si>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</si>
  <si>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</si>
  <si>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</si>
  <si>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</si>
  <si>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</si>
  <si>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</si>
  <si>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</si>
  <si>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</si>
  <si>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</si>
  <si>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</si>
  <si>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</si>
  <si>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</si>
  <si>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</si>
  <si>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</si>
  <si>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</si>
  <si>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</si>
  <si>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</si>
  <si>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</si>
  <si>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</si>
  <si>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</si>
  <si>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</si>
  <si>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</si>
  <si>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</si>
  <si>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</si>
  <si>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</si>
  <si>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</si>
  <si>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</si>
  <si>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</si>
  <si>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</si>
  <si>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</si>
  <si>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</si>
  <si>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</si>
  <si>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</si>
  <si>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</si>
  <si>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</si>
  <si>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</si>
  <si>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</si>
  <si>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</si>
  <si>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</si>
  <si>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</si>
  <si>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</si>
  <si>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</si>
  <si>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</si>
  <si>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</si>
  <si>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</si>
  <si>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</si>
  <si>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</si>
  <si>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</si>
  <si>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</si>
  <si>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</si>
  <si>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</si>
  <si>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</si>
  <si>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</si>
  <si>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</si>
  <si>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</si>
  <si>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</si>
  <si>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</si>
  <si>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</si>
  <si>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</si>
  <si>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</si>
  <si>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</si>
  <si>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</si>
  <si>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</si>
  <si>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</si>
  <si>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</si>
  <si>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</si>
  <si>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</si>
  <si>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</si>
  <si>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</si>
  <si>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</si>
  <si>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</si>
  <si>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</si>
  <si>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</si>
  <si>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</si>
  <si>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</si>
  <si>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</si>
  <si>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</si>
  <si>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</si>
  <si>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</si>
  <si>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</si>
  <si>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</si>
  <si>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</si>
  <si>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</si>
  <si>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</si>
  <si>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</si>
  <si>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</si>
  <si>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</si>
  <si>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</si>
  <si>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</si>
  <si>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</si>
  <si>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</si>
  <si>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</si>
  <si>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</si>
  <si>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</si>
  <si>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</si>
  <si>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</si>
  <si>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</si>
  <si>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</si>
  <si>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</si>
  <si>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</si>
  <si>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</si>
  <si>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</si>
  <si>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</si>
  <si>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</si>
  <si>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</si>
  <si>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</si>
  <si>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</si>
  <si>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</si>
  <si>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</si>
  <si>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</si>
  <si>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</si>
  <si>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</si>
  <si>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</si>
  <si>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</si>
  <si>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</si>
  <si>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</si>
  <si>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</si>
  <si>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</si>
  <si>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</si>
  <si>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</si>
  <si>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</si>
  <si>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</si>
  <si>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</si>
  <si>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</si>
  <si>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</si>
  <si>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</si>
  <si>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</si>
  <si>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</si>
  <si>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</si>
  <si>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</si>
  <si>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</si>
  <si>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</si>
  <si>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</si>
  <si>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</si>
  <si>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</si>
  <si>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</si>
  <si>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</si>
  <si>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</si>
  <si>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</si>
  <si>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</si>
  <si>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</si>
  <si>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</si>
  <si>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</si>
  <si>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</si>
  <si>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</si>
  <si>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</si>
  <si>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</si>
  <si>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</si>
  <si>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</si>
  <si>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</si>
  <si>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</si>
  <si>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</si>
  <si>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</si>
  <si>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</si>
  <si>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</si>
  <si>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</si>
  <si>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</si>
  <si>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</si>
  <si>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</si>
  <si>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</si>
  <si>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</si>
  <si>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</si>
  <si>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</si>
  <si>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</si>
  <si>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</si>
  <si>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</si>
  <si>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</si>
  <si>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</si>
  <si>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</si>
  <si>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</si>
  <si>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</si>
  <si>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</si>
  <si>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</si>
  <si>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</si>
  <si>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</si>
  <si>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</si>
  <si>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</si>
  <si>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</si>
  <si>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</si>
  <si>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</si>
  <si>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</si>
  <si>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</si>
  <si>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</si>
  <si>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</si>
  <si>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</si>
  <si>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</si>
  <si>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</si>
  <si>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</si>
  <si>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</si>
  <si>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</si>
  <si>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</si>
  <si>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</si>
  <si>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</si>
  <si>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</si>
  <si>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</si>
  <si>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</si>
  <si>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</si>
  <si>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</si>
  <si>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</si>
  <si>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</si>
  <si>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</si>
  <si>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</si>
  <si>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</si>
  <si>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</si>
  <si>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</si>
  <si>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</si>
  <si>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</si>
  <si>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</si>
  <si>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</si>
  <si>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</si>
  <si>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</si>
  <si>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</si>
  <si>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</si>
  <si>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</si>
  <si>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</si>
  <si>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</si>
  <si>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</si>
  <si>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</si>
  <si>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</si>
  <si>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</si>
  <si>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</si>
  <si>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</si>
  <si>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</si>
  <si>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</si>
  <si>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</si>
  <si>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</si>
  <si>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</si>
  <si>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</si>
  <si>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</si>
  <si>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</si>
  <si>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</si>
  <si>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</si>
  <si>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</si>
  <si>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</si>
  <si>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</si>
  <si>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</si>
  <si>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</si>
  <si>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</si>
  <si>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</si>
  <si>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</si>
  <si>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</si>
  <si>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</si>
  <si>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</si>
  <si>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</si>
  <si>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</si>
  <si>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</si>
  <si>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</si>
  <si>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</si>
  <si>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</si>
  <si>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</si>
  <si>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</si>
  <si>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</si>
  <si>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</si>
  <si>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</si>
  <si>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</si>
  <si>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</si>
  <si>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</si>
  <si>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</si>
  <si>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</si>
  <si>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</si>
  <si>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</si>
  <si>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</si>
  <si>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</si>
  <si>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</si>
  <si>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</si>
  <si>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</si>
  <si>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</si>
  <si>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</si>
  <si>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</si>
  <si>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</si>
  <si>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</si>
  <si>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</si>
  <si>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</si>
  <si>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</si>
  <si>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</si>
  <si>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</si>
  <si>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</si>
  <si>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</si>
  <si>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</si>
  <si>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</si>
  <si>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</si>
  <si>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</si>
  <si>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</si>
  <si>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</si>
  <si>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</si>
  <si>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</si>
  <si>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</si>
  <si>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</si>
  <si>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</si>
  <si>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</si>
  <si>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</si>
  <si>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</si>
  <si>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</si>
  <si>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</si>
  <si>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</si>
  <si>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</si>
  <si>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</si>
  <si>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</si>
  <si>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</si>
  <si>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</si>
  <si>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</si>
  <si>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</si>
  <si>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</si>
  <si>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</si>
  <si>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</si>
  <si>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</si>
  <si>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</si>
  <si>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</si>
  <si>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</si>
  <si>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</si>
  <si>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</si>
  <si>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</si>
  <si>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</si>
  <si>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</si>
  <si>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</si>
  <si>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</si>
  <si>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</si>
  <si>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</si>
  <si>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</si>
  <si>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</si>
  <si>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</si>
  <si>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</si>
  <si>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</si>
  <si>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</si>
  <si>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</si>
  <si>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</si>
  <si>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</si>
  <si>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</si>
  <si>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</si>
  <si>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</si>
  <si>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</si>
  <si>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</si>
  <si>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</si>
  <si>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</si>
  <si>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</si>
  <si>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</si>
  <si>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</si>
  <si>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</si>
  <si>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</si>
  <si>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</si>
  <si>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</si>
  <si>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</si>
  <si>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</si>
  <si>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</si>
  <si>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</si>
  <si>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</si>
  <si>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</si>
  <si>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</si>
  <si>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</si>
  <si>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</si>
  <si>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</si>
  <si>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</si>
  <si>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</si>
  <si>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</si>
  <si>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</si>
  <si>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</si>
  <si>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</si>
  <si>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</si>
  <si>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</si>
  <si>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</si>
  <si>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</si>
  <si>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</si>
  <si>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</si>
  <si>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</si>
  <si>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</si>
  <si>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</si>
  <si>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</si>
  <si>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</si>
  <si>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</si>
  <si>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</si>
  <si>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</si>
  <si>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</si>
  <si>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</si>
  <si>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</si>
  <si>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</si>
  <si>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</si>
  <si>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</si>
  <si>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</si>
  <si>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</si>
  <si>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</si>
  <si>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</si>
  <si>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</si>
  <si>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</si>
  <si>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</si>
  <si>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</si>
  <si>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</si>
  <si>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</si>
  <si>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</si>
  <si>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</si>
  <si>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</si>
  <si>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</si>
  <si>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</si>
  <si>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</si>
  <si>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</si>
  <si>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</si>
  <si>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</si>
  <si>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</si>
  <si>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</si>
  <si>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</si>
  <si>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</si>
  <si>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</si>
  <si>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</si>
  <si>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</si>
  <si>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</si>
  <si>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</si>
  <si>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</si>
  <si>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</si>
  <si>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</si>
  <si>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</si>
  <si>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</si>
  <si>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</si>
  <si>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</si>
  <si>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</si>
  <si>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</si>
  <si>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</si>
  <si>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</si>
  <si>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</si>
  <si>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</si>
  <si>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</si>
  <si>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</si>
  <si>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</si>
  <si>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</si>
  <si>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</si>
  <si>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</si>
  <si>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</si>
  <si>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</si>
  <si>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</si>
  <si>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</si>
  <si>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</si>
  <si>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</si>
  <si>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</si>
  <si>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</si>
  <si>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</si>
  <si>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</si>
  <si>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</si>
  <si>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</si>
  <si>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</si>
  <si>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</si>
  <si>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</si>
  <si>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</si>
  <si>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</si>
  <si>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</si>
  <si>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</si>
  <si>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</si>
  <si>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</si>
  <si>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</si>
  <si>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</si>
  <si>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</si>
  <si>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</si>
  <si>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</si>
  <si>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</si>
  <si>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</si>
  <si>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</si>
  <si>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</si>
  <si>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</si>
  <si>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</si>
  <si>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</si>
  <si>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</si>
  <si>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</si>
  <si>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</si>
  <si>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</si>
  <si>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</si>
  <si>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</si>
  <si>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</si>
  <si>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</si>
  <si>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</si>
  <si>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</si>
  <si>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</si>
  <si>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</si>
  <si>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</si>
  <si>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</si>
  <si>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</si>
  <si>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</si>
  <si>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</si>
  <si>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</si>
  <si>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</si>
  <si>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</si>
  <si>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</si>
  <si>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</si>
  <si>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</si>
  <si>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</si>
  <si>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</si>
  <si>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</si>
  <si>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</si>
  <si>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</si>
  <si>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</si>
  <si>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</si>
  <si>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</si>
  <si>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</si>
  <si>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</si>
  <si>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</si>
  <si>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</si>
  <si>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</si>
  <si>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</si>
  <si>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</si>
  <si>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</si>
  <si>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</si>
  <si>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</si>
  <si>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</si>
  <si>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</si>
  <si>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</si>
  <si>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</si>
  <si>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</si>
  <si>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</si>
  <si>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</si>
  <si>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</si>
  <si>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</si>
  <si>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</si>
  <si>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</si>
  <si>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</si>
  <si>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</si>
  <si>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</si>
  <si>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</si>
  <si>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</si>
  <si>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</si>
  <si>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</si>
  <si>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</si>
  <si>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</si>
  <si>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</si>
  <si>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</si>
  <si>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</si>
  <si>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</si>
  <si>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</si>
  <si>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</si>
  <si>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</si>
  <si>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</si>
  <si>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</si>
  <si>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</si>
  <si>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</si>
  <si>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</si>
  <si>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</si>
  <si>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</si>
  <si>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</si>
  <si>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</si>
  <si>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</si>
  <si>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</si>
  <si>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</si>
  <si>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</si>
  <si>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</si>
  <si>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</si>
  <si>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</si>
  <si>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</si>
  <si>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</si>
  <si>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to cut 10K jobs, stock up 7% to $16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</si>
</sst>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7"/>
      <tableStyleElement type="headerRow" dxfId="185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053600"/>
        <c:axId val="306053984"/>
      </c:scatterChart>
      <c:valAx>
        <c:axId val="30605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53984"/>
        <c:crosses val="autoZero"/>
        <c:crossBetween val="midCat"/>
      </c:valAx>
      <c:valAx>
        <c:axId val="30605398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5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95888"/>
        <c:axId val="306296272"/>
      </c:scatterChart>
      <c:valAx>
        <c:axId val="30629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96272"/>
        <c:crosses val="autoZero"/>
        <c:crossBetween val="midCat"/>
      </c:valAx>
      <c:valAx>
        <c:axId val="30629627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958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97448"/>
        <c:axId val="306517376"/>
      </c:scatterChart>
      <c:valAx>
        <c:axId val="306297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517376"/>
        <c:crosses val="autoZero"/>
        <c:crossBetween val="midCat"/>
      </c:valAx>
      <c:valAx>
        <c:axId val="3065173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97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446424"/>
        <c:axId val="316393072"/>
      </c:scatterChart>
      <c:valAx>
        <c:axId val="306446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93072"/>
        <c:crosses val="autoZero"/>
        <c:crossBetween val="midCat"/>
      </c:valAx>
      <c:valAx>
        <c:axId val="3163930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446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496904"/>
        <c:axId val="306490056"/>
      </c:scatterChart>
      <c:valAx>
        <c:axId val="306496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490056"/>
        <c:crosses val="autoZero"/>
        <c:crossBetween val="midCat"/>
      </c:valAx>
      <c:valAx>
        <c:axId val="30649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496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491232"/>
        <c:axId val="306491624"/>
      </c:scatterChart>
      <c:valAx>
        <c:axId val="30649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491624"/>
        <c:crosses val="autoZero"/>
        <c:crossBetween val="midCat"/>
      </c:valAx>
      <c:valAx>
        <c:axId val="30649162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49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492408"/>
        <c:axId val="306492800"/>
      </c:scatterChart>
      <c:valAx>
        <c:axId val="306492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492800"/>
        <c:crosses val="autoZero"/>
        <c:crossBetween val="midCat"/>
      </c:valAx>
      <c:valAx>
        <c:axId val="306492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4924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71104"/>
        <c:axId val="201971496"/>
      </c:lineChart>
      <c:dateAx>
        <c:axId val="201971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71496"/>
        <c:crosses val="autoZero"/>
        <c:auto val="1"/>
        <c:lblOffset val="100"/>
        <c:baseTimeUnit val="days"/>
      </c:dateAx>
      <c:valAx>
        <c:axId val="20197149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7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443128"/>
        <c:axId val="317443520"/>
      </c:lineChart>
      <c:dateAx>
        <c:axId val="31744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43520"/>
        <c:crosses val="autoZero"/>
        <c:auto val="1"/>
        <c:lblOffset val="100"/>
        <c:baseTimeUnit val="days"/>
      </c:dateAx>
      <c:valAx>
        <c:axId val="3174435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4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489664"/>
        <c:axId val="317445480"/>
      </c:lineChart>
      <c:dateAx>
        <c:axId val="30648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45480"/>
        <c:crosses val="autoZero"/>
        <c:auto val="1"/>
        <c:lblOffset val="100"/>
        <c:baseTimeUnit val="days"/>
      </c:dateAx>
      <c:valAx>
        <c:axId val="3174454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48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490840"/>
        <c:axId val="317153688"/>
      </c:lineChart>
      <c:dateAx>
        <c:axId val="30649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53688"/>
        <c:crosses val="autoZero"/>
        <c:auto val="1"/>
        <c:lblOffset val="100"/>
        <c:baseTimeUnit val="days"/>
      </c:dateAx>
      <c:valAx>
        <c:axId val="31715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49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155648"/>
        <c:axId val="317156040"/>
      </c:lineChart>
      <c:dateAx>
        <c:axId val="317155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56040"/>
        <c:crosses val="autoZero"/>
        <c:auto val="1"/>
        <c:lblOffset val="100"/>
        <c:baseTimeUnit val="days"/>
      </c:dateAx>
      <c:valAx>
        <c:axId val="317156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5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29672"/>
        <c:axId val="318830064"/>
      </c:lineChart>
      <c:dateAx>
        <c:axId val="31882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30064"/>
        <c:crosses val="autoZero"/>
        <c:auto val="1"/>
        <c:lblOffset val="100"/>
        <c:baseTimeUnit val="days"/>
      </c:dateAx>
      <c:valAx>
        <c:axId val="31883006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2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32024"/>
        <c:axId val="320081472"/>
      </c:lineChart>
      <c:dateAx>
        <c:axId val="318832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81472"/>
        <c:crosses val="autoZero"/>
        <c:auto val="1"/>
        <c:lblOffset val="100"/>
        <c:baseTimeUnit val="days"/>
      </c:dateAx>
      <c:valAx>
        <c:axId val="3200814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3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083432"/>
        <c:axId val="320083824"/>
      </c:lineChart>
      <c:dateAx>
        <c:axId val="32008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83824"/>
        <c:crosses val="autoZero"/>
        <c:auto val="1"/>
        <c:lblOffset val="100"/>
        <c:baseTimeUnit val="days"/>
      </c:dateAx>
      <c:valAx>
        <c:axId val="3200838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8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83488"/>
        <c:axId val="320483880"/>
      </c:lineChart>
      <c:catAx>
        <c:axId val="32048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83880"/>
        <c:crosses val="autoZero"/>
        <c:auto val="1"/>
        <c:lblAlgn val="ctr"/>
        <c:lblOffset val="100"/>
        <c:noMultiLvlLbl val="0"/>
      </c:catAx>
      <c:valAx>
        <c:axId val="320483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8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86232"/>
        <c:axId val="319657784"/>
      </c:lineChart>
      <c:dateAx>
        <c:axId val="320486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57784"/>
        <c:crosses val="autoZero"/>
        <c:auto val="1"/>
        <c:lblOffset val="100"/>
        <c:baseTimeUnit val="days"/>
      </c:dateAx>
      <c:valAx>
        <c:axId val="3196577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8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94080"/>
        <c:axId val="332794472"/>
      </c:lineChart>
      <c:dateAx>
        <c:axId val="33279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794472"/>
        <c:crosses val="autoZero"/>
        <c:auto val="1"/>
        <c:lblOffset val="100"/>
        <c:baseTimeUnit val="days"/>
      </c:dateAx>
      <c:valAx>
        <c:axId val="3327944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79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56560"/>
        <c:axId val="332756952"/>
      </c:lineChart>
      <c:dateAx>
        <c:axId val="332756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756952"/>
        <c:crosses val="autoZero"/>
        <c:auto val="1"/>
        <c:lblOffset val="100"/>
        <c:baseTimeUnit val="days"/>
      </c:dateAx>
      <c:valAx>
        <c:axId val="3327569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75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82152"/>
        <c:axId val="332782544"/>
      </c:lineChart>
      <c:catAx>
        <c:axId val="33278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782544"/>
        <c:crosses val="autoZero"/>
        <c:auto val="1"/>
        <c:lblAlgn val="ctr"/>
        <c:lblOffset val="100"/>
        <c:noMultiLvlLbl val="0"/>
      </c:catAx>
      <c:valAx>
        <c:axId val="332782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78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85288"/>
        <c:axId val="354085720"/>
      </c:lineChart>
      <c:dateAx>
        <c:axId val="332785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5720"/>
        <c:crosses val="autoZero"/>
        <c:auto val="1"/>
        <c:lblOffset val="100"/>
        <c:baseTimeUnit val="days"/>
      </c:dateAx>
      <c:valAx>
        <c:axId val="3540857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7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87680"/>
        <c:axId val="354088072"/>
      </c:lineChart>
      <c:catAx>
        <c:axId val="354087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8072"/>
        <c:crosses val="autoZero"/>
        <c:auto val="1"/>
        <c:lblAlgn val="ctr"/>
        <c:lblOffset val="100"/>
        <c:noMultiLvlLbl val="0"/>
      </c:catAx>
      <c:valAx>
        <c:axId val="354088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203008"/>
        <c:axId val="374203400"/>
      </c:lineChart>
      <c:dateAx>
        <c:axId val="37420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03400"/>
        <c:crosses val="autoZero"/>
        <c:auto val="1"/>
        <c:lblOffset val="100"/>
        <c:baseTimeUnit val="days"/>
      </c:dateAx>
      <c:valAx>
        <c:axId val="374203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0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205360"/>
        <c:axId val="374205752"/>
      </c:lineChart>
      <c:catAx>
        <c:axId val="374205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05752"/>
        <c:crosses val="autoZero"/>
        <c:auto val="1"/>
        <c:lblAlgn val="ctr"/>
        <c:lblOffset val="100"/>
        <c:noMultiLvlLbl val="0"/>
      </c:catAx>
      <c:valAx>
        <c:axId val="3742057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0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272184"/>
        <c:axId val="344272576"/>
      </c:lineChart>
      <c:dateAx>
        <c:axId val="344272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72576"/>
        <c:crosses val="autoZero"/>
        <c:auto val="1"/>
        <c:lblOffset val="100"/>
        <c:baseTimeUnit val="days"/>
      </c:dateAx>
      <c:valAx>
        <c:axId val="3442725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7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274536"/>
        <c:axId val="395794032"/>
      </c:lineChart>
      <c:dateAx>
        <c:axId val="344274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94032"/>
        <c:crosses val="autoZero"/>
        <c:auto val="1"/>
        <c:lblOffset val="100"/>
        <c:baseTimeUnit val="days"/>
      </c:dateAx>
      <c:valAx>
        <c:axId val="3957940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7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795992"/>
        <c:axId val="395796384"/>
      </c:lineChart>
      <c:dateAx>
        <c:axId val="39579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96384"/>
        <c:crosses val="autoZero"/>
        <c:auto val="1"/>
        <c:lblOffset val="100"/>
        <c:baseTimeUnit val="days"/>
      </c:dateAx>
      <c:valAx>
        <c:axId val="395796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9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62448"/>
        <c:axId val="353962840"/>
      </c:lineChart>
      <c:dateAx>
        <c:axId val="353962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962840"/>
        <c:crosses val="autoZero"/>
        <c:auto val="1"/>
        <c:lblOffset val="100"/>
        <c:baseTimeUnit val="days"/>
      </c:dateAx>
      <c:valAx>
        <c:axId val="353962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96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72336"/>
        <c:axId val="374972728"/>
      </c:lineChart>
      <c:dateAx>
        <c:axId val="3749723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72728"/>
        <c:crosses val="autoZero"/>
        <c:auto val="0"/>
        <c:lblOffset val="100"/>
        <c:baseTimeUnit val="days"/>
      </c:dateAx>
      <c:valAx>
        <c:axId val="37497272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7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76648"/>
        <c:axId val="374977040"/>
      </c:lineChart>
      <c:dateAx>
        <c:axId val="374976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77040"/>
        <c:crosses val="autoZero"/>
        <c:auto val="1"/>
        <c:lblOffset val="100"/>
        <c:baseTimeUnit val="days"/>
      </c:dateAx>
      <c:valAx>
        <c:axId val="3749770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7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79000"/>
        <c:axId val="374979392"/>
      </c:lineChart>
      <c:catAx>
        <c:axId val="374979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79392"/>
        <c:crosses val="autoZero"/>
        <c:auto val="1"/>
        <c:lblAlgn val="ctr"/>
        <c:lblOffset val="100"/>
        <c:noMultiLvlLbl val="0"/>
      </c:catAx>
      <c:valAx>
        <c:axId val="374979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7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69200"/>
        <c:axId val="385269592"/>
      </c:lineChart>
      <c:catAx>
        <c:axId val="385269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69592"/>
        <c:crosses val="autoZero"/>
        <c:auto val="1"/>
        <c:lblAlgn val="ctr"/>
        <c:lblOffset val="100"/>
        <c:noMultiLvlLbl val="0"/>
      </c:catAx>
      <c:valAx>
        <c:axId val="3852695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6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71552"/>
        <c:axId val="385271944"/>
      </c:lineChart>
      <c:catAx>
        <c:axId val="38527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71944"/>
        <c:crosses val="autoZero"/>
        <c:auto val="1"/>
        <c:lblAlgn val="ctr"/>
        <c:lblOffset val="100"/>
        <c:noMultiLvlLbl val="0"/>
      </c:catAx>
      <c:valAx>
        <c:axId val="3852719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7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679336"/>
        <c:axId val="406679728"/>
      </c:lineChart>
      <c:dateAx>
        <c:axId val="406679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679728"/>
        <c:crosses val="autoZero"/>
        <c:auto val="1"/>
        <c:lblOffset val="100"/>
        <c:baseTimeUnit val="days"/>
      </c:dateAx>
      <c:valAx>
        <c:axId val="4066797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67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277896"/>
        <c:axId val="408278288"/>
      </c:lineChart>
      <c:dateAx>
        <c:axId val="408277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78288"/>
        <c:crosses val="autoZero"/>
        <c:auto val="1"/>
        <c:lblOffset val="100"/>
        <c:baseTimeUnit val="days"/>
      </c:dateAx>
      <c:valAx>
        <c:axId val="4082782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7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281424"/>
        <c:axId val="408281816"/>
      </c:lineChart>
      <c:catAx>
        <c:axId val="408281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81816"/>
        <c:crosses val="autoZero"/>
        <c:auto val="1"/>
        <c:lblAlgn val="ctr"/>
        <c:lblOffset val="100"/>
        <c:noMultiLvlLbl val="0"/>
      </c:catAx>
      <c:valAx>
        <c:axId val="4082818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8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54760"/>
        <c:axId val="408055152"/>
      </c:lineChart>
      <c:catAx>
        <c:axId val="408054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5152"/>
        <c:crosses val="autoZero"/>
        <c:auto val="1"/>
        <c:lblAlgn val="ctr"/>
        <c:lblOffset val="100"/>
        <c:noMultiLvlLbl val="0"/>
      </c:catAx>
      <c:valAx>
        <c:axId val="408055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59464"/>
        <c:axId val="408059856"/>
      </c:lineChart>
      <c:dateAx>
        <c:axId val="408059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9856"/>
        <c:crosses val="autoZero"/>
        <c:auto val="1"/>
        <c:lblOffset val="100"/>
        <c:baseTimeUnit val="days"/>
      </c:dateAx>
      <c:valAx>
        <c:axId val="4080598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9" dataDxfId="1638">
  <autoFilter ref="O15:W26"/>
  <tableColumns count="9">
    <tableColumn id="1" name="Date" dataDxfId="1637"/>
    <tableColumn id="2" name="Quarter" dataDxfId="1636"/>
    <tableColumn id="3" name="Time" dataDxfId="1635"/>
    <tableColumn id="4" name="EPS estimate" dataDxfId="1634"/>
    <tableColumn id="5" name="EPS Actual" dataDxfId="1633"/>
    <tableColumn id="6" name="Sales Estiamte (B)" dataDxfId="1632"/>
    <tableColumn id="7" name="Sales Actual (B)" dataDxfId="1631"/>
    <tableColumn id="8" name="Guidance" dataDxfId="1630"/>
    <tableColumn id="9" name="Reaction" dataDxfId="162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6" dataDxfId="1225">
  <autoFilter ref="O14:W25"/>
  <tableColumns count="9">
    <tableColumn id="1" name="Date" dataDxfId="1224"/>
    <tableColumn id="2" name="Quarter" dataDxfId="1223"/>
    <tableColumn id="3" name="Time" dataDxfId="1222"/>
    <tableColumn id="4" name="EPS estimate" dataDxfId="1221"/>
    <tableColumn id="5" name="EPS Actual" dataDxfId="1220"/>
    <tableColumn id="6" name="Sales Estiamte (B)" dataDxfId="1219"/>
    <tableColumn id="7" name="Sales Actual (B)" dataDxfId="1218"/>
    <tableColumn id="8" name="Guidance" dataDxfId="1217"/>
    <tableColumn id="9" name="Reaction" dataDxfId="121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5" dataDxfId="1154">
  <autoFilter ref="O15:W26"/>
  <tableColumns count="9">
    <tableColumn id="1" name="Date" dataDxfId="1153"/>
    <tableColumn id="2" name="Quarter" dataDxfId="1152"/>
    <tableColumn id="3" name="Time" dataDxfId="1151"/>
    <tableColumn id="4" name="EPS estimate" dataDxfId="1150"/>
    <tableColumn id="5" name="EPS Actual" dataDxfId="1149"/>
    <tableColumn id="6" name="Sales Estiamte (B)" dataDxfId="1148"/>
    <tableColumn id="7" name="Sales Actual (B)" dataDxfId="1147"/>
    <tableColumn id="8" name="Guidance" dataDxfId="1146"/>
    <tableColumn id="9" name="Reaction" dataDxfId="114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4" dataDxfId="1023">
  <autoFilter ref="O16:W27"/>
  <tableColumns count="9">
    <tableColumn id="1" name="Date" dataDxfId="1022"/>
    <tableColumn id="2" name="Quarter" dataDxfId="1021"/>
    <tableColumn id="3" name="Time" dataDxfId="1020"/>
    <tableColumn id="4" name="EPS estimate" dataDxfId="1019"/>
    <tableColumn id="5" name="EPS Actual" dataDxfId="1018"/>
    <tableColumn id="6" name="Sales Estiamte (B)" dataDxfId="1017"/>
    <tableColumn id="7" name="Sales Actual (B)" dataDxfId="1016"/>
    <tableColumn id="8" name="Guidance" dataDxfId="1015"/>
    <tableColumn id="9" name="Reaction" dataDxfId="1014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91" dataDxfId="790">
  <autoFilter ref="T80:AB91"/>
  <tableColumns count="9">
    <tableColumn id="1" name="Date" dataDxfId="789"/>
    <tableColumn id="2" name="Quarter" dataDxfId="788"/>
    <tableColumn id="3" name="Time" dataDxfId="787"/>
    <tableColumn id="4" name="EPS estimate" dataDxfId="786"/>
    <tableColumn id="5" name="EPS Actual" dataDxfId="785"/>
    <tableColumn id="6" name="Sales Estiamte (B)" dataDxfId="784"/>
    <tableColumn id="7" name="Sales Actual (B)" dataDxfId="783"/>
    <tableColumn id="8" name="Guidance" dataDxfId="782"/>
    <tableColumn id="9" name="Reaction" dataDxfId="781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5" activePane="bottomLeft" state="frozen"/>
      <selection pane="bottomLeft" activeCell="K22" sqref="K2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">
        <v>15.15</v>
      </c>
      <c r="G2" s="2">
        <v>16.002824999999994</v>
      </c>
      <c r="H2" s="49">
        <v>6000</v>
      </c>
      <c r="I2" s="48">
        <v>96016.949999999968</v>
      </c>
      <c r="J2" s="367">
        <v>-5116.949999999968</v>
      </c>
      <c r="K2" s="354">
        <v>-5.3292153104217178E-2</v>
      </c>
      <c r="L2" s="48">
        <v>9498.6210000016581</v>
      </c>
      <c r="M2">
        <v>5100</v>
      </c>
      <c r="N2" s="364"/>
      <c r="O2" s="134">
        <v>1.34E-2</v>
      </c>
      <c r="P2" s="134">
        <v>0</v>
      </c>
    </row>
    <row r="3" spans="1:21" ht="21.95" customHeight="1" x14ac:dyDescent="0.25">
      <c r="A3" s="50"/>
      <c r="B3" s="50"/>
      <c r="C3" s="51"/>
      <c r="E3" s="22" t="s">
        <v>197</v>
      </c>
      <c r="F3" s="2">
        <v>26.68</v>
      </c>
      <c r="G3" s="2">
        <v>30.441868749999998</v>
      </c>
      <c r="H3" s="49">
        <v>1600</v>
      </c>
      <c r="I3" s="48">
        <v>48706.99</v>
      </c>
      <c r="J3" s="367">
        <v>-6018.989999999998</v>
      </c>
      <c r="K3" s="354">
        <v>-0.12357548680384473</v>
      </c>
      <c r="L3" s="367">
        <v>-4271.0200000000041</v>
      </c>
      <c r="M3">
        <v>1600</v>
      </c>
      <c r="N3" s="364"/>
      <c r="O3" s="134">
        <v>1.6299999999999999E-2</v>
      </c>
      <c r="P3" s="134">
        <v>0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174</v>
      </c>
      <c r="F4" s="2">
        <v>30.96</v>
      </c>
      <c r="G4" s="2">
        <v>35.309704545454537</v>
      </c>
      <c r="H4" s="330">
        <v>440</v>
      </c>
      <c r="I4" s="48">
        <v>15536.269999999997</v>
      </c>
      <c r="J4" s="367">
        <v>-1913.8699999999972</v>
      </c>
      <c r="K4" s="354">
        <v>-0.12318722576268282</v>
      </c>
      <c r="L4" s="367">
        <v>-1838.8499999999972</v>
      </c>
      <c r="M4">
        <v>220</v>
      </c>
      <c r="N4" s="364"/>
      <c r="O4" s="134">
        <v>1.61E-2</v>
      </c>
      <c r="P4" s="134">
        <v>0</v>
      </c>
      <c r="R4" s="48"/>
    </row>
    <row r="5" spans="1:21" ht="21.95" customHeight="1" x14ac:dyDescent="0.25">
      <c r="A5" s="50"/>
      <c r="B5" s="51"/>
      <c r="C5" s="51"/>
      <c r="E5" s="22" t="s">
        <v>228</v>
      </c>
      <c r="F5" s="2">
        <v>23.62</v>
      </c>
      <c r="G5" s="2">
        <v>23.481479999999998</v>
      </c>
      <c r="H5" s="330">
        <v>500</v>
      </c>
      <c r="I5" s="48">
        <v>11740.739999999998</v>
      </c>
      <c r="J5" s="367">
        <v>69.260000000002037</v>
      </c>
      <c r="K5" s="354">
        <v>5.899117091427087E-3</v>
      </c>
      <c r="L5" s="367">
        <v>1521.5200000000004</v>
      </c>
      <c r="M5">
        <v>500</v>
      </c>
      <c r="N5" s="364"/>
      <c r="O5" s="134">
        <v>2.5402201524132091E-2</v>
      </c>
      <c r="P5" s="134">
        <v>0</v>
      </c>
      <c r="S5" s="48"/>
    </row>
    <row r="6" spans="1:21" ht="21.95" customHeight="1" x14ac:dyDescent="0.25">
      <c r="A6" s="50"/>
      <c r="B6" s="51"/>
      <c r="C6" s="51"/>
      <c r="E6" s="22" t="s">
        <v>802</v>
      </c>
      <c r="F6" s="2">
        <v>67.900000000000006</v>
      </c>
      <c r="G6" s="2">
        <v>74.853866666666661</v>
      </c>
      <c r="H6" s="330">
        <v>150</v>
      </c>
      <c r="I6" s="48">
        <v>11228.08</v>
      </c>
      <c r="J6" s="367">
        <v>-1043.08</v>
      </c>
      <c r="K6" s="354">
        <v>-9.2899231213172548E-2</v>
      </c>
      <c r="L6" s="367">
        <v>-1043.08</v>
      </c>
      <c r="M6">
        <v>100</v>
      </c>
      <c r="N6" s="364"/>
      <c r="O6" s="134">
        <v>4.0599999999999997E-2</v>
      </c>
      <c r="P6" s="134">
        <v>0</v>
      </c>
      <c r="Q6" s="148"/>
      <c r="R6" s="48"/>
      <c r="S6" s="48"/>
    </row>
    <row r="7" spans="1:21" ht="21.95" customHeight="1" x14ac:dyDescent="0.25">
      <c r="A7" s="50"/>
      <c r="B7" s="50"/>
      <c r="C7" s="51"/>
      <c r="E7" s="22" t="s">
        <v>804</v>
      </c>
      <c r="F7" s="2">
        <v>71.55</v>
      </c>
      <c r="G7" s="2">
        <v>73.848799999999997</v>
      </c>
      <c r="H7" s="49">
        <v>150</v>
      </c>
      <c r="I7" s="48">
        <v>11077.32</v>
      </c>
      <c r="J7" s="367">
        <v>-344.81999999999971</v>
      </c>
      <c r="K7" s="354">
        <v>-3.1128467896567039E-2</v>
      </c>
      <c r="L7" s="48">
        <v>-344.81999999999971</v>
      </c>
      <c r="M7">
        <v>100</v>
      </c>
      <c r="N7" s="364"/>
      <c r="O7" s="134">
        <v>0</v>
      </c>
      <c r="P7" s="134">
        <v>0</v>
      </c>
      <c r="Q7" s="148"/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737</v>
      </c>
      <c r="F8" s="2">
        <v>100.31</v>
      </c>
      <c r="G8" s="2">
        <v>97.801799999999986</v>
      </c>
      <c r="H8" s="330">
        <v>100</v>
      </c>
      <c r="I8" s="48">
        <v>9780.1799999999985</v>
      </c>
      <c r="J8" s="367">
        <v>250.82000000000153</v>
      </c>
      <c r="K8" s="354">
        <v>2.5645744761344031E-2</v>
      </c>
      <c r="L8" s="367">
        <v>250.82000000000153</v>
      </c>
      <c r="M8">
        <v>100</v>
      </c>
      <c r="N8" s="364"/>
      <c r="O8" s="134">
        <v>2.8E-3</v>
      </c>
      <c r="P8" s="134">
        <v>0</v>
      </c>
      <c r="R8" s="48"/>
      <c r="S8" s="48"/>
      <c r="U8" s="48"/>
    </row>
    <row r="9" spans="1:21" ht="21.95" customHeight="1" x14ac:dyDescent="0.25">
      <c r="A9" s="51"/>
      <c r="B9" s="155"/>
      <c r="C9" s="331"/>
      <c r="E9" s="22" t="s">
        <v>55</v>
      </c>
      <c r="F9" s="2">
        <v>74.22</v>
      </c>
      <c r="G9" s="2">
        <v>78.392800000000008</v>
      </c>
      <c r="H9" s="330">
        <v>100</v>
      </c>
      <c r="I9" s="48">
        <v>7839.2800000000007</v>
      </c>
      <c r="J9" s="367">
        <v>-417.28000000000065</v>
      </c>
      <c r="K9" s="354">
        <v>-5.3229378208202907E-2</v>
      </c>
      <c r="L9" s="367">
        <v>241.3899999999976</v>
      </c>
      <c r="M9">
        <v>50</v>
      </c>
      <c r="N9" s="364"/>
      <c r="O9" s="134">
        <v>3.0599999999999999E-2</v>
      </c>
      <c r="P9" s="134">
        <v>0</v>
      </c>
      <c r="R9" s="48"/>
    </row>
    <row r="10" spans="1:21" ht="21.95" customHeight="1" x14ac:dyDescent="0.25">
      <c r="A10" s="50"/>
      <c r="B10" s="50"/>
      <c r="C10" s="51"/>
      <c r="E10" s="22" t="s">
        <v>216</v>
      </c>
      <c r="F10" s="2">
        <v>53.22</v>
      </c>
      <c r="G10" s="2">
        <v>62.38219999999999</v>
      </c>
      <c r="H10" s="330">
        <v>100</v>
      </c>
      <c r="I10" s="48">
        <v>6238.2199999999993</v>
      </c>
      <c r="J10" s="367">
        <v>-916.21999999999935</v>
      </c>
      <c r="K10" s="354">
        <v>-0.14687202439157312</v>
      </c>
      <c r="L10" s="367">
        <v>241.649999999996</v>
      </c>
      <c r="M10">
        <v>50</v>
      </c>
      <c r="N10" s="364"/>
      <c r="O10" s="134">
        <v>2.1899999999999999E-2</v>
      </c>
      <c r="P10" s="134">
        <v>0</v>
      </c>
      <c r="R10" s="48"/>
      <c r="S10" s="48"/>
    </row>
    <row r="11" spans="1:21" ht="21.95" customHeight="1" x14ac:dyDescent="0.25">
      <c r="A11" s="51"/>
      <c r="B11" s="50"/>
      <c r="C11" s="51"/>
      <c r="E11" s="22" t="s">
        <v>758</v>
      </c>
      <c r="F11" s="2">
        <v>224.54</v>
      </c>
      <c r="G11" s="2">
        <v>189.32000000000002</v>
      </c>
      <c r="H11" s="49">
        <v>30</v>
      </c>
      <c r="I11" s="48">
        <v>5679.6</v>
      </c>
      <c r="J11" s="367">
        <v>1056.5999999999995</v>
      </c>
      <c r="K11" s="354">
        <v>0.18603422776251832</v>
      </c>
      <c r="L11" s="48">
        <v>1281.3699999999999</v>
      </c>
      <c r="M11">
        <v>30</v>
      </c>
      <c r="N11" s="364"/>
      <c r="O11" s="134">
        <v>2.8E-3</v>
      </c>
      <c r="P11" s="134">
        <v>0</v>
      </c>
      <c r="Q11" s="438"/>
      <c r="R11" s="48"/>
      <c r="S11" s="48"/>
    </row>
    <row r="12" spans="1:21" ht="21.95" customHeight="1" x14ac:dyDescent="0.25">
      <c r="A12" s="50"/>
      <c r="B12" s="51"/>
      <c r="C12" s="51"/>
      <c r="E12" s="22" t="s">
        <v>171</v>
      </c>
      <c r="F12" s="2">
        <v>55.84</v>
      </c>
      <c r="G12" s="2">
        <v>55.208600000000004</v>
      </c>
      <c r="H12" s="49">
        <v>100</v>
      </c>
      <c r="I12" s="48">
        <v>5520.8600000000006</v>
      </c>
      <c r="J12" s="367">
        <v>63.139999999999418</v>
      </c>
      <c r="K12" s="354">
        <v>1.1436624004231212E-2</v>
      </c>
      <c r="L12" s="367">
        <v>113.08999999999924</v>
      </c>
      <c r="M12">
        <v>100</v>
      </c>
      <c r="N12" s="364"/>
      <c r="O12" s="134">
        <v>3.2500000000000001E-2</v>
      </c>
      <c r="P12" s="134">
        <v>0</v>
      </c>
      <c r="R12" s="48"/>
      <c r="S12" s="48"/>
    </row>
    <row r="13" spans="1:21" ht="21.95" customHeight="1" x14ac:dyDescent="0.25">
      <c r="A13" s="51"/>
      <c r="B13" s="51"/>
      <c r="C13" s="51"/>
      <c r="E13" s="22" t="s">
        <v>342</v>
      </c>
      <c r="F13" s="2">
        <v>16.059999999999999</v>
      </c>
      <c r="G13" s="2">
        <v>20.621299999999991</v>
      </c>
      <c r="H13" s="330">
        <v>200</v>
      </c>
      <c r="I13" s="48">
        <v>4124.2599999999984</v>
      </c>
      <c r="J13" s="367">
        <v>-912.25999999999885</v>
      </c>
      <c r="K13" s="354">
        <v>-0.2211936201888336</v>
      </c>
      <c r="L13" s="367">
        <v>-912.25999999999885</v>
      </c>
      <c r="M13">
        <v>200</v>
      </c>
      <c r="N13" s="364"/>
      <c r="O13" s="134">
        <v>4.24E-2</v>
      </c>
      <c r="P13" s="134">
        <v>0</v>
      </c>
      <c r="R13" s="48"/>
      <c r="S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59.31</v>
      </c>
      <c r="G14" s="2">
        <v>50.675625000000004</v>
      </c>
      <c r="H14" s="49">
        <v>80</v>
      </c>
      <c r="I14" s="48">
        <v>4054.05</v>
      </c>
      <c r="J14" s="367">
        <v>690.75</v>
      </c>
      <c r="K14" s="354">
        <v>0.17038517038517034</v>
      </c>
      <c r="L14" s="48">
        <v>2295.3300000000017</v>
      </c>
      <c r="M14">
        <v>80</v>
      </c>
      <c r="N14" s="364"/>
      <c r="O14" s="134">
        <v>2.7300000000000001E-2</v>
      </c>
      <c r="P14" s="134">
        <v>0</v>
      </c>
      <c r="Q14" s="148"/>
      <c r="R14" s="48"/>
      <c r="S14" s="48"/>
    </row>
    <row r="15" spans="1:21" ht="21.95" customHeight="1" x14ac:dyDescent="0.25">
      <c r="A15" s="50"/>
      <c r="B15" s="50"/>
      <c r="C15" s="51"/>
      <c r="E15" s="22" t="s">
        <v>338</v>
      </c>
      <c r="F15" s="2">
        <v>13.51</v>
      </c>
      <c r="G15" s="2">
        <v>15.828249999999999</v>
      </c>
      <c r="H15" s="330">
        <v>200</v>
      </c>
      <c r="I15" s="48">
        <v>3165.6499999999996</v>
      </c>
      <c r="J15" s="367">
        <v>-463.64999999999964</v>
      </c>
      <c r="K15" s="354">
        <v>-0.14646281174482328</v>
      </c>
      <c r="L15" s="367">
        <v>819.76999999999498</v>
      </c>
      <c r="M15">
        <v>100</v>
      </c>
      <c r="N15" s="364"/>
      <c r="O15" s="134">
        <v>0</v>
      </c>
      <c r="P15" s="134">
        <v>0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740</v>
      </c>
      <c r="F16" s="2">
        <v>188.0701</v>
      </c>
      <c r="G16" s="2">
        <v>149.05549999999999</v>
      </c>
      <c r="H16" s="49">
        <v>20</v>
      </c>
      <c r="I16" s="48">
        <v>2981.1099999999997</v>
      </c>
      <c r="J16" s="367">
        <v>780.29200000000037</v>
      </c>
      <c r="K16" s="354">
        <v>0.26174545722901876</v>
      </c>
      <c r="L16" s="367">
        <v>923.32200000000057</v>
      </c>
      <c r="M16">
        <v>20</v>
      </c>
      <c r="N16" s="364"/>
      <c r="O16" s="134">
        <v>2.6585831559615271E-3</v>
      </c>
      <c r="P16" s="134">
        <v>0</v>
      </c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754</v>
      </c>
      <c r="F17" s="2">
        <v>73.88</v>
      </c>
      <c r="G17" s="2">
        <v>71.837500000000006</v>
      </c>
      <c r="H17" s="330">
        <v>40</v>
      </c>
      <c r="I17" s="48">
        <v>2873.5</v>
      </c>
      <c r="J17" s="367">
        <v>81.699999999999818</v>
      </c>
      <c r="K17" s="354">
        <v>2.8432225508961052E-2</v>
      </c>
      <c r="L17" s="367">
        <v>207.6299999999992</v>
      </c>
      <c r="M17">
        <v>40</v>
      </c>
      <c r="N17" s="364"/>
      <c r="O17" s="134">
        <v>1.78E-2</v>
      </c>
      <c r="P17" s="134">
        <v>0</v>
      </c>
      <c r="Q17" s="48"/>
      <c r="R17" s="48"/>
      <c r="S17" s="48"/>
      <c r="T17" s="48"/>
    </row>
    <row r="18" spans="1:21" ht="21.95" customHeight="1" x14ac:dyDescent="0.25">
      <c r="A18" s="50"/>
      <c r="B18" s="51"/>
      <c r="C18" s="51"/>
      <c r="E18" s="22" t="s">
        <v>355</v>
      </c>
      <c r="F18" s="2">
        <v>61.37</v>
      </c>
      <c r="G18" s="2">
        <v>56.88</v>
      </c>
      <c r="H18" s="330">
        <v>50</v>
      </c>
      <c r="I18" s="48">
        <v>2844</v>
      </c>
      <c r="J18" s="367">
        <v>224.5</v>
      </c>
      <c r="K18" s="354">
        <v>7.8938115330520295E-2</v>
      </c>
      <c r="L18" s="367">
        <v>1448.0099999999984</v>
      </c>
      <c r="M18">
        <v>50</v>
      </c>
      <c r="N18" s="364"/>
      <c r="O18" s="134">
        <v>4.3499999999999997E-2</v>
      </c>
      <c r="P18" s="134">
        <v>0</v>
      </c>
      <c r="S18" s="48"/>
    </row>
    <row r="19" spans="1:21" ht="21.95" customHeight="1" x14ac:dyDescent="0.25">
      <c r="A19" s="51"/>
      <c r="B19" s="51"/>
      <c r="C19" s="51"/>
      <c r="E19" s="22" t="s">
        <v>62</v>
      </c>
      <c r="F19" s="2">
        <v>0</v>
      </c>
      <c r="G19" s="2">
        <v>0</v>
      </c>
      <c r="H19" s="49">
        <v>0</v>
      </c>
      <c r="I19" s="48">
        <v>0</v>
      </c>
      <c r="J19" s="367">
        <v>0</v>
      </c>
      <c r="K19" s="354"/>
      <c r="L19" s="48">
        <v>1659.3600000000079</v>
      </c>
      <c r="M19">
        <v>0</v>
      </c>
      <c r="N19" s="364"/>
      <c r="O19" s="134">
        <v>0</v>
      </c>
      <c r="P19" s="134">
        <v>0</v>
      </c>
      <c r="Q19" s="148"/>
      <c r="S19" s="48"/>
    </row>
    <row r="20" spans="1:21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Q20" s="48"/>
      <c r="S20" s="48"/>
      <c r="T20" s="48"/>
    </row>
    <row r="21" spans="1:21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49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Q21" s="148"/>
      <c r="R21" s="48"/>
      <c r="S21" s="48"/>
    </row>
    <row r="22" spans="1:21" ht="21.95" customHeight="1" x14ac:dyDescent="0.25">
      <c r="A22" s="51"/>
      <c r="B22" s="155"/>
      <c r="C22" s="33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1857.7799999999988</v>
      </c>
      <c r="M23">
        <v>0</v>
      </c>
      <c r="N23" s="364"/>
      <c r="O23" s="134">
        <v>1.49E-2</v>
      </c>
      <c r="P23" s="134">
        <v>0</v>
      </c>
      <c r="Q23" s="148"/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134">
        <v>0</v>
      </c>
      <c r="R24" s="48"/>
    </row>
    <row r="25" spans="1:21" ht="21.95" customHeight="1" x14ac:dyDescent="0.25">
      <c r="A25" s="50"/>
      <c r="B25" s="50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R25" s="48"/>
      <c r="S25" s="48"/>
      <c r="T25" s="352"/>
      <c r="U25" s="352"/>
    </row>
    <row r="26" spans="1:21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49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148"/>
      <c r="R26" s="48"/>
      <c r="S26" s="48"/>
    </row>
    <row r="27" spans="1:21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R27" s="48"/>
      <c r="S27" s="48"/>
    </row>
    <row r="28" spans="1:21" ht="21.95" customHeight="1" x14ac:dyDescent="0.25">
      <c r="A28" s="51"/>
      <c r="B28" s="51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Q28" s="48"/>
    </row>
    <row r="29" spans="1:21" ht="21.95" customHeight="1" x14ac:dyDescent="0.25">
      <c r="A29" s="51"/>
      <c r="B29" s="51"/>
      <c r="C29" s="51"/>
      <c r="E29" s="22" t="s">
        <v>756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R29" s="48"/>
      <c r="S29" s="48"/>
    </row>
    <row r="30" spans="1:21" ht="21.95" customHeight="1" x14ac:dyDescent="0.25">
      <c r="A30" s="50"/>
      <c r="B30" s="51"/>
      <c r="C30" s="51"/>
      <c r="E30" s="22" t="s">
        <v>251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134">
        <v>0</v>
      </c>
      <c r="R30" s="48"/>
      <c r="S30" s="48"/>
    </row>
    <row r="31" spans="1:21" ht="21.95" customHeight="1" x14ac:dyDescent="0.25">
      <c r="A31" s="50"/>
      <c r="B31" s="50"/>
      <c r="C31" s="51"/>
      <c r="E31" s="22" t="s">
        <v>730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R31" s="48"/>
      <c r="S31" s="48"/>
      <c r="T31" s="48"/>
    </row>
    <row r="32" spans="1:21" ht="21.95" customHeight="1" x14ac:dyDescent="0.25">
      <c r="A32" s="51"/>
      <c r="B32" s="51"/>
      <c r="C32" s="5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805</v>
      </c>
      <c r="F33" s="2">
        <v>0</v>
      </c>
      <c r="G33" s="2">
        <v>0</v>
      </c>
      <c r="H33" s="49">
        <v>0</v>
      </c>
      <c r="I33" s="48">
        <v>0</v>
      </c>
      <c r="J33" s="367">
        <v>0</v>
      </c>
      <c r="K33" s="354"/>
      <c r="L33" s="48">
        <v>843.18000000000029</v>
      </c>
      <c r="M33">
        <v>0</v>
      </c>
      <c r="N33" s="364"/>
      <c r="O33" s="134">
        <v>2.8E-3</v>
      </c>
      <c r="P33" s="134">
        <v>0</v>
      </c>
      <c r="Q33" s="438"/>
      <c r="R33" s="48"/>
      <c r="S33" s="48"/>
    </row>
    <row r="34" spans="1:21" ht="21.95" customHeight="1" x14ac:dyDescent="0.25">
      <c r="A34" s="50"/>
      <c r="B34" s="51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49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R35" s="48"/>
    </row>
    <row r="36" spans="1:21" ht="21.95" customHeight="1" x14ac:dyDescent="0.25">
      <c r="A36" s="51"/>
      <c r="B36" s="51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R36" s="48"/>
      <c r="S36" s="48"/>
    </row>
    <row r="37" spans="1:21" ht="21.95" customHeight="1" x14ac:dyDescent="0.25">
      <c r="A37" s="60"/>
      <c r="B37" s="61"/>
      <c r="C37" s="60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R37" s="48"/>
      <c r="S37" s="48"/>
    </row>
    <row r="38" spans="1:21" ht="21.95" customHeight="1" x14ac:dyDescent="0.25">
      <c r="A38" s="50"/>
      <c r="B38" s="50"/>
      <c r="C38" s="51"/>
      <c r="E38" s="22" t="s">
        <v>803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Q38" s="48"/>
      <c r="R38" s="48"/>
      <c r="S38" s="48"/>
      <c r="U38" s="48"/>
    </row>
    <row r="39" spans="1:21" ht="21.95" customHeight="1" x14ac:dyDescent="0.25">
      <c r="A39" s="50"/>
      <c r="B39" s="50"/>
      <c r="C39" s="50"/>
      <c r="E39" s="22" t="s">
        <v>196</v>
      </c>
      <c r="F39" s="2">
        <v>0</v>
      </c>
      <c r="G39" s="2">
        <v>0</v>
      </c>
      <c r="H39" s="49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Q39" s="48"/>
      <c r="S39" s="48"/>
    </row>
    <row r="40" spans="1:21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Q40" s="148"/>
      <c r="T40" s="48"/>
    </row>
    <row r="41" spans="1:21" ht="21.95" customHeight="1" x14ac:dyDescent="0.25">
      <c r="A41" s="50"/>
      <c r="B41" s="51"/>
      <c r="C41" s="5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R42" s="48"/>
      <c r="S42" s="48"/>
    </row>
    <row r="43" spans="1:21" ht="21.95" customHeight="1" x14ac:dyDescent="0.25">
      <c r="A43" s="51"/>
      <c r="B43" s="51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S43" s="48"/>
      <c r="T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Q44" s="148"/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Q45" s="148"/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Q46" s="438"/>
      <c r="R46" s="48"/>
      <c r="S46" s="48"/>
      <c r="U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Q47" s="148"/>
      <c r="R47" s="48"/>
      <c r="S47" s="48"/>
      <c r="T47" s="48"/>
    </row>
    <row r="48" spans="1:21" ht="21.95" customHeight="1" x14ac:dyDescent="0.25">
      <c r="A48" s="51"/>
      <c r="B48" s="51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Q48" s="148"/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R49" s="48"/>
      <c r="S49" s="48"/>
    </row>
    <row r="50" spans="1:22" ht="21.95" customHeight="1" x14ac:dyDescent="0.25">
      <c r="A50" s="51"/>
      <c r="B50" s="51"/>
      <c r="C50" s="51"/>
      <c r="E50" s="22" t="s">
        <v>10</v>
      </c>
      <c r="F50" s="2">
        <v>0</v>
      </c>
      <c r="G50" s="2">
        <v>0</v>
      </c>
      <c r="H50" s="49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Q50" s="48"/>
      <c r="R50" s="48"/>
      <c r="S50" s="48"/>
      <c r="T50" s="48"/>
      <c r="V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Q51" s="148"/>
      <c r="S51" s="48"/>
      <c r="T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48">
        <v>937.36999999999534</v>
      </c>
      <c r="M52">
        <v>0</v>
      </c>
      <c r="N52" s="364"/>
      <c r="O52" s="134">
        <v>0</v>
      </c>
      <c r="P52" s="134">
        <v>0</v>
      </c>
      <c r="Q52" s="148"/>
      <c r="R52" s="48"/>
      <c r="S52" s="48"/>
      <c r="U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Q53" s="148"/>
      <c r="S53" s="48"/>
      <c r="T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Q54" s="48"/>
      <c r="S54" s="48"/>
    </row>
    <row r="55" spans="1:22" ht="21.95" customHeight="1" x14ac:dyDescent="0.25">
      <c r="A55" s="51"/>
      <c r="B55" s="50"/>
      <c r="C55" s="51"/>
      <c r="E55" s="22" t="s">
        <v>33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48">
        <v>780.73999999999796</v>
      </c>
      <c r="M55">
        <v>0</v>
      </c>
      <c r="N55" s="364"/>
      <c r="O55" s="134">
        <v>1.8599999999999998E-2</v>
      </c>
      <c r="P55" s="134">
        <v>0</v>
      </c>
      <c r="Q55" s="438"/>
      <c r="R55" s="48"/>
      <c r="S55" s="48"/>
      <c r="T55" s="48"/>
    </row>
    <row r="56" spans="1:22" ht="21.95" customHeight="1" x14ac:dyDescent="0.25">
      <c r="A56" s="51"/>
      <c r="B56" s="51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S57" s="48"/>
    </row>
    <row r="58" spans="1:22" ht="21.95" customHeight="1" x14ac:dyDescent="0.25">
      <c r="A58" s="155"/>
      <c r="B58" s="50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Q58" s="1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Q59" s="438"/>
      <c r="R59" s="48"/>
      <c r="S59" s="48"/>
    </row>
    <row r="60" spans="1:22" ht="21.95" customHeight="1" x14ac:dyDescent="0.25">
      <c r="A60" s="155"/>
      <c r="B60" s="50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S61" s="48"/>
      <c r="U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5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4" priority="192">
      <formula>$H2=0</formula>
    </cfRule>
  </conditionalFormatting>
  <conditionalFormatting sqref="J2:K4 J67:K200 J6:K6 J21:K58 J12:K19">
    <cfRule type="expression" dxfId="1853" priority="193">
      <formula>$J2=0</formula>
    </cfRule>
  </conditionalFormatting>
  <conditionalFormatting sqref="L67:L1048576 L1:L58">
    <cfRule type="expression" dxfId="1852" priority="191">
      <formula>$L2=0</formula>
    </cfRule>
  </conditionalFormatting>
  <conditionalFormatting sqref="M1">
    <cfRule type="expression" dxfId="1851" priority="187">
      <formula>$L2=0</formula>
    </cfRule>
  </conditionalFormatting>
  <conditionalFormatting sqref="J2:K4 J6:K6 J21:K58 J12:K19">
    <cfRule type="expression" dxfId="1850" priority="235">
      <formula>$J2&gt;0</formula>
    </cfRule>
  </conditionalFormatting>
  <conditionalFormatting sqref="L2:L58">
    <cfRule type="expression" dxfId="1849" priority="189">
      <formula>$L2&lt;0</formula>
    </cfRule>
    <cfRule type="expression" dxfId="1848" priority="190">
      <formula>$L2&gt;0</formula>
    </cfRule>
  </conditionalFormatting>
  <conditionalFormatting sqref="J2:K4 J67:K458 J6:K6 J21:K58 J12:K19">
    <cfRule type="expression" dxfId="1847" priority="234">
      <formula>$J2&lt;0</formula>
    </cfRule>
  </conditionalFormatting>
  <conditionalFormatting sqref="P67:P1048576 P1">
    <cfRule type="expression" dxfId="1846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5" priority="163">
      <formula>$H59=0</formula>
    </cfRule>
  </conditionalFormatting>
  <conditionalFormatting sqref="J59:K59">
    <cfRule type="expression" dxfId="1844" priority="164">
      <formula>$J59=0</formula>
    </cfRule>
  </conditionalFormatting>
  <conditionalFormatting sqref="L59">
    <cfRule type="expression" dxfId="1843" priority="162">
      <formula>$L60=0</formula>
    </cfRule>
  </conditionalFormatting>
  <conditionalFormatting sqref="J59:K59">
    <cfRule type="expression" dxfId="1842" priority="166">
      <formula>$J59&gt;0</formula>
    </cfRule>
  </conditionalFormatting>
  <conditionalFormatting sqref="L59">
    <cfRule type="expression" dxfId="1841" priority="160">
      <formula>$L59&lt;0</formula>
    </cfRule>
    <cfRule type="expression" dxfId="1840" priority="161">
      <formula>$L59&gt;0</formula>
    </cfRule>
  </conditionalFormatting>
  <conditionalFormatting sqref="J59:K59">
    <cfRule type="expression" dxfId="1839" priority="165">
      <formula>$J59&lt;0</formula>
    </cfRule>
  </conditionalFormatting>
  <conditionalFormatting sqref="E5 H5:I5">
    <cfRule type="expression" dxfId="1838" priority="141">
      <formula>$H5=0</formula>
    </cfRule>
  </conditionalFormatting>
  <conditionalFormatting sqref="J5:K5">
    <cfRule type="expression" dxfId="1837" priority="142">
      <formula>$J5=0</formula>
    </cfRule>
  </conditionalFormatting>
  <conditionalFormatting sqref="J5:K5">
    <cfRule type="expression" dxfId="1836" priority="144">
      <formula>$J5&gt;0</formula>
    </cfRule>
  </conditionalFormatting>
  <conditionalFormatting sqref="J5:K5">
    <cfRule type="expression" dxfId="1835" priority="143">
      <formula>$J5&lt;0</formula>
    </cfRule>
  </conditionalFormatting>
  <conditionalFormatting sqref="E7 H7:I7">
    <cfRule type="expression" dxfId="1834" priority="130">
      <formula>$H7=0</formula>
    </cfRule>
  </conditionalFormatting>
  <conditionalFormatting sqref="J7:K7">
    <cfRule type="expression" dxfId="1833" priority="131">
      <formula>$J7=0</formula>
    </cfRule>
  </conditionalFormatting>
  <conditionalFormatting sqref="J7:K7">
    <cfRule type="expression" dxfId="1832" priority="133">
      <formula>$J7&gt;0</formula>
    </cfRule>
  </conditionalFormatting>
  <conditionalFormatting sqref="J7:K7">
    <cfRule type="expression" dxfId="1831" priority="132">
      <formula>$J7&lt;0</formula>
    </cfRule>
  </conditionalFormatting>
  <conditionalFormatting sqref="E60 H60:I60">
    <cfRule type="expression" dxfId="1830" priority="119">
      <formula>$H60=0</formula>
    </cfRule>
  </conditionalFormatting>
  <conditionalFormatting sqref="J60:K60">
    <cfRule type="expression" dxfId="1829" priority="120">
      <formula>$J60=0</formula>
    </cfRule>
  </conditionalFormatting>
  <conditionalFormatting sqref="L60">
    <cfRule type="expression" dxfId="1828" priority="118">
      <formula>$L61=0</formula>
    </cfRule>
  </conditionalFormatting>
  <conditionalFormatting sqref="J60:K60">
    <cfRule type="expression" dxfId="1827" priority="122">
      <formula>$J60&gt;0</formula>
    </cfRule>
  </conditionalFormatting>
  <conditionalFormatting sqref="L60">
    <cfRule type="expression" dxfId="1826" priority="116">
      <formula>$L60&lt;0</formula>
    </cfRule>
    <cfRule type="expression" dxfId="1825" priority="117">
      <formula>$L60&gt;0</formula>
    </cfRule>
  </conditionalFormatting>
  <conditionalFormatting sqref="J60:K60">
    <cfRule type="expression" dxfId="1824" priority="121">
      <formula>$J60&lt;0</formula>
    </cfRule>
  </conditionalFormatting>
  <conditionalFormatting sqref="E62 H62:I62">
    <cfRule type="expression" dxfId="1823" priority="108">
      <formula>$H62=0</formula>
    </cfRule>
  </conditionalFormatting>
  <conditionalFormatting sqref="J62:K62">
    <cfRule type="expression" dxfId="1822" priority="109">
      <formula>$J62=0</formula>
    </cfRule>
  </conditionalFormatting>
  <conditionalFormatting sqref="L62">
    <cfRule type="expression" dxfId="1821" priority="107">
      <formula>$L63=0</formula>
    </cfRule>
  </conditionalFormatting>
  <conditionalFormatting sqref="J62:K62">
    <cfRule type="expression" dxfId="1820" priority="111">
      <formula>$J62&gt;0</formula>
    </cfRule>
  </conditionalFormatting>
  <conditionalFormatting sqref="L62">
    <cfRule type="expression" dxfId="1819" priority="105">
      <formula>$L62&lt;0</formula>
    </cfRule>
    <cfRule type="expression" dxfId="1818" priority="106">
      <formula>$L62&gt;0</formula>
    </cfRule>
  </conditionalFormatting>
  <conditionalFormatting sqref="J62:K62">
    <cfRule type="expression" dxfId="1817" priority="110">
      <formula>$J62&lt;0</formula>
    </cfRule>
  </conditionalFormatting>
  <conditionalFormatting sqref="E61 H61:I61">
    <cfRule type="expression" dxfId="1816" priority="97">
      <formula>$H61=0</formula>
    </cfRule>
  </conditionalFormatting>
  <conditionalFormatting sqref="J61:K61">
    <cfRule type="expression" dxfId="1815" priority="98">
      <formula>$J61=0</formula>
    </cfRule>
  </conditionalFormatting>
  <conditionalFormatting sqref="L61">
    <cfRule type="expression" dxfId="1814" priority="96">
      <formula>$L62=0</formula>
    </cfRule>
  </conditionalFormatting>
  <conditionalFormatting sqref="J61:K61">
    <cfRule type="expression" dxfId="1813" priority="100">
      <formula>$J61&gt;0</formula>
    </cfRule>
  </conditionalFormatting>
  <conditionalFormatting sqref="L61">
    <cfRule type="expression" dxfId="1812" priority="94">
      <formula>$L61&lt;0</formula>
    </cfRule>
    <cfRule type="expression" dxfId="1811" priority="95">
      <formula>$L61&gt;0</formula>
    </cfRule>
  </conditionalFormatting>
  <conditionalFormatting sqref="J61:K61">
    <cfRule type="expression" dxfId="1810" priority="99">
      <formula>$J61&lt;0</formula>
    </cfRule>
  </conditionalFormatting>
  <conditionalFormatting sqref="E8 H8:I8">
    <cfRule type="expression" dxfId="1809" priority="82">
      <formula>$H8=0</formula>
    </cfRule>
  </conditionalFormatting>
  <conditionalFormatting sqref="J8:K8">
    <cfRule type="expression" dxfId="1808" priority="83">
      <formula>$J8=0</formula>
    </cfRule>
  </conditionalFormatting>
  <conditionalFormatting sqref="J8:K8">
    <cfRule type="expression" dxfId="1807" priority="85">
      <formula>$J8&gt;0</formula>
    </cfRule>
  </conditionalFormatting>
  <conditionalFormatting sqref="J8:K8">
    <cfRule type="expression" dxfId="1806" priority="84">
      <formula>$J8&lt;0</formula>
    </cfRule>
  </conditionalFormatting>
  <conditionalFormatting sqref="E63 H63:I63">
    <cfRule type="expression" dxfId="1805" priority="72">
      <formula>$H63=0</formula>
    </cfRule>
  </conditionalFormatting>
  <conditionalFormatting sqref="J63:K63">
    <cfRule type="expression" dxfId="1804" priority="73">
      <formula>$J63=0</formula>
    </cfRule>
  </conditionalFormatting>
  <conditionalFormatting sqref="L63">
    <cfRule type="expression" dxfId="1803" priority="71">
      <formula>$L64=0</formula>
    </cfRule>
  </conditionalFormatting>
  <conditionalFormatting sqref="J63:K63">
    <cfRule type="expression" dxfId="1802" priority="75">
      <formula>$J63&gt;0</formula>
    </cfRule>
  </conditionalFormatting>
  <conditionalFormatting sqref="L63">
    <cfRule type="expression" dxfId="1801" priority="69">
      <formula>$L63&lt;0</formula>
    </cfRule>
    <cfRule type="expression" dxfId="1800" priority="70">
      <formula>$L63&gt;0</formula>
    </cfRule>
  </conditionalFormatting>
  <conditionalFormatting sqref="J63:K63">
    <cfRule type="expression" dxfId="1799" priority="74">
      <formula>$J63&lt;0</formula>
    </cfRule>
  </conditionalFormatting>
  <conditionalFormatting sqref="E20 H20:I20">
    <cfRule type="expression" dxfId="1798" priority="62">
      <formula>$H20=0</formula>
    </cfRule>
  </conditionalFormatting>
  <conditionalFormatting sqref="J20:K20">
    <cfRule type="expression" dxfId="1797" priority="63">
      <formula>$J20=0</formula>
    </cfRule>
  </conditionalFormatting>
  <conditionalFormatting sqref="J20:K20">
    <cfRule type="expression" dxfId="1796" priority="65">
      <formula>$J20&gt;0</formula>
    </cfRule>
  </conditionalFormatting>
  <conditionalFormatting sqref="J20:K20">
    <cfRule type="expression" dxfId="1795" priority="64">
      <formula>$J20&lt;0</formula>
    </cfRule>
  </conditionalFormatting>
  <conditionalFormatting sqref="E64 H64:I64">
    <cfRule type="expression" dxfId="1794" priority="53">
      <formula>$H64=0</formula>
    </cfRule>
  </conditionalFormatting>
  <conditionalFormatting sqref="J64:K64">
    <cfRule type="expression" dxfId="1793" priority="54">
      <formula>$J64=0</formula>
    </cfRule>
  </conditionalFormatting>
  <conditionalFormatting sqref="L64">
    <cfRule type="expression" dxfId="1792" priority="52">
      <formula>$L65=0</formula>
    </cfRule>
  </conditionalFormatting>
  <conditionalFormatting sqref="J64:K64">
    <cfRule type="expression" dxfId="1791" priority="56">
      <formula>$J64&gt;0</formula>
    </cfRule>
  </conditionalFormatting>
  <conditionalFormatting sqref="L64">
    <cfRule type="expression" dxfId="1790" priority="50">
      <formula>$L64&lt;0</formula>
    </cfRule>
    <cfRule type="expression" dxfId="1789" priority="51">
      <formula>$L64&gt;0</formula>
    </cfRule>
  </conditionalFormatting>
  <conditionalFormatting sqref="J64:K64">
    <cfRule type="expression" dxfId="1788" priority="55">
      <formula>$J64&lt;0</formula>
    </cfRule>
  </conditionalFormatting>
  <conditionalFormatting sqref="E65 H65:I65">
    <cfRule type="expression" dxfId="1787" priority="46">
      <formula>$H65=0</formula>
    </cfRule>
  </conditionalFormatting>
  <conditionalFormatting sqref="J65:K65">
    <cfRule type="expression" dxfId="1786" priority="47">
      <formula>$J65=0</formula>
    </cfRule>
  </conditionalFormatting>
  <conditionalFormatting sqref="L65">
    <cfRule type="expression" dxfId="1785" priority="45">
      <formula>$L66=0</formula>
    </cfRule>
  </conditionalFormatting>
  <conditionalFormatting sqref="J65:K65">
    <cfRule type="expression" dxfId="1784" priority="49">
      <formula>$J65&gt;0</formula>
    </cfRule>
  </conditionalFormatting>
  <conditionalFormatting sqref="L65">
    <cfRule type="expression" dxfId="1783" priority="43">
      <formula>$L65&lt;0</formula>
    </cfRule>
    <cfRule type="expression" dxfId="1782" priority="44">
      <formula>$L65&gt;0</formula>
    </cfRule>
  </conditionalFormatting>
  <conditionalFormatting sqref="J65:K65">
    <cfRule type="expression" dxfId="1781" priority="48">
      <formula>$J65&lt;0</formula>
    </cfRule>
  </conditionalFormatting>
  <conditionalFormatting sqref="E11 H11:I11">
    <cfRule type="expression" dxfId="1780" priority="37">
      <formula>$H11=0</formula>
    </cfRule>
  </conditionalFormatting>
  <conditionalFormatting sqref="J11:K11">
    <cfRule type="expression" dxfId="1779" priority="38">
      <formula>$J11=0</formula>
    </cfRule>
  </conditionalFormatting>
  <conditionalFormatting sqref="J11:K11">
    <cfRule type="expression" dxfId="1778" priority="40">
      <formula>$J11&gt;0</formula>
    </cfRule>
  </conditionalFormatting>
  <conditionalFormatting sqref="J11:K11">
    <cfRule type="expression" dxfId="1777" priority="39">
      <formula>$J11&lt;0</formula>
    </cfRule>
  </conditionalFormatting>
  <conditionalFormatting sqref="E9 H9:I9">
    <cfRule type="expression" dxfId="1776" priority="30">
      <formula>$H9=0</formula>
    </cfRule>
  </conditionalFormatting>
  <conditionalFormatting sqref="J9:K9">
    <cfRule type="expression" dxfId="1775" priority="31">
      <formula>$J9=0</formula>
    </cfRule>
  </conditionalFormatting>
  <conditionalFormatting sqref="J9:K9">
    <cfRule type="expression" dxfId="1774" priority="33">
      <formula>$J9&gt;0</formula>
    </cfRule>
  </conditionalFormatting>
  <conditionalFormatting sqref="J9:K9">
    <cfRule type="expression" dxfId="1773" priority="32">
      <formula>$J9&lt;0</formula>
    </cfRule>
  </conditionalFormatting>
  <conditionalFormatting sqref="E66 H66:I66">
    <cfRule type="expression" dxfId="1772" priority="21">
      <formula>$H66=0</formula>
    </cfRule>
  </conditionalFormatting>
  <conditionalFormatting sqref="J66:K66">
    <cfRule type="expression" dxfId="1771" priority="22">
      <formula>$J66=0</formula>
    </cfRule>
  </conditionalFormatting>
  <conditionalFormatting sqref="L66">
    <cfRule type="expression" dxfId="1770" priority="20">
      <formula>$L67=0</formula>
    </cfRule>
  </conditionalFormatting>
  <conditionalFormatting sqref="J66:K66">
    <cfRule type="expression" dxfId="1769" priority="24">
      <formula>$J66&gt;0</formula>
    </cfRule>
  </conditionalFormatting>
  <conditionalFormatting sqref="L66">
    <cfRule type="expression" dxfId="1768" priority="18">
      <formula>$L66&lt;0</formula>
    </cfRule>
    <cfRule type="expression" dxfId="1767" priority="19">
      <formula>$L66&gt;0</formula>
    </cfRule>
  </conditionalFormatting>
  <conditionalFormatting sqref="J66:K66">
    <cfRule type="expression" dxfId="1766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5" priority="12">
      <formula>$H10=0</formula>
    </cfRule>
  </conditionalFormatting>
  <conditionalFormatting sqref="J10:K10">
    <cfRule type="expression" dxfId="1764" priority="13">
      <formula>$J10=0</formula>
    </cfRule>
  </conditionalFormatting>
  <conditionalFormatting sqref="J10:K10">
    <cfRule type="expression" dxfId="1763" priority="15">
      <formula>$J10&gt;0</formula>
    </cfRule>
  </conditionalFormatting>
  <conditionalFormatting sqref="J10:K10">
    <cfRule type="expression" dxfId="1762" priority="14">
      <formula>$J10&lt;0</formula>
    </cfRule>
  </conditionalFormatting>
  <conditionalFormatting sqref="E26:E28 E30 E45:E49 E36:E43">
    <cfRule type="expression" dxfId="1761" priority="8">
      <formula>$H26=0</formula>
    </cfRule>
  </conditionalFormatting>
  <conditionalFormatting sqref="E29">
    <cfRule type="expression" dxfId="1760" priority="7">
      <formula>$H29=0</formula>
    </cfRule>
  </conditionalFormatting>
  <conditionalFormatting sqref="E31">
    <cfRule type="expression" dxfId="1759" priority="6">
      <formula>$H31=0</formula>
    </cfRule>
  </conditionalFormatting>
  <conditionalFormatting sqref="E32">
    <cfRule type="expression" dxfId="1758" priority="5">
      <formula>$H32=0</formula>
    </cfRule>
  </conditionalFormatting>
  <conditionalFormatting sqref="E44">
    <cfRule type="expression" dxfId="1757" priority="4">
      <formula>$H44=0</formula>
    </cfRule>
  </conditionalFormatting>
  <conditionalFormatting sqref="E35">
    <cfRule type="expression" dxfId="1756" priority="3">
      <formula>$H35=0</formula>
    </cfRule>
  </conditionalFormatting>
  <conditionalFormatting sqref="E33">
    <cfRule type="expression" dxfId="1755" priority="2">
      <formula>$H33=0</formula>
    </cfRule>
  </conditionalFormatting>
  <conditionalFormatting sqref="E34">
    <cfRule type="expression" dxfId="1754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34121.39666666821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32862.886666668281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32861.359999999986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6.666668297839351E-3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53" priority="7">
      <formula>#REF!&gt;0</formula>
    </cfRule>
    <cfRule type="expression" dxfId="175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40"/>
  <sheetViews>
    <sheetView topLeftCell="D1" zoomScaleNormal="100" workbookViewId="0">
      <pane ySplit="1" topLeftCell="A521" activePane="bottomLeft" state="frozen"/>
      <selection pane="bottomLeft" activeCell="AP10" sqref="AP1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32861.359999999986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  <row r="537" spans="1:23" ht="20.100000000000001" customHeight="1" x14ac:dyDescent="0.25">
      <c r="B537" s="172">
        <v>43074</v>
      </c>
      <c r="C537" s="216">
        <v>2629.57</v>
      </c>
      <c r="D537" s="171">
        <f>(C537-C536)/C536</f>
        <v>-3.7394295759706191E-3</v>
      </c>
      <c r="E537" s="210">
        <f t="shared" ref="E537" si="1936">(C537-$C$2)/$C$2</f>
        <v>0.25072296950210238</v>
      </c>
      <c r="F537" s="220">
        <v>6762.21</v>
      </c>
      <c r="G537" s="171">
        <f>(F537-F536)/F536</f>
        <v>-1.9408562792234858E-3</v>
      </c>
      <c r="H537" s="204">
        <f>(F537-F$2)/F$2</f>
        <v>0.32808492252096555</v>
      </c>
      <c r="I537" s="222">
        <v>331089.06</v>
      </c>
      <c r="J537" s="173">
        <v>300000</v>
      </c>
      <c r="K537" s="173">
        <f>I537-I536-J537+J536</f>
        <v>-1542.2999999999884</v>
      </c>
      <c r="L537" s="171">
        <f>K537/I536</f>
        <v>-4.6366644443866884E-3</v>
      </c>
      <c r="M537" s="183">
        <f t="shared" ref="M537" si="1937">I537-J537</f>
        <v>31089.059999999998</v>
      </c>
      <c r="N537" s="185">
        <f t="shared" ref="N537" si="1938">M537/J537</f>
        <v>0.10363019999999999</v>
      </c>
      <c r="O537" s="183" t="b">
        <f t="shared" ref="O537" si="1939">L537&gt;D537</f>
        <v>0</v>
      </c>
      <c r="P537" s="185">
        <f>COUNTIF(O$2:O537, TRUE)/(COUNTIF(O$2:O537,FALSE) + COUNTIF(O$2:O537, TRUE))</f>
        <v>0.47947761194029853</v>
      </c>
      <c r="Q537" s="173">
        <v>233704.7</v>
      </c>
      <c r="R537" s="173">
        <f t="shared" ref="R537" si="1940">I537-Q537</f>
        <v>97384.359999999986</v>
      </c>
      <c r="S537" s="173">
        <v>-33722</v>
      </c>
      <c r="T537" s="173">
        <f t="shared" ref="T537" si="1941">M537-S537</f>
        <v>64811.06</v>
      </c>
      <c r="U537" s="185">
        <f>STDEV(D$2:D537)*SQRT(252)</f>
        <v>0.13661573923542011</v>
      </c>
      <c r="V537" s="185">
        <f>STDEV(L$2:L537)*SQRT(252)</f>
        <v>0.29381487860209421</v>
      </c>
      <c r="W537" s="183">
        <f t="shared" ref="W537" si="1942">N537/V537</f>
        <v>0.35270575980715957</v>
      </c>
    </row>
    <row r="538" spans="1:23" ht="20.100000000000001" customHeight="1" x14ac:dyDescent="0.25">
      <c r="B538" s="172">
        <v>43075</v>
      </c>
      <c r="C538" s="216">
        <v>2629.27</v>
      </c>
      <c r="D538" s="171">
        <f>(C538-C537)/C537</f>
        <v>-1.1408709408769566E-4</v>
      </c>
      <c r="E538" s="210">
        <f t="shared" ref="E538" si="1943">(C538-$C$2)/$C$2</f>
        <v>0.25058027815300316</v>
      </c>
      <c r="F538" s="220">
        <v>6776.37</v>
      </c>
      <c r="G538" s="171">
        <f>(F538-F537)/F537</f>
        <v>2.0939899825648499E-3</v>
      </c>
      <c r="H538" s="204">
        <f>(F538-F$2)/F$2</f>
        <v>0.33086591904471985</v>
      </c>
      <c r="I538" s="222">
        <v>327613.65999999997</v>
      </c>
      <c r="J538" s="173">
        <v>300000</v>
      </c>
      <c r="K538" s="173">
        <f>I538-I537-J538+J537</f>
        <v>-3475.4000000000233</v>
      </c>
      <c r="L538" s="171">
        <f>K538/I537</f>
        <v>-1.0496873560243952E-2</v>
      </c>
      <c r="M538" s="183">
        <f t="shared" ref="M538" si="1944">I538-J538</f>
        <v>27613.659999999974</v>
      </c>
      <c r="N538" s="185">
        <f t="shared" ref="N538" si="1945">M538/J538</f>
        <v>9.2045533333333249E-2</v>
      </c>
      <c r="O538" s="183" t="b">
        <f t="shared" ref="O538" si="1946">L538&gt;D538</f>
        <v>0</v>
      </c>
      <c r="P538" s="185">
        <f>COUNTIF(O$2:O538, TRUE)/(COUNTIF(O$2:O538,FALSE) + COUNTIF(O$2:O538, TRUE))</f>
        <v>0.47858472998137802</v>
      </c>
      <c r="Q538" s="173"/>
      <c r="R538" s="173"/>
      <c r="S538" s="173">
        <v>-33418</v>
      </c>
      <c r="T538" s="173">
        <f t="shared" ref="T538:T540" si="1947">M538-S538</f>
        <v>61031.659999999974</v>
      </c>
      <c r="U538" s="185">
        <f>STDEV(D$2:D538)*SQRT(252)</f>
        <v>0.13648855933627946</v>
      </c>
      <c r="V538" s="185">
        <f>STDEV(L$2:L538)*SQRT(252)</f>
        <v>0.29363715283343611</v>
      </c>
      <c r="W538" s="183">
        <f t="shared" ref="W538" si="1948">N538/V538</f>
        <v>0.31346691808289506</v>
      </c>
    </row>
    <row r="539" spans="1:23" ht="20.100000000000001" customHeight="1" x14ac:dyDescent="0.25">
      <c r="B539" s="172">
        <v>43076</v>
      </c>
      <c r="C539" s="216">
        <v>2636.98</v>
      </c>
      <c r="D539" s="171">
        <f>(C539-C538)/C538</f>
        <v>2.9323728639508444E-3</v>
      </c>
      <c r="E539" s="210">
        <f t="shared" ref="E539" si="1949">(C539-$C$2)/$C$2</f>
        <v>0.25424744582485109</v>
      </c>
      <c r="F539" s="220">
        <v>6812.84</v>
      </c>
      <c r="G539" s="171">
        <f>(F539-F538)/F538</f>
        <v>5.3819375270240935E-3</v>
      </c>
      <c r="H539" s="204">
        <f>(F539-F$2)/F$2</f>
        <v>0.33802855627786405</v>
      </c>
      <c r="I539" s="222">
        <v>319288.36</v>
      </c>
      <c r="J539" s="173">
        <v>290000</v>
      </c>
      <c r="K539" s="173">
        <f>I539-I538-J539+J538</f>
        <v>1674.7000000000116</v>
      </c>
      <c r="L539" s="171">
        <f>K539/I538</f>
        <v>5.111813713750555E-3</v>
      </c>
      <c r="M539" s="183">
        <f t="shared" ref="M539" si="1950">I539-J539</f>
        <v>29288.359999999986</v>
      </c>
      <c r="N539" s="185">
        <f t="shared" ref="N539" si="1951">M539/J539</f>
        <v>0.10099434482758615</v>
      </c>
      <c r="O539" s="183" t="b">
        <f t="shared" ref="O539" si="1952">L539&gt;D539</f>
        <v>1</v>
      </c>
      <c r="P539" s="185">
        <f>COUNTIF(O$2:O539, TRUE)/(COUNTIF(O$2:O539,FALSE) + COUNTIF(O$2:O539, TRUE))</f>
        <v>0.4795539033457249</v>
      </c>
      <c r="Q539" s="173">
        <v>231904</v>
      </c>
      <c r="R539" s="173">
        <f t="shared" ref="R539" si="1953">I539-Q539</f>
        <v>87384.359999999986</v>
      </c>
      <c r="S539" s="173"/>
      <c r="T539" s="173"/>
      <c r="U539" s="185">
        <f>STDEV(D$2:D539)*SQRT(252)</f>
        <v>0.13637174643805675</v>
      </c>
      <c r="V539" s="185">
        <f>STDEV(L$2:L539)*SQRT(252)</f>
        <v>0.29338020197975673</v>
      </c>
      <c r="W539" s="183">
        <f t="shared" ref="W539" si="1954">N539/V539</f>
        <v>0.34424389971125174</v>
      </c>
    </row>
    <row r="540" spans="1:23" ht="20.100000000000001" customHeight="1" x14ac:dyDescent="0.25">
      <c r="B540" s="172">
        <v>43077</v>
      </c>
      <c r="C540" s="216">
        <v>2651.5</v>
      </c>
      <c r="D540" s="171">
        <f>(C540-C539)/C539</f>
        <v>5.5062988721947008E-3</v>
      </c>
      <c r="E540" s="210">
        <f t="shared" ref="E540" si="1955">(C540-$C$2)/$C$2</f>
        <v>0.26115370712124958</v>
      </c>
      <c r="F540" s="220">
        <v>6840.8</v>
      </c>
      <c r="G540" s="171">
        <f>(F540-F539)/F539</f>
        <v>4.1040153592334528E-3</v>
      </c>
      <c r="H540" s="204">
        <f>(F540-F$2)/F$2</f>
        <v>0.34351984602392138</v>
      </c>
      <c r="I540" s="222">
        <v>322861.36</v>
      </c>
      <c r="J540" s="173">
        <v>290000</v>
      </c>
      <c r="K540" s="173">
        <f>I540-I539-J540+J539</f>
        <v>3573</v>
      </c>
      <c r="L540" s="171">
        <f>K540/I539</f>
        <v>1.1190511298313537E-2</v>
      </c>
      <c r="M540" s="183">
        <f t="shared" ref="M540" si="1956">I540-J540</f>
        <v>32861.359999999986</v>
      </c>
      <c r="N540" s="185">
        <f t="shared" ref="N540" si="1957">M540/J540</f>
        <v>0.11331503448275858</v>
      </c>
      <c r="O540" s="183" t="b">
        <f t="shared" ref="O540" si="1958">L540&gt;D540</f>
        <v>1</v>
      </c>
      <c r="P540" s="185">
        <f>COUNTIF(O$2:O540, TRUE)/(COUNTIF(O$2:O540,FALSE) + COUNTIF(O$2:O540, TRUE))</f>
        <v>0.48051948051948051</v>
      </c>
      <c r="Q540" s="173">
        <v>235477</v>
      </c>
      <c r="R540" s="173">
        <f t="shared" ref="R540" si="1959">I540-Q540</f>
        <v>87384.359999999986</v>
      </c>
      <c r="S540" s="173">
        <v>-32986</v>
      </c>
      <c r="T540" s="173">
        <f t="shared" si="1947"/>
        <v>65847.359999999986</v>
      </c>
      <c r="U540" s="185">
        <f>STDEV(D$2:D540)*SQRT(252)</f>
        <v>0.13628850101154497</v>
      </c>
      <c r="V540" s="185">
        <f>STDEV(L$2:L540)*SQRT(252)</f>
        <v>0.2931982547993664</v>
      </c>
      <c r="W540" s="183">
        <f t="shared" ref="W540" si="1960">N540/V540</f>
        <v>0.38647922567035503</v>
      </c>
    </row>
  </sheetData>
  <conditionalFormatting sqref="D3:D540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40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40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40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41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51" priority="58">
      <formula>F19&gt;0</formula>
    </cfRule>
    <cfRule type="expression" dxfId="175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9" priority="47">
      <formula>H25&gt;0</formula>
    </cfRule>
    <cfRule type="expression" dxfId="1748" priority="48">
      <formula>H25&lt;0</formula>
    </cfRule>
  </conditionalFormatting>
  <conditionalFormatting sqref="M39">
    <cfRule type="expression" dxfId="1747" priority="45">
      <formula>M39&gt;0</formula>
    </cfRule>
    <cfRule type="expression" dxfId="1746" priority="46">
      <formula>M39&lt;0</formula>
    </cfRule>
  </conditionalFormatting>
  <conditionalFormatting sqref="F61:F67">
    <cfRule type="expression" dxfId="1745" priority="43">
      <formula>F61&gt;0</formula>
    </cfRule>
    <cfRule type="expression" dxfId="1744" priority="44">
      <formula>F61&lt;0</formula>
    </cfRule>
  </conditionalFormatting>
  <conditionalFormatting sqref="H61:H67">
    <cfRule type="expression" dxfId="1743" priority="41">
      <formula>H61&gt;0</formula>
    </cfRule>
    <cfRule type="expression" dxfId="1742" priority="42">
      <formula>H61&lt;0</formula>
    </cfRule>
  </conditionalFormatting>
  <conditionalFormatting sqref="F21:F24">
    <cfRule type="expression" dxfId="1741" priority="39">
      <formula>F21&gt;0</formula>
    </cfRule>
    <cfRule type="expression" dxfId="1740" priority="40">
      <formula>F21&lt;0</formula>
    </cfRule>
  </conditionalFormatting>
  <conditionalFormatting sqref="H21:H24">
    <cfRule type="expression" dxfId="1739" priority="37">
      <formula>H21&gt;0</formula>
    </cfRule>
    <cfRule type="expression" dxfId="1738" priority="38">
      <formula>H21&lt;0</formula>
    </cfRule>
  </conditionalFormatting>
  <conditionalFormatting sqref="I25:I28">
    <cfRule type="expression" dxfId="1737" priority="31">
      <formula>I25&gt;0</formula>
    </cfRule>
    <cfRule type="expression" dxfId="1736" priority="32">
      <formula>I25&lt;0</formula>
    </cfRule>
  </conditionalFormatting>
  <conditionalFormatting sqref="I21:I24">
    <cfRule type="expression" dxfId="1735" priority="29">
      <formula>I21&gt;0</formula>
    </cfRule>
    <cfRule type="expression" dxfId="1734" priority="30">
      <formula>I21&lt;0</formula>
    </cfRule>
  </conditionalFormatting>
  <conditionalFormatting sqref="H29">
    <cfRule type="expression" dxfId="1733" priority="27">
      <formula>H29&gt;0</formula>
    </cfRule>
    <cfRule type="expression" dxfId="1732" priority="28">
      <formula>H29&lt;0</formula>
    </cfRule>
  </conditionalFormatting>
  <conditionalFormatting sqref="H30">
    <cfRule type="expression" dxfId="1731" priority="25">
      <formula>H30&gt;0</formula>
    </cfRule>
    <cfRule type="expression" dxfId="1730" priority="26">
      <formula>H30&lt;0</formula>
    </cfRule>
  </conditionalFormatting>
  <conditionalFormatting sqref="H31">
    <cfRule type="expression" dxfId="1729" priority="23">
      <formula>H31&gt;0</formula>
    </cfRule>
    <cfRule type="expression" dxfId="1728" priority="24">
      <formula>H31&lt;0</formula>
    </cfRule>
  </conditionalFormatting>
  <conditionalFormatting sqref="Q7">
    <cfRule type="expression" dxfId="1727" priority="21">
      <formula>Q7&gt;0</formula>
    </cfRule>
    <cfRule type="expression" dxfId="1726" priority="22">
      <formula>Q7&lt;0</formula>
    </cfRule>
  </conditionalFormatting>
  <conditionalFormatting sqref="Q8">
    <cfRule type="expression" dxfId="1725" priority="19">
      <formula>Q8&gt;0</formula>
    </cfRule>
    <cfRule type="expression" dxfId="1724" priority="20">
      <formula>Q8&lt;0</formula>
    </cfRule>
  </conditionalFormatting>
  <conditionalFormatting sqref="F73:F82">
    <cfRule type="expression" dxfId="1723" priority="17">
      <formula>F73&gt;0</formula>
    </cfRule>
    <cfRule type="expression" dxfId="1722" priority="18">
      <formula>F73&lt;0</formula>
    </cfRule>
  </conditionalFormatting>
  <conditionalFormatting sqref="H73:H76">
    <cfRule type="expression" dxfId="1721" priority="15">
      <formula>H73&gt;0</formula>
    </cfRule>
    <cfRule type="expression" dxfId="1720" priority="16">
      <formula>H73&lt;0</formula>
    </cfRule>
  </conditionalFormatting>
  <conditionalFormatting sqref="F69:F72">
    <cfRule type="expression" dxfId="1719" priority="13">
      <formula>F69&gt;0</formula>
    </cfRule>
    <cfRule type="expression" dxfId="1718" priority="14">
      <formula>F69&lt;0</formula>
    </cfRule>
  </conditionalFormatting>
  <conditionalFormatting sqref="H69:H72">
    <cfRule type="expression" dxfId="1717" priority="11">
      <formula>H69&gt;0</formula>
    </cfRule>
    <cfRule type="expression" dxfId="1716" priority="12">
      <formula>H69&lt;0</formula>
    </cfRule>
  </conditionalFormatting>
  <conditionalFormatting sqref="I73:I76">
    <cfRule type="expression" dxfId="1715" priority="9">
      <formula>I73&gt;0</formula>
    </cfRule>
    <cfRule type="expression" dxfId="1714" priority="10">
      <formula>I73&lt;0</formula>
    </cfRule>
  </conditionalFormatting>
  <conditionalFormatting sqref="I69:I72">
    <cfRule type="expression" dxfId="1713" priority="7">
      <formula>I69&gt;0</formula>
    </cfRule>
    <cfRule type="expression" dxfId="1712" priority="8">
      <formula>I69&lt;0</formula>
    </cfRule>
  </conditionalFormatting>
  <conditionalFormatting sqref="H77">
    <cfRule type="expression" dxfId="1711" priority="5">
      <formula>H77&gt;0</formula>
    </cfRule>
    <cfRule type="expression" dxfId="1710" priority="6">
      <formula>H77&lt;0</formula>
    </cfRule>
  </conditionalFormatting>
  <conditionalFormatting sqref="H78">
    <cfRule type="expression" dxfId="1709" priority="3">
      <formula>H78&gt;0</formula>
    </cfRule>
    <cfRule type="expression" dxfId="1708" priority="4">
      <formula>H78&lt;0</formula>
    </cfRule>
  </conditionalFormatting>
  <conditionalFormatting sqref="H79">
    <cfRule type="expression" dxfId="1707" priority="1">
      <formula>H79&gt;0</formula>
    </cfRule>
    <cfRule type="expression" dxfId="170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5" priority="29">
      <formula>N19&gt;0</formula>
    </cfRule>
    <cfRule type="expression" dxfId="170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03" priority="23">
      <formula>F22&gt;0</formula>
    </cfRule>
    <cfRule type="expression" dxfId="1702" priority="24">
      <formula>F22&lt;0</formula>
    </cfRule>
  </conditionalFormatting>
  <conditionalFormatting sqref="H22:H31">
    <cfRule type="expression" dxfId="1701" priority="21">
      <formula>H22&gt;0</formula>
    </cfRule>
    <cfRule type="expression" dxfId="1700" priority="22">
      <formula>H22&lt;0</formula>
    </cfRule>
  </conditionalFormatting>
  <conditionalFormatting sqref="I21:J31">
    <cfRule type="expression" dxfId="1699" priority="19">
      <formula>I21&gt;0</formula>
    </cfRule>
    <cfRule type="expression" dxfId="1698" priority="20">
      <formula>I21&lt;0</formula>
    </cfRule>
  </conditionalFormatting>
  <conditionalFormatting sqref="Q8">
    <cfRule type="expression" dxfId="1697" priority="11">
      <formula>Q8&gt;0</formula>
    </cfRule>
    <cfRule type="expression" dxfId="1696" priority="12">
      <formula>Q8&lt;0</formula>
    </cfRule>
  </conditionalFormatting>
  <conditionalFormatting sqref="Q7">
    <cfRule type="expression" dxfId="1695" priority="13">
      <formula>Q7&gt;0</formula>
    </cfRule>
    <cfRule type="expression" dxfId="1694" priority="14">
      <formula>Q7&lt;0</formula>
    </cfRule>
  </conditionalFormatting>
  <conditionalFormatting sqref="F56:F66">
    <cfRule type="expression" dxfId="1693" priority="9">
      <formula>F56&gt;0</formula>
    </cfRule>
    <cfRule type="expression" dxfId="1692" priority="10">
      <formula>F56&lt;0</formula>
    </cfRule>
  </conditionalFormatting>
  <conditionalFormatting sqref="H56:H66">
    <cfRule type="expression" dxfId="1691" priority="7">
      <formula>H56&gt;0</formula>
    </cfRule>
    <cfRule type="expression" dxfId="1690" priority="8">
      <formula>H56&lt;0</formula>
    </cfRule>
  </conditionalFormatting>
  <conditionalFormatting sqref="I56:I66">
    <cfRule type="expression" dxfId="1689" priority="5">
      <formula>I56&gt;0</formula>
    </cfRule>
    <cfRule type="expression" dxfId="1688" priority="6">
      <formula>I56&lt;0</formula>
    </cfRule>
  </conditionalFormatting>
  <conditionalFormatting sqref="F21">
    <cfRule type="expression" dxfId="1687" priority="3">
      <formula>F21&gt;0</formula>
    </cfRule>
    <cfRule type="expression" dxfId="1686" priority="4">
      <formula>F21&lt;0</formula>
    </cfRule>
  </conditionalFormatting>
  <conditionalFormatting sqref="H21">
    <cfRule type="expression" dxfId="1685" priority="1">
      <formula>H21&gt;0</formula>
    </cfRule>
    <cfRule type="expression" dxfId="168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53.22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5322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241.649999999996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-916.21999999999935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-0.14687202439157315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825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827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840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58.542000000000002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58.009800000000006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57.477600000000002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56.945399999999999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56.413200000000003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55.881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55.348800000000004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54.816600000000001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54.284399999999998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53.752200000000002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53.22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52.687799999999996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52.1556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51.623399999999997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51.091199999999994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50.558999999999997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50.026799999999994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49.494599999999998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48.962400000000002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48.430199999999999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47.898000000000003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83" priority="54">
      <formula>N23&gt;0</formula>
    </cfRule>
    <cfRule type="expression" dxfId="1682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81" priority="48">
      <formula>F79&gt;0</formula>
    </cfRule>
    <cfRule type="expression" dxfId="1680" priority="49">
      <formula>F79&lt;0</formula>
    </cfRule>
  </conditionalFormatting>
  <conditionalFormatting sqref="H79:H97 H101:H118">
    <cfRule type="expression" dxfId="1679" priority="46">
      <formula>H79&gt;0</formula>
    </cfRule>
    <cfRule type="expression" dxfId="1678" priority="47">
      <formula>H79&lt;0</formula>
    </cfRule>
  </conditionalFormatting>
  <conditionalFormatting sqref="I75:I97 I100:I118">
    <cfRule type="expression" dxfId="1677" priority="44">
      <formula>I75&gt;0</formula>
    </cfRule>
    <cfRule type="expression" dxfId="1676" priority="45">
      <formula>I75&lt;0</formula>
    </cfRule>
  </conditionalFormatting>
  <conditionalFormatting sqref="Q7">
    <cfRule type="expression" dxfId="1675" priority="42">
      <formula>Q7&gt;0</formula>
    </cfRule>
    <cfRule type="expression" dxfId="1674" priority="43">
      <formula>Q7&lt;0</formula>
    </cfRule>
  </conditionalFormatting>
  <conditionalFormatting sqref="Q8">
    <cfRule type="expression" dxfId="1673" priority="40">
      <formula>Q8&gt;0</formula>
    </cfRule>
    <cfRule type="expression" dxfId="1672" priority="41">
      <formula>Q8&lt;0</formula>
    </cfRule>
  </conditionalFormatting>
  <conditionalFormatting sqref="F75:F78">
    <cfRule type="expression" dxfId="1671" priority="38">
      <formula>F75&gt;0</formula>
    </cfRule>
    <cfRule type="expression" dxfId="1670" priority="39">
      <formula>F75&lt;0</formula>
    </cfRule>
  </conditionalFormatting>
  <conditionalFormatting sqref="H75:H78">
    <cfRule type="expression" dxfId="1669" priority="36">
      <formula>H75&gt;0</formula>
    </cfRule>
    <cfRule type="expression" dxfId="1668" priority="37">
      <formula>H75&lt;0</formula>
    </cfRule>
  </conditionalFormatting>
  <conditionalFormatting sqref="F100:F114">
    <cfRule type="expression" dxfId="1667" priority="30">
      <formula>F100&gt;0</formula>
    </cfRule>
    <cfRule type="expression" dxfId="1666" priority="31">
      <formula>F100&lt;0</formula>
    </cfRule>
  </conditionalFormatting>
  <conditionalFormatting sqref="H100:H114">
    <cfRule type="expression" dxfId="1665" priority="28">
      <formula>H100&gt;0</formula>
    </cfRule>
    <cfRule type="expression" dxfId="1664" priority="29">
      <formula>H100&lt;0</formula>
    </cfRule>
  </conditionalFormatting>
  <conditionalFormatting sqref="F29:F61">
    <cfRule type="expression" dxfId="1663" priority="26">
      <formula>F29&gt;0</formula>
    </cfRule>
    <cfRule type="expression" dxfId="1662" priority="27">
      <formula>F29&lt;0</formula>
    </cfRule>
  </conditionalFormatting>
  <conditionalFormatting sqref="H29:H61">
    <cfRule type="expression" dxfId="1661" priority="24">
      <formula>H29&gt;0</formula>
    </cfRule>
    <cfRule type="expression" dxfId="1660" priority="25">
      <formula>H29&lt;0</formula>
    </cfRule>
  </conditionalFormatting>
  <conditionalFormatting sqref="J38:J68">
    <cfRule type="expression" dxfId="1659" priority="22">
      <formula>J38&gt;0</formula>
    </cfRule>
    <cfRule type="expression" dxfId="1658" priority="23">
      <formula>J38&lt;0</formula>
    </cfRule>
  </conditionalFormatting>
  <conditionalFormatting sqref="J43">
    <cfRule type="expression" dxfId="1657" priority="20">
      <formula>J43&gt;0</formula>
    </cfRule>
    <cfRule type="expression" dxfId="1656" priority="21">
      <formula>J43&lt;0</formula>
    </cfRule>
  </conditionalFormatting>
  <conditionalFormatting sqref="Q9">
    <cfRule type="expression" dxfId="1655" priority="14">
      <formula>Q9&gt;0</formula>
    </cfRule>
    <cfRule type="expression" dxfId="1654" priority="15">
      <formula>Q9&lt;0</formula>
    </cfRule>
  </conditionalFormatting>
  <conditionalFormatting sqref="R4">
    <cfRule type="expression" dxfId="1653" priority="16">
      <formula>R4&gt;0</formula>
    </cfRule>
    <cfRule type="expression" dxfId="1652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51" priority="11">
      <formula>F120&gt;0</formula>
    </cfRule>
    <cfRule type="expression" dxfId="1650" priority="12">
      <formula>F120&lt;0</formula>
    </cfRule>
  </conditionalFormatting>
  <conditionalFormatting sqref="H120:H160">
    <cfRule type="expression" dxfId="1649" priority="9">
      <formula>H120&gt;0</formula>
    </cfRule>
    <cfRule type="expression" dxfId="1648" priority="10">
      <formula>H120&lt;0</formula>
    </cfRule>
  </conditionalFormatting>
  <conditionalFormatting sqref="J129:J160">
    <cfRule type="expression" dxfId="1647" priority="7">
      <formula>J129&gt;0</formula>
    </cfRule>
    <cfRule type="expression" dxfId="1646" priority="8">
      <formula>J129&lt;0</formula>
    </cfRule>
  </conditionalFormatting>
  <conditionalFormatting sqref="J134">
    <cfRule type="expression" dxfId="1645" priority="5">
      <formula>J134&gt;0</formula>
    </cfRule>
    <cfRule type="expression" dxfId="1644" priority="6">
      <formula>J134&lt;0</formula>
    </cfRule>
  </conditionalFormatting>
  <conditionalFormatting sqref="J31:J40">
    <cfRule type="expression" dxfId="1643" priority="3">
      <formula>J31&gt;0</formula>
    </cfRule>
    <cfRule type="expression" dxfId="1642" priority="4">
      <formula>J31&lt;0</formula>
    </cfRule>
  </conditionalFormatting>
  <conditionalFormatting sqref="J36:J37">
    <cfRule type="expression" dxfId="1641" priority="1">
      <formula>J36&gt;0</formula>
    </cfRule>
    <cfRule type="expression" dxfId="1640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8" priority="35">
      <formula>N19&gt;0</formula>
    </cfRule>
    <cfRule type="expression" dxfId="162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6" priority="21">
      <formula>F25&gt;0</formula>
    </cfRule>
    <cfRule type="expression" dxfId="1625" priority="22">
      <formula>F25&lt;0</formula>
    </cfRule>
  </conditionalFormatting>
  <conditionalFormatting sqref="H25:H47">
    <cfRule type="expression" dxfId="1624" priority="19">
      <formula>H25&gt;0</formula>
    </cfRule>
    <cfRule type="expression" dxfId="1623" priority="20">
      <formula>H25&lt;0</formula>
    </cfRule>
  </conditionalFormatting>
  <conditionalFormatting sqref="I25:I27">
    <cfRule type="expression" dxfId="1622" priority="15">
      <formula>I25&gt;0</formula>
    </cfRule>
    <cfRule type="expression" dxfId="1621" priority="16">
      <formula>I25&lt;0</formula>
    </cfRule>
  </conditionalFormatting>
  <conditionalFormatting sqref="Q7">
    <cfRule type="expression" dxfId="1620" priority="5">
      <formula>Q7&gt;0</formula>
    </cfRule>
    <cfRule type="expression" dxfId="1619" priority="6">
      <formula>Q7&lt;0</formula>
    </cfRule>
  </conditionalFormatting>
  <conditionalFormatting sqref="Q8">
    <cfRule type="expression" dxfId="1618" priority="3">
      <formula>Q8&gt;0</formula>
    </cfRule>
    <cfRule type="expression" dxfId="161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6" priority="9">
      <formula>F36&gt;0</formula>
    </cfRule>
    <cfRule type="expression" dxfId="1615" priority="10">
      <formula>F36&lt;0</formula>
    </cfRule>
  </conditionalFormatting>
  <conditionalFormatting sqref="F25:F35">
    <cfRule type="expression" dxfId="1614" priority="7">
      <formula>F25&gt;0</formula>
    </cfRule>
    <cfRule type="expression" dxfId="1613" priority="8">
      <formula>F25&lt;0</formula>
    </cfRule>
  </conditionalFormatting>
  <conditionalFormatting sqref="H25:H35">
    <cfRule type="expression" dxfId="1612" priority="5">
      <formula>H25&gt;0</formula>
    </cfRule>
    <cfRule type="expression" dxfId="1611" priority="6">
      <formula>H25&lt;0</formula>
    </cfRule>
  </conditionalFormatting>
  <conditionalFormatting sqref="Q7">
    <cfRule type="expression" dxfId="1610" priority="3">
      <formula>Q7&gt;0</formula>
    </cfRule>
    <cfRule type="expression" dxfId="1609" priority="4">
      <formula>Q7&lt;0</formula>
    </cfRule>
  </conditionalFormatting>
  <conditionalFormatting sqref="Q8">
    <cfRule type="expression" dxfId="1608" priority="1">
      <formula>Q8&gt;0</formula>
    </cfRule>
    <cfRule type="expression" dxfId="160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365</v>
      </c>
      <c r="D84" s="533"/>
      <c r="E84" s="533"/>
      <c r="F84" s="533">
        <f>SUM(F68:F83)</f>
        <v>26186.6</v>
      </c>
      <c r="G84" s="532"/>
      <c r="H84" s="554">
        <f>SUM(H68:H83)</f>
        <v>365</v>
      </c>
      <c r="I84" s="533"/>
      <c r="J84" s="533"/>
      <c r="K84" s="533">
        <f>SUM(K68:K83)</f>
        <v>27969.379999999997</v>
      </c>
      <c r="L84" s="532"/>
      <c r="M84" s="533">
        <f>SUM(M68:M83)</f>
        <v>75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65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6" priority="37">
      <formula>F25&gt;0</formula>
    </cfRule>
    <cfRule type="expression" dxfId="1605" priority="38">
      <formula>F25&lt;0</formula>
    </cfRule>
  </conditionalFormatting>
  <conditionalFormatting sqref="Q7">
    <cfRule type="expression" dxfId="1604" priority="35">
      <formula>Q7&gt;0</formula>
    </cfRule>
    <cfRule type="expression" dxfId="1603" priority="36">
      <formula>Q7&lt;0</formula>
    </cfRule>
  </conditionalFormatting>
  <conditionalFormatting sqref="Q8">
    <cfRule type="expression" dxfId="1602" priority="33">
      <formula>Q8&gt;0</formula>
    </cfRule>
    <cfRule type="expression" dxfId="1601" priority="34">
      <formula>Q8&lt;0</formula>
    </cfRule>
  </conditionalFormatting>
  <conditionalFormatting sqref="F44:F46">
    <cfRule type="expression" dxfId="1600" priority="31">
      <formula>F44&gt;0</formula>
    </cfRule>
    <cfRule type="expression" dxfId="1599" priority="32">
      <formula>F44&lt;0</formula>
    </cfRule>
  </conditionalFormatting>
  <conditionalFormatting sqref="H44:H46">
    <cfRule type="expression" dxfId="1598" priority="29">
      <formula>H44&gt;0</formula>
    </cfRule>
    <cfRule type="expression" dxfId="1597" priority="30">
      <formula>H44&lt;0</formula>
    </cfRule>
  </conditionalFormatting>
  <conditionalFormatting sqref="F89:F110">
    <cfRule type="expression" dxfId="1596" priority="27">
      <formula>F89&gt;0</formula>
    </cfRule>
    <cfRule type="expression" dxfId="1595" priority="28">
      <formula>F89&lt;0</formula>
    </cfRule>
  </conditionalFormatting>
  <conditionalFormatting sqref="H89:H110">
    <cfRule type="expression" dxfId="1594" priority="25">
      <formula>H89&gt;0</formula>
    </cfRule>
    <cfRule type="expression" dxfId="1593" priority="26">
      <formula>H89&lt;0</formula>
    </cfRule>
  </conditionalFormatting>
  <conditionalFormatting sqref="Q10">
    <cfRule type="expression" dxfId="1592" priority="23">
      <formula>Q10&gt;0</formula>
    </cfRule>
    <cfRule type="expression" dxfId="1591" priority="24">
      <formula>Q10&lt;0</formula>
    </cfRule>
  </conditionalFormatting>
  <conditionalFormatting sqref="J25:J38">
    <cfRule type="expression" dxfId="1590" priority="21">
      <formula>J25&gt;0</formula>
    </cfRule>
    <cfRule type="expression" dxfId="1589" priority="22">
      <formula>J25&lt;0</formula>
    </cfRule>
  </conditionalFormatting>
  <conditionalFormatting sqref="K25:K38">
    <cfRule type="expression" dxfId="1588" priority="19">
      <formula>K25&gt;0</formula>
    </cfRule>
    <cfRule type="expression" dxfId="1587" priority="20">
      <formula>K25&lt;0</formula>
    </cfRule>
  </conditionalFormatting>
  <conditionalFormatting sqref="L25:L38">
    <cfRule type="expression" dxfId="1586" priority="17">
      <formula>L25&gt;0</formula>
    </cfRule>
    <cfRule type="expression" dxfId="1585" priority="18">
      <formula>L25&lt;0</formula>
    </cfRule>
  </conditionalFormatting>
  <conditionalFormatting sqref="J40">
    <cfRule type="expression" dxfId="1584" priority="15">
      <formula>J40&gt;0</formula>
    </cfRule>
    <cfRule type="expression" dxfId="1583" priority="16">
      <formula>J40&lt;0</formula>
    </cfRule>
  </conditionalFormatting>
  <conditionalFormatting sqref="L39">
    <cfRule type="expression" dxfId="1582" priority="11">
      <formula>L39&gt;0</formula>
    </cfRule>
    <cfRule type="expression" dxfId="1581" priority="12">
      <formula>L39&lt;0</formula>
    </cfRule>
  </conditionalFormatting>
  <conditionalFormatting sqref="F39">
    <cfRule type="expression" dxfId="1580" priority="9">
      <formula>F39&gt;0</formula>
    </cfRule>
    <cfRule type="expression" dxfId="1579" priority="10">
      <formula>F39&lt;0</formula>
    </cfRule>
  </conditionalFormatting>
  <conditionalFormatting sqref="H39">
    <cfRule type="expression" dxfId="1578" priority="7">
      <formula>H39&gt;0</formula>
    </cfRule>
    <cfRule type="expression" dxfId="1577" priority="8">
      <formula>H39&lt;0</formula>
    </cfRule>
  </conditionalFormatting>
  <conditionalFormatting sqref="J41">
    <cfRule type="expression" dxfId="1576" priority="5">
      <formula>J41&gt;0</formula>
    </cfRule>
    <cfRule type="expression" dxfId="1575" priority="6">
      <formula>J41&lt;0</formula>
    </cfRule>
  </conditionalFormatting>
  <conditionalFormatting sqref="J43">
    <cfRule type="expression" dxfId="1574" priority="3">
      <formula>J43&gt;0</formula>
    </cfRule>
    <cfRule type="expression" dxfId="1573" priority="4">
      <formula>J43&lt;0</formula>
    </cfRule>
  </conditionalFormatting>
  <conditionalFormatting sqref="J44">
    <cfRule type="expression" dxfId="1572" priority="1">
      <formula>J44&gt;0</formula>
    </cfRule>
    <cfRule type="expression" dxfId="157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70" priority="31">
      <formula>F29&gt;0</formula>
    </cfRule>
    <cfRule type="expression" dxfId="1569" priority="32">
      <formula>F29&lt;0</formula>
    </cfRule>
  </conditionalFormatting>
  <conditionalFormatting sqref="F29 F31:F35">
    <cfRule type="expression" dxfId="1568" priority="33">
      <formula>F29&gt;0</formula>
    </cfRule>
    <cfRule type="expression" dxfId="1567" priority="34">
      <formula>F29&lt;0</formula>
    </cfRule>
  </conditionalFormatting>
  <conditionalFormatting sqref="H29 H31:H35">
    <cfRule type="expression" dxfId="1566" priority="29">
      <formula>H29&gt;0</formula>
    </cfRule>
    <cfRule type="expression" dxfId="1565" priority="30">
      <formula>H29&lt;0</formula>
    </cfRule>
  </conditionalFormatting>
  <conditionalFormatting sqref="F21:F28">
    <cfRule type="expression" dxfId="1564" priority="27">
      <formula>F21&gt;0</formula>
    </cfRule>
    <cfRule type="expression" dxfId="1563" priority="28">
      <formula>F21&lt;0</formula>
    </cfRule>
  </conditionalFormatting>
  <conditionalFormatting sqref="H21:H28">
    <cfRule type="expression" dxfId="1562" priority="25">
      <formula>H21&gt;0</formula>
    </cfRule>
    <cfRule type="expression" dxfId="1561" priority="26">
      <formula>H21&lt;0</formula>
    </cfRule>
  </conditionalFormatting>
  <conditionalFormatting sqref="Q8">
    <cfRule type="expression" dxfId="1560" priority="21">
      <formula>Q8&gt;0</formula>
    </cfRule>
    <cfRule type="expression" dxfId="1559" priority="22">
      <formula>Q8&lt;0</formula>
    </cfRule>
  </conditionalFormatting>
  <conditionalFormatting sqref="Q7">
    <cfRule type="expression" dxfId="1558" priority="23">
      <formula>Q7&gt;0</formula>
    </cfRule>
    <cfRule type="expression" dxfId="1557" priority="24">
      <formula>Q7&lt;0</formula>
    </cfRule>
  </conditionalFormatting>
  <conditionalFormatting sqref="F30">
    <cfRule type="expression" dxfId="1556" priority="19">
      <formula>F30&gt;0</formula>
    </cfRule>
    <cfRule type="expression" dxfId="1555" priority="20">
      <formula>F30&lt;0</formula>
    </cfRule>
  </conditionalFormatting>
  <conditionalFormatting sqref="H30">
    <cfRule type="expression" dxfId="1554" priority="17">
      <formula>H30&gt;0</formula>
    </cfRule>
    <cfRule type="expression" dxfId="1553" priority="18">
      <formula>H30&lt;0</formula>
    </cfRule>
  </conditionalFormatting>
  <conditionalFormatting sqref="F68 F70:F74">
    <cfRule type="expression" dxfId="1552" priority="13">
      <formula>F68&gt;0</formula>
    </cfRule>
    <cfRule type="expression" dxfId="1551" priority="14">
      <formula>F68&lt;0</formula>
    </cfRule>
  </conditionalFormatting>
  <conditionalFormatting sqref="F68 F70:F74">
    <cfRule type="expression" dxfId="1550" priority="15">
      <formula>F68&gt;0</formula>
    </cfRule>
    <cfRule type="expression" dxfId="1549" priority="16">
      <formula>F68&lt;0</formula>
    </cfRule>
  </conditionalFormatting>
  <conditionalFormatting sqref="H68 H70:H74">
    <cfRule type="expression" dxfId="1548" priority="11">
      <formula>H68&gt;0</formula>
    </cfRule>
    <cfRule type="expression" dxfId="1547" priority="12">
      <formula>H68&lt;0</formula>
    </cfRule>
  </conditionalFormatting>
  <conditionalFormatting sqref="F60:F67">
    <cfRule type="expression" dxfId="1546" priority="9">
      <formula>F60&gt;0</formula>
    </cfRule>
    <cfRule type="expression" dxfId="1545" priority="10">
      <formula>F60&lt;0</formula>
    </cfRule>
  </conditionalFormatting>
  <conditionalFormatting sqref="H60:H67">
    <cfRule type="expression" dxfId="1544" priority="7">
      <formula>H60&gt;0</formula>
    </cfRule>
    <cfRule type="expression" dxfId="1543" priority="8">
      <formula>H60&lt;0</formula>
    </cfRule>
  </conditionalFormatting>
  <conditionalFormatting sqref="F69">
    <cfRule type="expression" dxfId="1542" priority="5">
      <formula>F69&gt;0</formula>
    </cfRule>
    <cfRule type="expression" dxfId="1541" priority="6">
      <formula>F69&lt;0</formula>
    </cfRule>
  </conditionalFormatting>
  <conditionalFormatting sqref="H69">
    <cfRule type="expression" dxfId="1540" priority="3">
      <formula>H69&gt;0</formula>
    </cfRule>
    <cfRule type="expression" dxfId="1539" priority="4">
      <formula>H69&lt;0</formula>
    </cfRule>
  </conditionalFormatting>
  <conditionalFormatting sqref="Q10">
    <cfRule type="expression" dxfId="1538" priority="1">
      <formula>Q10&gt;0</formula>
    </cfRule>
    <cfRule type="expression" dxfId="153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6" priority="11">
      <formula>F33&gt;0</formula>
    </cfRule>
    <cfRule type="expression" dxfId="1535" priority="12">
      <formula>F33&lt;0</formula>
    </cfRule>
  </conditionalFormatting>
  <conditionalFormatting sqref="Q7">
    <cfRule type="expression" dxfId="1534" priority="9">
      <formula>Q7&gt;0</formula>
    </cfRule>
    <cfRule type="expression" dxfId="1533" priority="10">
      <formula>Q7&lt;0</formula>
    </cfRule>
  </conditionalFormatting>
  <conditionalFormatting sqref="Q8">
    <cfRule type="expression" dxfId="1532" priority="7">
      <formula>Q8&gt;0</formula>
    </cfRule>
    <cfRule type="expression" dxfId="1531" priority="8">
      <formula>Q8&lt;0</formula>
    </cfRule>
  </conditionalFormatting>
  <conditionalFormatting sqref="F25:F32">
    <cfRule type="expression" dxfId="1530" priority="5">
      <formula>F25&gt;0</formula>
    </cfRule>
    <cfRule type="expression" dxfId="1529" priority="6">
      <formula>F25&lt;0</formula>
    </cfRule>
  </conditionalFormatting>
  <conditionalFormatting sqref="H25:H32">
    <cfRule type="expression" dxfId="1528" priority="3">
      <formula>H25&gt;0</formula>
    </cfRule>
    <cfRule type="expression" dxfId="1527" priority="4">
      <formula>H25&lt;0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13.51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2702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819.76999999999498</v>
      </c>
      <c r="R7">
        <v>100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-463.64999999999964</v>
      </c>
      <c r="X8" s="134"/>
    </row>
    <row r="9" spans="1:24" x14ac:dyDescent="0.25">
      <c r="B9" s="487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-0.14646281174482323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14.861000000000001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14.725900000000001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14.590800000000002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14.4557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14.320600000000001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14.185500000000001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14.0504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13.9153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13.780200000000001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13.645099999999999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13.51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13.3749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13.239799999999999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13.104699999999999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12.9696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12.834499999999998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12.699399999999999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12.564300000000001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12.4292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12.2941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12.159000000000001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4" priority="71">
      <formula>F32&gt;0</formula>
    </cfRule>
    <cfRule type="expression" dxfId="1523" priority="72">
      <formula>F32&lt;0</formula>
    </cfRule>
  </conditionalFormatting>
  <conditionalFormatting sqref="Q7">
    <cfRule type="expression" dxfId="1522" priority="69">
      <formula>Q7&gt;0</formula>
    </cfRule>
    <cfRule type="expression" dxfId="1521" priority="70">
      <formula>Q7&lt;0</formula>
    </cfRule>
  </conditionalFormatting>
  <conditionalFormatting sqref="Q8">
    <cfRule type="expression" dxfId="1520" priority="67">
      <formula>Q8&gt;0</formula>
    </cfRule>
    <cfRule type="expression" dxfId="1519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8" priority="59">
      <formula>M58&gt;0</formula>
    </cfRule>
    <cfRule type="expression" dxfId="1517" priority="60">
      <formula>M58&lt;0</formula>
    </cfRule>
  </conditionalFormatting>
  <conditionalFormatting sqref="Q10">
    <cfRule type="expression" dxfId="1516" priority="57">
      <formula>Q10&gt;0</formula>
    </cfRule>
    <cfRule type="expression" dxfId="1515" priority="58">
      <formula>Q10&lt;0</formula>
    </cfRule>
  </conditionalFormatting>
  <conditionalFormatting sqref="F29:F31">
    <cfRule type="expression" dxfId="1514" priority="55">
      <formula>F29&gt;0</formula>
    </cfRule>
    <cfRule type="expression" dxfId="1513" priority="56">
      <formula>F29&lt;0</formula>
    </cfRule>
  </conditionalFormatting>
  <conditionalFormatting sqref="H29:H31">
    <cfRule type="expression" dxfId="1512" priority="53">
      <formula>H29&gt;0</formula>
    </cfRule>
    <cfRule type="expression" dxfId="1511" priority="54">
      <formula>H29&lt;0</formula>
    </cfRule>
  </conditionalFormatting>
  <conditionalFormatting sqref="F83:F94">
    <cfRule type="expression" dxfId="1510" priority="51">
      <formula>F83&gt;0</formula>
    </cfRule>
    <cfRule type="expression" dxfId="1509" priority="52">
      <formula>F83&lt;0</formula>
    </cfRule>
  </conditionalFormatting>
  <conditionalFormatting sqref="H83:H94">
    <cfRule type="expression" dxfId="1508" priority="49">
      <formula>H83&gt;0</formula>
    </cfRule>
    <cfRule type="expression" dxfId="1507" priority="50">
      <formula>H83&lt;0</formula>
    </cfRule>
  </conditionalFormatting>
  <conditionalFormatting sqref="J41">
    <cfRule type="expression" dxfId="1506" priority="47">
      <formula>J41&gt;0</formula>
    </cfRule>
    <cfRule type="expression" dxfId="1505" priority="48">
      <formula>J41&lt;0</formula>
    </cfRule>
  </conditionalFormatting>
  <conditionalFormatting sqref="J39:J47 J49">
    <cfRule type="expression" dxfId="1504" priority="45">
      <formula>J39&gt;0</formula>
    </cfRule>
    <cfRule type="expression" dxfId="1503" priority="46">
      <formula>J39&lt;0</formula>
    </cfRule>
  </conditionalFormatting>
  <conditionalFormatting sqref="F48 H48">
    <cfRule type="expression" dxfId="1502" priority="43">
      <formula>F48&gt;0</formula>
    </cfRule>
    <cfRule type="expression" dxfId="1501" priority="44">
      <formula>F48&lt;0</formula>
    </cfRule>
  </conditionalFormatting>
  <conditionalFormatting sqref="J48">
    <cfRule type="expression" dxfId="1500" priority="41">
      <formula>J48&gt;0</formula>
    </cfRule>
    <cfRule type="expression" dxfId="1499" priority="42">
      <formula>J48&lt;0</formula>
    </cfRule>
  </conditionalFormatting>
  <conditionalFormatting sqref="K41:K52">
    <cfRule type="expression" dxfId="1498" priority="39">
      <formula>K41&gt;0</formula>
    </cfRule>
    <cfRule type="expression" dxfId="1497" priority="40">
      <formula>K41&lt;0</formula>
    </cfRule>
  </conditionalFormatting>
  <conditionalFormatting sqref="K39:K52">
    <cfRule type="expression" dxfId="1496" priority="37">
      <formula>K39&gt;0</formula>
    </cfRule>
    <cfRule type="expression" dxfId="1495" priority="38">
      <formula>K39&lt;0</formula>
    </cfRule>
  </conditionalFormatting>
  <conditionalFormatting sqref="F102:F118 H102:H118 H120:H128 F120:F128">
    <cfRule type="expression" dxfId="1494" priority="33">
      <formula>F102&gt;0</formula>
    </cfRule>
    <cfRule type="expression" dxfId="1493" priority="34">
      <formula>F102&lt;0</formula>
    </cfRule>
  </conditionalFormatting>
  <conditionalFormatting sqref="F96:F101">
    <cfRule type="expression" dxfId="1492" priority="31">
      <formula>F96&gt;0</formula>
    </cfRule>
    <cfRule type="expression" dxfId="1491" priority="32">
      <formula>F96&lt;0</formula>
    </cfRule>
  </conditionalFormatting>
  <conditionalFormatting sqref="H96:H101">
    <cfRule type="expression" dxfId="1490" priority="29">
      <formula>H96&gt;0</formula>
    </cfRule>
    <cfRule type="expression" dxfId="1489" priority="30">
      <formula>H96&lt;0</formula>
    </cfRule>
  </conditionalFormatting>
  <conditionalFormatting sqref="J112">
    <cfRule type="expression" dxfId="1488" priority="27">
      <formula>J112&gt;0</formula>
    </cfRule>
    <cfRule type="expression" dxfId="1487" priority="28">
      <formula>J112&lt;0</formula>
    </cfRule>
  </conditionalFormatting>
  <conditionalFormatting sqref="J110:J118 J120">
    <cfRule type="expression" dxfId="1486" priority="25">
      <formula>J110&gt;0</formula>
    </cfRule>
    <cfRule type="expression" dxfId="1485" priority="26">
      <formula>J110&lt;0</formula>
    </cfRule>
  </conditionalFormatting>
  <conditionalFormatting sqref="F119 H119">
    <cfRule type="expression" dxfId="1484" priority="23">
      <formula>F119&gt;0</formula>
    </cfRule>
    <cfRule type="expression" dxfId="1483" priority="24">
      <formula>F119&lt;0</formula>
    </cfRule>
  </conditionalFormatting>
  <conditionalFormatting sqref="J119">
    <cfRule type="expression" dxfId="1482" priority="21">
      <formula>J119&gt;0</formula>
    </cfRule>
    <cfRule type="expression" dxfId="1481" priority="22">
      <formula>J119&lt;0</formula>
    </cfRule>
  </conditionalFormatting>
  <conditionalFormatting sqref="K112:K123">
    <cfRule type="expression" dxfId="1480" priority="19">
      <formula>K112&gt;0</formula>
    </cfRule>
    <cfRule type="expression" dxfId="1479" priority="20">
      <formula>K112&lt;0</formula>
    </cfRule>
  </conditionalFormatting>
  <conditionalFormatting sqref="K110:K123">
    <cfRule type="expression" dxfId="1478" priority="17">
      <formula>K110&gt;0</formula>
    </cfRule>
    <cfRule type="expression" dxfId="1477" priority="18">
      <formula>K110&lt;0</formula>
    </cfRule>
  </conditionalFormatting>
  <conditionalFormatting sqref="J121">
    <cfRule type="expression" dxfId="1476" priority="15">
      <formula>J121&gt;0</formula>
    </cfRule>
    <cfRule type="expression" dxfId="1475" priority="16">
      <formula>J121&lt;0</formula>
    </cfRule>
  </conditionalFormatting>
  <conditionalFormatting sqref="F25:F28">
    <cfRule type="expression" dxfId="1474" priority="13">
      <formula>F25&gt;0</formula>
    </cfRule>
    <cfRule type="expression" dxfId="1473" priority="14">
      <formula>F25&lt;0</formula>
    </cfRule>
  </conditionalFormatting>
  <conditionalFormatting sqref="H25:H28">
    <cfRule type="expression" dxfId="1472" priority="11">
      <formula>H25&gt;0</formula>
    </cfRule>
    <cfRule type="expression" dxfId="1471" priority="12">
      <formula>H25&lt;0</formula>
    </cfRule>
  </conditionalFormatting>
  <conditionalFormatting sqref="J27:J29">
    <cfRule type="expression" dxfId="1470" priority="9">
      <formula>J27&gt;0</formula>
    </cfRule>
    <cfRule type="expression" dxfId="1469" priority="10">
      <formula>J27&lt;0</formula>
    </cfRule>
  </conditionalFormatting>
  <conditionalFormatting sqref="J30:J31">
    <cfRule type="expression" dxfId="1468" priority="7">
      <formula>J30&gt;0</formula>
    </cfRule>
    <cfRule type="expression" dxfId="1467" priority="8">
      <formula>J30&lt;0</formula>
    </cfRule>
  </conditionalFormatting>
  <conditionalFormatting sqref="J33">
    <cfRule type="expression" dxfId="1466" priority="5">
      <formula>J33&gt;0</formula>
    </cfRule>
    <cfRule type="expression" dxfId="1465" priority="6">
      <formula>J33&lt;0</formula>
    </cfRule>
  </conditionalFormatting>
  <conditionalFormatting sqref="J34">
    <cfRule type="expression" dxfId="1464" priority="3">
      <formula>J34&gt;0</formula>
    </cfRule>
    <cfRule type="expression" dxfId="1463" priority="4">
      <formula>J34&lt;0</formula>
    </cfRule>
  </conditionalFormatting>
  <conditionalFormatting sqref="J35">
    <cfRule type="expression" dxfId="1462" priority="1">
      <formula>J35&gt;0</formula>
    </cfRule>
    <cfRule type="expression" dxfId="1461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60" priority="15">
      <formula>F39&gt;0</formula>
    </cfRule>
    <cfRule type="expression" dxfId="1459" priority="16">
      <formula>F39&lt;0</formula>
    </cfRule>
  </conditionalFormatting>
  <conditionalFormatting sqref="Q7">
    <cfRule type="expression" dxfId="1458" priority="13">
      <formula>Q7&gt;0</formula>
    </cfRule>
    <cfRule type="expression" dxfId="1457" priority="14">
      <formula>Q7&lt;0</formula>
    </cfRule>
  </conditionalFormatting>
  <conditionalFormatting sqref="Q8">
    <cfRule type="expression" dxfId="1456" priority="11">
      <formula>Q8&gt;0</formula>
    </cfRule>
    <cfRule type="expression" dxfId="1455" priority="12">
      <formula>Q8&lt;0</formula>
    </cfRule>
  </conditionalFormatting>
  <conditionalFormatting sqref="F25:F38">
    <cfRule type="expression" dxfId="1454" priority="9">
      <formula>F25&gt;0</formula>
    </cfRule>
    <cfRule type="expression" dxfId="1453" priority="10">
      <formula>F25&lt;0</formula>
    </cfRule>
  </conditionalFormatting>
  <conditionalFormatting sqref="H25:H38">
    <cfRule type="expression" dxfId="1452" priority="7">
      <formula>H25&gt;0</formula>
    </cfRule>
    <cfRule type="expression" dxfId="1451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50" priority="3">
      <formula>M55&gt;0</formula>
    </cfRule>
    <cfRule type="expression" dxfId="1449" priority="4">
      <formula>M55&lt;0</formula>
    </cfRule>
  </conditionalFormatting>
  <conditionalFormatting sqref="Q10">
    <cfRule type="expression" dxfId="1448" priority="1">
      <formula>Q10&gt;0</formula>
    </cfRule>
    <cfRule type="expression" dxfId="144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6" priority="27">
      <formula>F27&gt;0</formula>
    </cfRule>
    <cfRule type="expression" dxfId="1445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4" priority="15">
      <formula>Q8&gt;0</formula>
    </cfRule>
    <cfRule type="expression" dxfId="1443" priority="16">
      <formula>Q8&lt;0</formula>
    </cfRule>
  </conditionalFormatting>
  <conditionalFormatting sqref="Q7">
    <cfRule type="expression" dxfId="1442" priority="17">
      <formula>Q7&gt;0</formula>
    </cfRule>
    <cfRule type="expression" dxfId="1441" priority="18">
      <formula>Q7&lt;0</formula>
    </cfRule>
  </conditionalFormatting>
  <conditionalFormatting sqref="F37:F38">
    <cfRule type="expression" dxfId="1440" priority="13">
      <formula>F37&gt;0</formula>
    </cfRule>
    <cfRule type="expression" dxfId="1439" priority="14">
      <formula>F37&lt;0</formula>
    </cfRule>
  </conditionalFormatting>
  <conditionalFormatting sqref="H37:H38">
    <cfRule type="expression" dxfId="1438" priority="11">
      <formula>H37&gt;0</formula>
    </cfRule>
    <cfRule type="expression" dxfId="1437" priority="12">
      <formula>H37&lt;0</formula>
    </cfRule>
  </conditionalFormatting>
  <conditionalFormatting sqref="F23:F26 H23:H26">
    <cfRule type="expression" dxfId="1436" priority="9">
      <formula>F23&gt;0</formula>
    </cfRule>
    <cfRule type="expression" dxfId="1435" priority="10">
      <formula>F23&lt;0</formula>
    </cfRule>
  </conditionalFormatting>
  <conditionalFormatting sqref="Q10">
    <cfRule type="expression" dxfId="1434" priority="3">
      <formula>Q10&gt;0</formula>
    </cfRule>
    <cfRule type="expression" dxfId="1433" priority="4">
      <formula>Q10&lt;0</formula>
    </cfRule>
  </conditionalFormatting>
  <conditionalFormatting sqref="F22 H22">
    <cfRule type="expression" dxfId="1432" priority="1">
      <formula>F22&gt;0</formula>
    </cfRule>
    <cfRule type="expression" dxfId="1431" priority="2">
      <formula>F22&lt;0</formula>
    </cfRule>
  </conditionalFormatting>
  <conditionalFormatting sqref="M41">
    <cfRule type="expression" dxfId="1430" priority="5">
      <formula>M41&gt;0</formula>
    </cfRule>
    <cfRule type="expression" dxfId="142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8" priority="29">
      <formula>F25&gt;0</formula>
    </cfRule>
    <cfRule type="expression" dxfId="1427" priority="30">
      <formula>F25&lt;0</formula>
    </cfRule>
  </conditionalFormatting>
  <conditionalFormatting sqref="Q7">
    <cfRule type="expression" dxfId="1426" priority="27">
      <formula>Q7&gt;0</formula>
    </cfRule>
    <cfRule type="expression" dxfId="1425" priority="28">
      <formula>Q7&lt;0</formula>
    </cfRule>
  </conditionalFormatting>
  <conditionalFormatting sqref="Q8">
    <cfRule type="expression" dxfId="1424" priority="25">
      <formula>Q8&gt;0</formula>
    </cfRule>
    <cfRule type="expression" dxfId="1423" priority="26">
      <formula>Q8&lt;0</formula>
    </cfRule>
  </conditionalFormatting>
  <conditionalFormatting sqref="Q10">
    <cfRule type="expression" dxfId="1422" priority="13">
      <formula>Q10&gt;0</formula>
    </cfRule>
    <cfRule type="expression" dxfId="1421" priority="14">
      <formula>Q10&lt;0</formula>
    </cfRule>
  </conditionalFormatting>
  <conditionalFormatting sqref="M46">
    <cfRule type="expression" dxfId="1420" priority="11">
      <formula>M46&gt;0</formula>
    </cfRule>
    <cfRule type="expression" dxfId="1419" priority="12">
      <formula>M46&lt;0</formula>
    </cfRule>
  </conditionalFormatting>
  <conditionalFormatting sqref="F80:F88 H80:H88">
    <cfRule type="expression" dxfId="1418" priority="9">
      <formula>F80&gt;0</formula>
    </cfRule>
    <cfRule type="expression" dxfId="1417" priority="10">
      <formula>F80&lt;0</formula>
    </cfRule>
  </conditionalFormatting>
  <conditionalFormatting sqref="F75:F79">
    <cfRule type="expression" dxfId="1416" priority="7">
      <formula>F75&gt;0</formula>
    </cfRule>
    <cfRule type="expression" dxfId="1415" priority="8">
      <formula>F75&lt;0</formula>
    </cfRule>
  </conditionalFormatting>
  <conditionalFormatting sqref="H75:H79">
    <cfRule type="expression" dxfId="1414" priority="5">
      <formula>H75&gt;0</formula>
    </cfRule>
    <cfRule type="expression" dxfId="1413" priority="6">
      <formula>H75&lt;0</formula>
    </cfRule>
  </conditionalFormatting>
  <conditionalFormatting sqref="F71:F74">
    <cfRule type="expression" dxfId="1412" priority="3">
      <formula>F71&gt;0</formula>
    </cfRule>
    <cfRule type="expression" dxfId="1411" priority="4">
      <formula>F71&lt;0</formula>
    </cfRule>
  </conditionalFormatting>
  <conditionalFormatting sqref="H71:H74">
    <cfRule type="expression" dxfId="1410" priority="1">
      <formula>H71&gt;0</formula>
    </cfRule>
    <cfRule type="expression" dxfId="140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8" priority="21">
      <formula>F47&gt;0</formula>
    </cfRule>
    <cfRule type="expression" dxfId="1407" priority="22">
      <formula>F47&lt;0</formula>
    </cfRule>
  </conditionalFormatting>
  <conditionalFormatting sqref="Q7">
    <cfRule type="expression" dxfId="1406" priority="19">
      <formula>Q7&gt;0</formula>
    </cfRule>
    <cfRule type="expression" dxfId="1405" priority="20">
      <formula>Q7&lt;0</formula>
    </cfRule>
  </conditionalFormatting>
  <conditionalFormatting sqref="Q8">
    <cfRule type="expression" dxfId="1404" priority="17">
      <formula>Q8&gt;0</formula>
    </cfRule>
    <cfRule type="expression" dxfId="1403" priority="18">
      <formula>Q8&lt;0</formula>
    </cfRule>
  </conditionalFormatting>
  <conditionalFormatting sqref="F25:F46">
    <cfRule type="expression" dxfId="1402" priority="15">
      <formula>F25&gt;0</formula>
    </cfRule>
    <cfRule type="expression" dxfId="1401" priority="16">
      <formula>F25&lt;0</formula>
    </cfRule>
  </conditionalFormatting>
  <conditionalFormatting sqref="H25:H46">
    <cfRule type="expression" dxfId="1400" priority="13">
      <formula>H25&gt;0</formula>
    </cfRule>
    <cfRule type="expression" dxfId="1399" priority="14">
      <formula>H25&lt;0</formula>
    </cfRule>
  </conditionalFormatting>
  <conditionalFormatting sqref="F89:F110">
    <cfRule type="expression" dxfId="1398" priority="11">
      <formula>F89&gt;0</formula>
    </cfRule>
    <cfRule type="expression" dxfId="1397" priority="12">
      <formula>F89&lt;0</formula>
    </cfRule>
  </conditionalFormatting>
  <conditionalFormatting sqref="H89:H110">
    <cfRule type="expression" dxfId="1396" priority="9">
      <formula>H89&gt;0</formula>
    </cfRule>
    <cfRule type="expression" dxfId="1395" priority="10">
      <formula>H89&lt;0</formula>
    </cfRule>
  </conditionalFormatting>
  <conditionalFormatting sqref="Q10">
    <cfRule type="expression" dxfId="1394" priority="7">
      <formula>Q10&gt;0</formula>
    </cfRule>
    <cfRule type="expression" dxfId="1393" priority="8">
      <formula>Q10&lt;0</formula>
    </cfRule>
  </conditionalFormatting>
  <conditionalFormatting sqref="J25:J38">
    <cfRule type="expression" dxfId="1392" priority="5">
      <formula>J25&gt;0</formula>
    </cfRule>
    <cfRule type="expression" dxfId="1391" priority="6">
      <formula>J25&lt;0</formula>
    </cfRule>
  </conditionalFormatting>
  <conditionalFormatting sqref="K25:K38">
    <cfRule type="expression" dxfId="1390" priority="3">
      <formula>K25&gt;0</formula>
    </cfRule>
    <cfRule type="expression" dxfId="1389" priority="4">
      <formula>K25&lt;0</formula>
    </cfRule>
  </conditionalFormatting>
  <conditionalFormatting sqref="L25:L38">
    <cfRule type="expression" dxfId="1388" priority="1">
      <formula>L25&gt;0</formula>
    </cfRule>
    <cfRule type="expression" dxfId="138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6" priority="23">
      <formula>F34&gt;0</formula>
    </cfRule>
    <cfRule type="expression" dxfId="1385" priority="24">
      <formula>F34&lt;0</formula>
    </cfRule>
  </conditionalFormatting>
  <conditionalFormatting sqref="Q7">
    <cfRule type="expression" dxfId="1384" priority="21">
      <formula>Q7&gt;0</formula>
    </cfRule>
    <cfRule type="expression" dxfId="1383" priority="22">
      <formula>Q7&lt;0</formula>
    </cfRule>
  </conditionalFormatting>
  <conditionalFormatting sqref="Q8">
    <cfRule type="expression" dxfId="1382" priority="19">
      <formula>Q8&gt;0</formula>
    </cfRule>
    <cfRule type="expression" dxfId="1381" priority="20">
      <formula>Q8&lt;0</formula>
    </cfRule>
  </conditionalFormatting>
  <conditionalFormatting sqref="F25:F33">
    <cfRule type="expression" dxfId="1380" priority="17">
      <formula>F25&gt;0</formula>
    </cfRule>
    <cfRule type="expression" dxfId="1379" priority="18">
      <formula>F25&lt;0</formula>
    </cfRule>
  </conditionalFormatting>
  <conditionalFormatting sqref="H25:H33">
    <cfRule type="expression" dxfId="1378" priority="15">
      <formula>H25&gt;0</formula>
    </cfRule>
    <cfRule type="expression" dxfId="1377" priority="16">
      <formula>H25&lt;0</formula>
    </cfRule>
  </conditionalFormatting>
  <conditionalFormatting sqref="M46">
    <cfRule type="expression" dxfId="1376" priority="13">
      <formula>M46&gt;0</formula>
    </cfRule>
    <cfRule type="expression" dxfId="1375" priority="14">
      <formula>M46&lt;0</formula>
    </cfRule>
  </conditionalFormatting>
  <conditionalFormatting sqref="F79:F87 H79:H87">
    <cfRule type="expression" dxfId="1374" priority="11">
      <formula>F79&gt;0</formula>
    </cfRule>
    <cfRule type="expression" dxfId="1373" priority="12">
      <formula>F79&lt;0</formula>
    </cfRule>
  </conditionalFormatting>
  <conditionalFormatting sqref="F70:F78">
    <cfRule type="expression" dxfId="1372" priority="9">
      <formula>F70&gt;0</formula>
    </cfRule>
    <cfRule type="expression" dxfId="1371" priority="10">
      <formula>F70&lt;0</formula>
    </cfRule>
  </conditionalFormatting>
  <conditionalFormatting sqref="H70:H78">
    <cfRule type="expression" dxfId="1370" priority="7">
      <formula>H70&gt;0</formula>
    </cfRule>
    <cfRule type="expression" dxfId="1369" priority="8">
      <formula>H70&lt;0</formula>
    </cfRule>
  </conditionalFormatting>
  <conditionalFormatting sqref="J27:K27 J30:K30 J33:K33 J36:K36 J39:K39 J42:K42">
    <cfRule type="expression" dxfId="1368" priority="5">
      <formula>J27&gt;0</formula>
    </cfRule>
    <cfRule type="expression" dxfId="1367" priority="6">
      <formula>J27&lt;0</formula>
    </cfRule>
  </conditionalFormatting>
  <conditionalFormatting sqref="J28:K29 J31:K32 J34:K35 J37:K38 J40:K41">
    <cfRule type="expression" dxfId="1366" priority="3">
      <formula>J28&gt;0</formula>
    </cfRule>
    <cfRule type="expression" dxfId="1365" priority="4">
      <formula>J28&lt;0</formula>
    </cfRule>
  </conditionalFormatting>
  <conditionalFormatting sqref="L27:L42">
    <cfRule type="expression" dxfId="1364" priority="1">
      <formula>L27&gt;0</formula>
    </cfRule>
    <cfRule type="expression" dxfId="136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62" priority="9">
      <formula>F57&gt;0</formula>
    </cfRule>
    <cfRule type="expression" dxfId="1361" priority="10">
      <formula>F57&lt;0</formula>
    </cfRule>
  </conditionalFormatting>
  <conditionalFormatting sqref="Q7">
    <cfRule type="expression" dxfId="1360" priority="7">
      <formula>Q7&gt;0</formula>
    </cfRule>
    <cfRule type="expression" dxfId="1359" priority="8">
      <formula>Q7&lt;0</formula>
    </cfRule>
  </conditionalFormatting>
  <conditionalFormatting sqref="Q8">
    <cfRule type="expression" dxfId="1358" priority="5">
      <formula>Q8&gt;0</formula>
    </cfRule>
    <cfRule type="expression" dxfId="1357" priority="6">
      <formula>Q8&lt;0</formula>
    </cfRule>
  </conditionalFormatting>
  <conditionalFormatting sqref="F25:F56">
    <cfRule type="expression" dxfId="1356" priority="3">
      <formula>F25&gt;0</formula>
    </cfRule>
    <cfRule type="expression" dxfId="1355" priority="4">
      <formula>F25&lt;0</formula>
    </cfRule>
  </conditionalFormatting>
  <conditionalFormatting sqref="H25:H56">
    <cfRule type="expression" dxfId="1354" priority="1">
      <formula>H25&gt;0</formula>
    </cfRule>
    <cfRule type="expression" dxfId="135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52" priority="15">
      <formula>F57&gt;0</formula>
    </cfRule>
    <cfRule type="expression" dxfId="1351" priority="16">
      <formula>F57&lt;0</formula>
    </cfRule>
  </conditionalFormatting>
  <conditionalFormatting sqref="Q7">
    <cfRule type="expression" dxfId="1350" priority="13">
      <formula>Q7&gt;0</formula>
    </cfRule>
    <cfRule type="expression" dxfId="1349" priority="14">
      <formula>Q7&lt;0</formula>
    </cfRule>
  </conditionalFormatting>
  <conditionalFormatting sqref="Q8">
    <cfRule type="expression" dxfId="1348" priority="11">
      <formula>Q8&gt;0</formula>
    </cfRule>
    <cfRule type="expression" dxfId="1347" priority="12">
      <formula>Q8&lt;0</formula>
    </cfRule>
  </conditionalFormatting>
  <conditionalFormatting sqref="F25:F56">
    <cfRule type="expression" dxfId="1346" priority="9">
      <formula>F25&gt;0</formula>
    </cfRule>
    <cfRule type="expression" dxfId="1345" priority="10">
      <formula>F25&lt;0</formula>
    </cfRule>
  </conditionalFormatting>
  <conditionalFormatting sqref="H25:H56">
    <cfRule type="expression" dxfId="1344" priority="7">
      <formula>H25&gt;0</formula>
    </cfRule>
    <cfRule type="expression" dxfId="1343" priority="8">
      <formula>H25&lt;0</formula>
    </cfRule>
  </conditionalFormatting>
  <conditionalFormatting sqref="M58">
    <cfRule type="expression" dxfId="1342" priority="5">
      <formula>M58&gt;0</formula>
    </cfRule>
    <cfRule type="expression" dxfId="1341" priority="6">
      <formula>M58&lt;0</formula>
    </cfRule>
  </conditionalFormatting>
  <conditionalFormatting sqref="F84:F115">
    <cfRule type="expression" dxfId="1340" priority="3">
      <formula>F84&gt;0</formula>
    </cfRule>
    <cfRule type="expression" dxfId="1339" priority="4">
      <formula>F84&lt;0</formula>
    </cfRule>
  </conditionalFormatting>
  <conditionalFormatting sqref="H84:H115">
    <cfRule type="expression" dxfId="1338" priority="1">
      <formula>H84&gt;0</formula>
    </cfRule>
    <cfRule type="expression" dxfId="1337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30</v>
      </c>
      <c r="D84" s="533"/>
      <c r="E84" s="533"/>
      <c r="F84" s="533">
        <f>SUM(F68:F72)</f>
        <v>4475.0999999999995</v>
      </c>
      <c r="G84" s="532"/>
      <c r="H84" s="554">
        <f>SUM(H68:H71)</f>
        <v>30</v>
      </c>
      <c r="I84" s="533"/>
      <c r="J84" s="533"/>
      <c r="K84" s="533">
        <f>SUM(K68:K71)</f>
        <v>5318.28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6" priority="21">
      <formula>F47&gt;0</formula>
    </cfRule>
    <cfRule type="expression" dxfId="1335" priority="22">
      <formula>F47&lt;0</formula>
    </cfRule>
  </conditionalFormatting>
  <conditionalFormatting sqref="Q7">
    <cfRule type="expression" dxfId="1334" priority="19">
      <formula>Q7&gt;0</formula>
    </cfRule>
    <cfRule type="expression" dxfId="1333" priority="20">
      <formula>Q7&lt;0</formula>
    </cfRule>
  </conditionalFormatting>
  <conditionalFormatting sqref="Q8">
    <cfRule type="expression" dxfId="1332" priority="17">
      <formula>Q8&gt;0</formula>
    </cfRule>
    <cfRule type="expression" dxfId="1331" priority="18">
      <formula>Q8&lt;0</formula>
    </cfRule>
  </conditionalFormatting>
  <conditionalFormatting sqref="F25:F46">
    <cfRule type="expression" dxfId="1330" priority="15">
      <formula>F25&gt;0</formula>
    </cfRule>
    <cfRule type="expression" dxfId="1329" priority="16">
      <formula>F25&lt;0</formula>
    </cfRule>
  </conditionalFormatting>
  <conditionalFormatting sqref="H25:H46">
    <cfRule type="expression" dxfId="1328" priority="13">
      <formula>H25&gt;0</formula>
    </cfRule>
    <cfRule type="expression" dxfId="1327" priority="14">
      <formula>H25&lt;0</formula>
    </cfRule>
  </conditionalFormatting>
  <conditionalFormatting sqref="F89:F110">
    <cfRule type="expression" dxfId="1326" priority="11">
      <formula>F89&gt;0</formula>
    </cfRule>
    <cfRule type="expression" dxfId="1325" priority="12">
      <formula>F89&lt;0</formula>
    </cfRule>
  </conditionalFormatting>
  <conditionalFormatting sqref="H89:H110">
    <cfRule type="expression" dxfId="1324" priority="9">
      <formula>H89&gt;0</formula>
    </cfRule>
    <cfRule type="expression" dxfId="1323" priority="10">
      <formula>H89&lt;0</formula>
    </cfRule>
  </conditionalFormatting>
  <conditionalFormatting sqref="Q10">
    <cfRule type="expression" dxfId="1322" priority="7">
      <formula>Q10&gt;0</formula>
    </cfRule>
    <cfRule type="expression" dxfId="1321" priority="8">
      <formula>Q10&lt;0</formula>
    </cfRule>
  </conditionalFormatting>
  <conditionalFormatting sqref="J25:J38">
    <cfRule type="expression" dxfId="1320" priority="5">
      <formula>J25&gt;0</formula>
    </cfRule>
    <cfRule type="expression" dxfId="1319" priority="6">
      <formula>J25&lt;0</formula>
    </cfRule>
  </conditionalFormatting>
  <conditionalFormatting sqref="K25:K38">
    <cfRule type="expression" dxfId="1318" priority="3">
      <formula>K25&gt;0</formula>
    </cfRule>
    <cfRule type="expression" dxfId="1317" priority="4">
      <formula>K25&lt;0</formula>
    </cfRule>
  </conditionalFormatting>
  <conditionalFormatting sqref="L25:L38">
    <cfRule type="expression" dxfId="1316" priority="1">
      <formula>L25&gt;0</formula>
    </cfRule>
    <cfRule type="expression" dxfId="131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16.002824999999994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15.15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801</v>
      </c>
      <c r="O5" s="11" t="s">
        <v>67</v>
      </c>
      <c r="Q5" s="3">
        <f>Q4*Q2</f>
        <v>90900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96016.949999999968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9498.6210000016581</v>
      </c>
      <c r="R7">
        <v>5100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-5116.949999999968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-5.329215310421722E-2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18.483000000000001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18.331499999999998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18.18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18.028500000000001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17.876999999999999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17.7255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17.573999999999998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17.422499999999999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17.270999999999997</v>
      </c>
    </row>
    <row r="51" spans="1:16" x14ac:dyDescent="0.25">
      <c r="O51" s="81">
        <v>1.1299999999999999</v>
      </c>
      <c r="P51" s="81">
        <f t="shared" si="2"/>
        <v>17.119499999999999</v>
      </c>
    </row>
    <row r="52" spans="1:16" x14ac:dyDescent="0.25">
      <c r="O52" s="81">
        <v>1.1200000000000001</v>
      </c>
      <c r="P52" s="81">
        <f t="shared" si="2"/>
        <v>16.968000000000004</v>
      </c>
    </row>
    <row r="53" spans="1:16" ht="15" customHeight="1" x14ac:dyDescent="0.25">
      <c r="O53" s="81">
        <v>1.1100000000000001</v>
      </c>
      <c r="P53" s="81">
        <f t="shared" si="2"/>
        <v>16.816500000000001</v>
      </c>
    </row>
    <row r="54" spans="1:16" x14ac:dyDescent="0.25">
      <c r="O54" s="81">
        <v>1.1000000000000001</v>
      </c>
      <c r="P54" s="81">
        <f>O54*$Q$4</f>
        <v>16.665000000000003</v>
      </c>
    </row>
    <row r="55" spans="1:16" x14ac:dyDescent="0.25">
      <c r="O55" s="81">
        <v>1.0900000000000001</v>
      </c>
      <c r="P55" s="81">
        <f t="shared" ref="P55:P74" si="3">O55*$Q$4</f>
        <v>16.513500000000001</v>
      </c>
    </row>
    <row r="56" spans="1:16" x14ac:dyDescent="0.25">
      <c r="O56" s="81">
        <v>1.08</v>
      </c>
      <c r="P56" s="81">
        <f t="shared" si="3"/>
        <v>16.362000000000002</v>
      </c>
    </row>
    <row r="57" spans="1:16" x14ac:dyDescent="0.25">
      <c r="O57" s="81">
        <v>1.07</v>
      </c>
      <c r="P57" s="81">
        <f t="shared" si="3"/>
        <v>16.2105</v>
      </c>
    </row>
    <row r="58" spans="1:16" x14ac:dyDescent="0.25">
      <c r="O58" s="81">
        <v>1.06</v>
      </c>
      <c r="P58" s="81">
        <f t="shared" si="3"/>
        <v>16.059000000000001</v>
      </c>
    </row>
    <row r="59" spans="1:16" x14ac:dyDescent="0.25">
      <c r="G59" s="29"/>
      <c r="O59" s="81">
        <v>1.05</v>
      </c>
      <c r="P59" s="81">
        <f t="shared" si="3"/>
        <v>15.907500000000001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1053.25</v>
      </c>
      <c r="O60" s="81">
        <v>1.04</v>
      </c>
      <c r="P60" s="81">
        <f t="shared" si="3"/>
        <v>15.756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15.604500000000002</v>
      </c>
    </row>
    <row r="62" spans="1:16" x14ac:dyDescent="0.25">
      <c r="O62" s="81">
        <v>1.02</v>
      </c>
      <c r="P62" s="81">
        <f t="shared" si="3"/>
        <v>15.453000000000001</v>
      </c>
    </row>
    <row r="63" spans="1:16" x14ac:dyDescent="0.25">
      <c r="O63" s="81">
        <v>1.01</v>
      </c>
      <c r="P63" s="81">
        <f t="shared" si="3"/>
        <v>15.301500000000001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15.15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14.9985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14.847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14.695499999999999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14.544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14.3925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14.241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14.089500000000001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13.938000000000001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13.7865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13.635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13.483500000000001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13.332000000000001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13.1805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13.029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12.8775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5" si="73">C116*(E116-D116)</f>
        <v>-15103.999999999996</v>
      </c>
      <c r="G116" s="39">
        <f t="shared" ref="G116:G125" si="74">D116*C116</f>
        <v>102336</v>
      </c>
      <c r="H116" s="227">
        <f t="shared" ref="H116:H125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4" priority="109">
      <formula>F143&gt;0</formula>
    </cfRule>
    <cfRule type="expression" dxfId="1313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12" priority="102">
      <formula>F136&gt;0</formula>
    </cfRule>
    <cfRule type="expression" dxfId="1311" priority="103">
      <formula>F136&lt;0</formula>
    </cfRule>
  </conditionalFormatting>
  <conditionalFormatting sqref="H136:H142">
    <cfRule type="expression" dxfId="1310" priority="98">
      <formula>H136&gt;0</formula>
    </cfRule>
    <cfRule type="expression" dxfId="1309" priority="99">
      <formula>H136&lt;0</formula>
    </cfRule>
  </conditionalFormatting>
  <conditionalFormatting sqref="Q8">
    <cfRule type="expression" dxfId="1308" priority="84">
      <formula>Q8&gt;0</formula>
    </cfRule>
    <cfRule type="expression" dxfId="1307" priority="85">
      <formula>Q8&lt;0</formula>
    </cfRule>
  </conditionalFormatting>
  <conditionalFormatting sqref="Q7">
    <cfRule type="expression" dxfId="1306" priority="86">
      <formula>Q7&gt;0</formula>
    </cfRule>
    <cfRule type="expression" dxfId="1305" priority="87">
      <formula>Q7&lt;0</formula>
    </cfRule>
  </conditionalFormatting>
  <conditionalFormatting sqref="F244:F250">
    <cfRule type="expression" dxfId="1304" priority="58">
      <formula>F244&gt;0</formula>
    </cfRule>
    <cfRule type="expression" dxfId="1303" priority="59">
      <formula>F244&lt;0</formula>
    </cfRule>
  </conditionalFormatting>
  <conditionalFormatting sqref="F169:F187 H169:H187">
    <cfRule type="expression" dxfId="1302" priority="80">
      <formula>F169&gt;0</formula>
    </cfRule>
    <cfRule type="expression" dxfId="1301" priority="81">
      <formula>F169&lt;0</formula>
    </cfRule>
  </conditionalFormatting>
  <conditionalFormatting sqref="F162:F168">
    <cfRule type="expression" dxfId="1300" priority="78">
      <formula>F162&gt;0</formula>
    </cfRule>
    <cfRule type="expression" dxfId="1299" priority="79">
      <formula>F162&lt;0</formula>
    </cfRule>
  </conditionalFormatting>
  <conditionalFormatting sqref="H162:H168">
    <cfRule type="expression" dxfId="1298" priority="76">
      <formula>H162&gt;0</formula>
    </cfRule>
    <cfRule type="expression" dxfId="1297" priority="77">
      <formula>H162&lt;0</formula>
    </cfRule>
  </conditionalFormatting>
  <conditionalFormatting sqref="F195:F213 H195:H213">
    <cfRule type="expression" dxfId="1296" priority="74">
      <formula>F195&gt;0</formula>
    </cfRule>
    <cfRule type="expression" dxfId="1295" priority="75">
      <formula>F195&lt;0</formula>
    </cfRule>
  </conditionalFormatting>
  <conditionalFormatting sqref="F188:F194">
    <cfRule type="expression" dxfId="1294" priority="72">
      <formula>F188&gt;0</formula>
    </cfRule>
    <cfRule type="expression" dxfId="1293" priority="73">
      <formula>F188&lt;0</formula>
    </cfRule>
  </conditionalFormatting>
  <conditionalFormatting sqref="H188:H194">
    <cfRule type="expression" dxfId="1292" priority="70">
      <formula>H188&gt;0</formula>
    </cfRule>
    <cfRule type="expression" dxfId="1291" priority="71">
      <formula>H188&lt;0</formula>
    </cfRule>
  </conditionalFormatting>
  <conditionalFormatting sqref="F221:F238 H221:H238">
    <cfRule type="expression" dxfId="1290" priority="68">
      <formula>F221&gt;0</formula>
    </cfRule>
    <cfRule type="expression" dxfId="1289" priority="69">
      <formula>F221&lt;0</formula>
    </cfRule>
  </conditionalFormatting>
  <conditionalFormatting sqref="F214:F220">
    <cfRule type="expression" dxfId="1288" priority="66">
      <formula>F214&gt;0</formula>
    </cfRule>
    <cfRule type="expression" dxfId="1287" priority="67">
      <formula>F214&lt;0</formula>
    </cfRule>
  </conditionalFormatting>
  <conditionalFormatting sqref="H214:H220">
    <cfRule type="expression" dxfId="1286" priority="64">
      <formula>H214&gt;0</formula>
    </cfRule>
    <cfRule type="expression" dxfId="1285" priority="65">
      <formula>H214&lt;0</formula>
    </cfRule>
  </conditionalFormatting>
  <conditionalFormatting sqref="F239:F243 H239:H243">
    <cfRule type="expression" dxfId="1284" priority="62">
      <formula>F239&gt;0</formula>
    </cfRule>
    <cfRule type="expression" dxfId="1283" priority="63">
      <formula>F239&lt;0</formula>
    </cfRule>
  </conditionalFormatting>
  <conditionalFormatting sqref="F251:F266 H251:H266">
    <cfRule type="expression" dxfId="1282" priority="60">
      <formula>F251&gt;0</formula>
    </cfRule>
    <cfRule type="expression" dxfId="1281" priority="61">
      <formula>F251&lt;0</formula>
    </cfRule>
  </conditionalFormatting>
  <conditionalFormatting sqref="H244:H250">
    <cfRule type="expression" dxfId="1280" priority="56">
      <formula>H244&gt;0</formula>
    </cfRule>
    <cfRule type="expression" dxfId="1279" priority="57">
      <formula>H244&lt;0</formula>
    </cfRule>
  </conditionalFormatting>
  <conditionalFormatting sqref="F267 H267">
    <cfRule type="expression" dxfId="1278" priority="54">
      <formula>F267&gt;0</formula>
    </cfRule>
    <cfRule type="expression" dxfId="1277" priority="55">
      <formula>F267&lt;0</formula>
    </cfRule>
  </conditionalFormatting>
  <conditionalFormatting sqref="F268:F272 H268:H272">
    <cfRule type="expression" dxfId="1276" priority="52">
      <formula>F268&gt;0</formula>
    </cfRule>
    <cfRule type="expression" dxfId="1275" priority="53">
      <formula>F268&lt;0</formula>
    </cfRule>
  </conditionalFormatting>
  <conditionalFormatting sqref="F280:F295 H280:H295">
    <cfRule type="expression" dxfId="1274" priority="50">
      <formula>F280&gt;0</formula>
    </cfRule>
    <cfRule type="expression" dxfId="1273" priority="51">
      <formula>F280&lt;0</formula>
    </cfRule>
  </conditionalFormatting>
  <conditionalFormatting sqref="F273:F279">
    <cfRule type="expression" dxfId="1272" priority="48">
      <formula>F273&gt;0</formula>
    </cfRule>
    <cfRule type="expression" dxfId="1271" priority="49">
      <formula>F273&lt;0</formula>
    </cfRule>
  </conditionalFormatting>
  <conditionalFormatting sqref="H273:H279">
    <cfRule type="expression" dxfId="1270" priority="46">
      <formula>H273&gt;0</formula>
    </cfRule>
    <cfRule type="expression" dxfId="1269" priority="47">
      <formula>H273&lt;0</formula>
    </cfRule>
  </conditionalFormatting>
  <conditionalFormatting sqref="F297:F302 H297:H302">
    <cfRule type="expression" dxfId="1268" priority="44">
      <formula>F297&gt;0</formula>
    </cfRule>
    <cfRule type="expression" dxfId="1267" priority="45">
      <formula>F297&lt;0</formula>
    </cfRule>
  </conditionalFormatting>
  <conditionalFormatting sqref="F303 H303">
    <cfRule type="expression" dxfId="1266" priority="42">
      <formula>F303&gt;0</formula>
    </cfRule>
    <cfRule type="expression" dxfId="1265" priority="43">
      <formula>F303&lt;0</formula>
    </cfRule>
  </conditionalFormatting>
  <conditionalFormatting sqref="F304:F308 H304:H308">
    <cfRule type="expression" dxfId="1264" priority="40">
      <formula>F304&gt;0</formula>
    </cfRule>
    <cfRule type="expression" dxfId="1263" priority="41">
      <formula>F304&lt;0</formula>
    </cfRule>
  </conditionalFormatting>
  <conditionalFormatting sqref="F316:F331 H316:H331">
    <cfRule type="expression" dxfId="1262" priority="38">
      <formula>F316&gt;0</formula>
    </cfRule>
    <cfRule type="expression" dxfId="1261" priority="39">
      <formula>F316&lt;0</formula>
    </cfRule>
  </conditionalFormatting>
  <conditionalFormatting sqref="F309:F315">
    <cfRule type="expression" dxfId="1260" priority="36">
      <formula>F309&gt;0</formula>
    </cfRule>
    <cfRule type="expression" dxfId="1259" priority="37">
      <formula>F309&lt;0</formula>
    </cfRule>
  </conditionalFormatting>
  <conditionalFormatting sqref="H309:H315">
    <cfRule type="expression" dxfId="1258" priority="34">
      <formula>H309&gt;0</formula>
    </cfRule>
    <cfRule type="expression" dxfId="1257" priority="35">
      <formula>H309&lt;0</formula>
    </cfRule>
  </conditionalFormatting>
  <conditionalFormatting sqref="F332:F337 H332:H337">
    <cfRule type="expression" dxfId="1256" priority="32">
      <formula>F332&gt;0</formula>
    </cfRule>
    <cfRule type="expression" dxfId="1255" priority="33">
      <formula>F332&lt;0</formula>
    </cfRule>
  </conditionalFormatting>
  <conditionalFormatting sqref="F338 H338">
    <cfRule type="expression" dxfId="1254" priority="30">
      <formula>F338&gt;0</formula>
    </cfRule>
    <cfRule type="expression" dxfId="1253" priority="31">
      <formula>F338&lt;0</formula>
    </cfRule>
  </conditionalFormatting>
  <conditionalFormatting sqref="F339:F343 H339:H343">
    <cfRule type="expression" dxfId="1252" priority="28">
      <formula>F339&gt;0</formula>
    </cfRule>
    <cfRule type="expression" dxfId="1251" priority="29">
      <formula>F339&lt;0</formula>
    </cfRule>
  </conditionalFormatting>
  <conditionalFormatting sqref="F351:F366 H351:H366">
    <cfRule type="expression" dxfId="1250" priority="26">
      <formula>F351&gt;0</formula>
    </cfRule>
    <cfRule type="expression" dxfId="1249" priority="27">
      <formula>F351&lt;0</formula>
    </cfRule>
  </conditionalFormatting>
  <conditionalFormatting sqref="F344:F350">
    <cfRule type="expression" dxfId="1248" priority="24">
      <formula>F344&gt;0</formula>
    </cfRule>
    <cfRule type="expression" dxfId="1247" priority="25">
      <formula>F344&lt;0</formula>
    </cfRule>
  </conditionalFormatting>
  <conditionalFormatting sqref="H344:H350">
    <cfRule type="expression" dxfId="1246" priority="22">
      <formula>H344&gt;0</formula>
    </cfRule>
    <cfRule type="expression" dxfId="1245" priority="23">
      <formula>H344&lt;0</formula>
    </cfRule>
  </conditionalFormatting>
  <conditionalFormatting sqref="M395">
    <cfRule type="expression" dxfId="1244" priority="20">
      <formula>M395&gt;0</formula>
    </cfRule>
    <cfRule type="expression" dxfId="1243" priority="21">
      <formula>M395&lt;0</formula>
    </cfRule>
  </conditionalFormatting>
  <conditionalFormatting sqref="F83:F131 H83:H131">
    <cfRule type="expression" dxfId="1242" priority="18">
      <formula>F83&gt;0</formula>
    </cfRule>
    <cfRule type="expression" dxfId="1241" priority="19">
      <formula>F83&lt;0</formula>
    </cfRule>
  </conditionalFormatting>
  <conditionalFormatting sqref="F71:F82">
    <cfRule type="expression" dxfId="1240" priority="16">
      <formula>F71&gt;0</formula>
    </cfRule>
    <cfRule type="expression" dxfId="1239" priority="17">
      <formula>F71&lt;0</formula>
    </cfRule>
  </conditionalFormatting>
  <conditionalFormatting sqref="H71:H82">
    <cfRule type="expression" dxfId="1238" priority="14">
      <formula>H71&gt;0</formula>
    </cfRule>
    <cfRule type="expression" dxfId="1237" priority="15">
      <formula>H71&lt;0</formula>
    </cfRule>
  </conditionalFormatting>
  <conditionalFormatting sqref="F65:F70 H65:H70">
    <cfRule type="expression" dxfId="1236" priority="12">
      <formula>F65&gt;0</formula>
    </cfRule>
    <cfRule type="expression" dxfId="1235" priority="13">
      <formula>F65&lt;0</formula>
    </cfRule>
  </conditionalFormatting>
  <conditionalFormatting sqref="J67:K67">
    <cfRule type="expression" dxfId="1234" priority="10">
      <formula>J67&gt;0</formula>
    </cfRule>
    <cfRule type="expression" dxfId="1233" priority="11">
      <formula>J67&lt;0</formula>
    </cfRule>
  </conditionalFormatting>
  <conditionalFormatting sqref="J68:K74 K73:K131">
    <cfRule type="expression" dxfId="1232" priority="8">
      <formula>J68&gt;0</formula>
    </cfRule>
    <cfRule type="expression" dxfId="1231" priority="9">
      <formula>J68&lt;0</formula>
    </cfRule>
  </conditionalFormatting>
  <conditionalFormatting sqref="L67:L131">
    <cfRule type="expression" dxfId="1230" priority="4">
      <formula>L67&gt;0</formula>
    </cfRule>
    <cfRule type="expression" dxfId="1229" priority="5">
      <formula>L67&lt;0</formula>
    </cfRule>
  </conditionalFormatting>
  <conditionalFormatting sqref="Q10">
    <cfRule type="expression" dxfId="1228" priority="2">
      <formula>Q10&gt;0</formula>
    </cfRule>
    <cfRule type="expression" dxfId="1227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26.68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42688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-4271.0200000000041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-6018.989999999998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-0.12357548680384475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29.348000000000003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29.081200000000003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28.814400000000003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28.547600000000003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28.280800000000003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28.013999999999999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27.747199999999999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27.480399999999999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27.2136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26.9468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26.68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26.4132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26.1464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25.8796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25.6128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25.346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25.079199999999997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24.8124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24.5456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24.2788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24.012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729</v>
      </c>
      <c r="S66" s="22" t="s">
        <v>728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9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7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4">C84*(E84-D84)</f>
        <v>-33.800000000000097</v>
      </c>
      <c r="G84" s="373">
        <f t="shared" ref="G84:G97" si="85">D84*C84</f>
        <v>3591.7999999999997</v>
      </c>
      <c r="H84" s="374">
        <f t="shared" ref="H84:H97" si="86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4"/>
        <v>85.200000000000387</v>
      </c>
      <c r="G85" s="373">
        <f t="shared" si="85"/>
        <v>3591.7999999999997</v>
      </c>
      <c r="H85" s="374">
        <f t="shared" si="86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4"/>
        <v>-136.80000000000021</v>
      </c>
      <c r="G86" s="373">
        <f t="shared" si="85"/>
        <v>3591.7999999999997</v>
      </c>
      <c r="H86" s="374">
        <f t="shared" si="86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4"/>
        <v>-147.56000000000029</v>
      </c>
      <c r="G87" s="373">
        <f t="shared" si="85"/>
        <v>4959.3599999999997</v>
      </c>
      <c r="H87" s="374">
        <f t="shared" si="86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4"/>
        <v>-49.199999999999591</v>
      </c>
      <c r="G88" s="373">
        <f t="shared" si="85"/>
        <v>8408.4</v>
      </c>
      <c r="H88" s="374">
        <f t="shared" si="86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4"/>
        <v>109.60000000000036</v>
      </c>
      <c r="G89" s="373">
        <f t="shared" si="85"/>
        <v>6994.4000000000005</v>
      </c>
      <c r="H89" s="374">
        <f t="shared" si="86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4"/>
        <v>-6.4000000000007162</v>
      </c>
      <c r="G90" s="373">
        <f t="shared" si="85"/>
        <v>6994.4000000000005</v>
      </c>
      <c r="H90" s="374">
        <f t="shared" si="86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4"/>
        <v>166.71999999999912</v>
      </c>
      <c r="G91" s="373">
        <f t="shared" si="85"/>
        <v>5554.880000000001</v>
      </c>
      <c r="H91" s="374">
        <f t="shared" si="86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4"/>
        <v>218.88000000000034</v>
      </c>
      <c r="G92" s="373">
        <f t="shared" si="85"/>
        <v>5544.32</v>
      </c>
      <c r="H92" s="374">
        <f t="shared" si="86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4"/>
        <v>298.88000000000034</v>
      </c>
      <c r="G93" s="373">
        <f t="shared" si="85"/>
        <v>5544.32</v>
      </c>
      <c r="H93" s="374">
        <f t="shared" si="86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4"/>
        <v>363.18000000000006</v>
      </c>
      <c r="G94" s="373">
        <f t="shared" si="85"/>
        <v>1845.42</v>
      </c>
      <c r="H94" s="374">
        <f t="shared" si="86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4"/>
        <v>329.12000000000035</v>
      </c>
      <c r="G95" s="373">
        <f t="shared" si="85"/>
        <v>5384.48</v>
      </c>
      <c r="H95" s="374">
        <f t="shared" si="86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4"/>
        <v>169.60000000000036</v>
      </c>
      <c r="G96" s="373">
        <f t="shared" si="85"/>
        <v>5384</v>
      </c>
      <c r="H96" s="374">
        <f t="shared" si="86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4"/>
        <v>474.7199999999998</v>
      </c>
      <c r="G97" s="373">
        <f t="shared" si="85"/>
        <v>5384.48</v>
      </c>
      <c r="H97" s="374">
        <f t="shared" si="86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7">C98*(E98-D98)</f>
        <v>588.31999999999994</v>
      </c>
      <c r="G98" s="373">
        <f t="shared" ref="G98:G111" si="88">D98*C98</f>
        <v>5384.48</v>
      </c>
      <c r="H98" s="374">
        <f t="shared" ref="H98:H140" si="89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7"/>
        <v>673.12000000000012</v>
      </c>
      <c r="G99" s="373">
        <f t="shared" si="88"/>
        <v>5384.48</v>
      </c>
      <c r="H99" s="374">
        <f t="shared" si="89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7"/>
        <v>597.9200000000003</v>
      </c>
      <c r="G100" s="373">
        <f t="shared" si="88"/>
        <v>5384.48</v>
      </c>
      <c r="H100" s="374">
        <f t="shared" si="89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7"/>
        <v>489.12000000000035</v>
      </c>
      <c r="G101" s="373">
        <f t="shared" si="88"/>
        <v>5384.48</v>
      </c>
      <c r="H101" s="374">
        <f t="shared" si="89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7"/>
        <v>409.12000000000035</v>
      </c>
      <c r="G102" s="373">
        <f t="shared" si="88"/>
        <v>5384.48</v>
      </c>
      <c r="H102" s="374">
        <f t="shared" si="89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7"/>
        <v>439.52</v>
      </c>
      <c r="G103" s="373">
        <f t="shared" si="88"/>
        <v>5384.48</v>
      </c>
      <c r="H103" s="374">
        <f t="shared" si="89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7"/>
        <v>369.12000000000035</v>
      </c>
      <c r="G104" s="373">
        <f t="shared" si="88"/>
        <v>5384.48</v>
      </c>
      <c r="H104" s="374">
        <f t="shared" si="89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7"/>
        <v>341.92000000000007</v>
      </c>
      <c r="G105" s="373">
        <f t="shared" si="88"/>
        <v>5384.48</v>
      </c>
      <c r="H105" s="374">
        <f t="shared" si="89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7"/>
        <v>442.72000000000048</v>
      </c>
      <c r="G106" s="373">
        <f t="shared" si="88"/>
        <v>5384.48</v>
      </c>
      <c r="H106" s="374">
        <f t="shared" si="89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7"/>
        <v>90.619999999999621</v>
      </c>
      <c r="G107" s="373">
        <f t="shared" si="88"/>
        <v>7821.38</v>
      </c>
      <c r="H107" s="374">
        <f t="shared" si="89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7"/>
        <v>51.480000000000103</v>
      </c>
      <c r="G108" s="373">
        <f t="shared" si="88"/>
        <v>8837.92</v>
      </c>
      <c r="H108" s="374">
        <f t="shared" si="89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7"/>
        <v>-376.80000000000007</v>
      </c>
      <c r="G109" s="373">
        <f t="shared" si="88"/>
        <v>10159.799999999999</v>
      </c>
      <c r="H109" s="374">
        <f t="shared" si="89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7"/>
        <v>-388.00000000000239</v>
      </c>
      <c r="G110" s="373">
        <f t="shared" si="88"/>
        <v>13408.000000000002</v>
      </c>
      <c r="H110" s="374">
        <f t="shared" si="89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7"/>
        <v>-262.9400000000004</v>
      </c>
      <c r="G111" s="373">
        <f t="shared" si="88"/>
        <v>13354.939999999999</v>
      </c>
      <c r="H111" s="374">
        <f t="shared" si="89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7"/>
        <v>-514.93999999999858</v>
      </c>
      <c r="G112" s="373">
        <f t="shared" ref="G112:G117" si="90">D112*C112</f>
        <v>13354.939999999999</v>
      </c>
      <c r="H112" s="374">
        <f t="shared" si="89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7"/>
        <v>-582.93999999999892</v>
      </c>
      <c r="G113" s="373">
        <f t="shared" si="90"/>
        <v>16522.939999999999</v>
      </c>
      <c r="H113" s="374">
        <f t="shared" si="89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7"/>
        <v>-292.93999999999801</v>
      </c>
      <c r="G114" s="373">
        <f t="shared" si="90"/>
        <v>16522.939999999999</v>
      </c>
      <c r="H114" s="374">
        <f t="shared" si="89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7"/>
        <v>-217.93999999999869</v>
      </c>
      <c r="G115" s="373">
        <f t="shared" si="90"/>
        <v>16522.939999999999</v>
      </c>
      <c r="H115" s="374">
        <f t="shared" si="89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7"/>
        <v>-92.93999999999869</v>
      </c>
      <c r="G116" s="373">
        <f t="shared" si="90"/>
        <v>16522.939999999999</v>
      </c>
      <c r="H116" s="374">
        <f t="shared" si="89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7"/>
        <v>-397.93999999999841</v>
      </c>
      <c r="G117" s="373">
        <f t="shared" si="90"/>
        <v>16522.939999999999</v>
      </c>
      <c r="H117" s="374">
        <f t="shared" si="89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7"/>
        <v>-27.939999999997411</v>
      </c>
      <c r="G118" s="373">
        <f t="shared" ref="G118:G140" si="91">D118*C118</f>
        <v>16522.939999999999</v>
      </c>
      <c r="H118" s="374">
        <f t="shared" si="89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7"/>
        <v>-142.9399999999994</v>
      </c>
      <c r="G119" s="373">
        <f t="shared" si="91"/>
        <v>16522.939999999999</v>
      </c>
      <c r="H119" s="374">
        <f t="shared" si="89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7"/>
        <v>-357.93999999999926</v>
      </c>
      <c r="G120" s="373">
        <f t="shared" si="91"/>
        <v>16522.939999999999</v>
      </c>
      <c r="H120" s="374">
        <f t="shared" si="89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7"/>
        <v>-442.94000000000011</v>
      </c>
      <c r="G121" s="373">
        <f t="shared" si="91"/>
        <v>16522.939999999999</v>
      </c>
      <c r="H121" s="374">
        <f t="shared" si="89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7"/>
        <v>-542.93999999999801</v>
      </c>
      <c r="G122" s="373">
        <f t="shared" si="91"/>
        <v>16522.939999999999</v>
      </c>
      <c r="H122" s="374">
        <f t="shared" si="89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7"/>
        <v>-224.94000000000014</v>
      </c>
      <c r="G123" s="373">
        <f t="shared" si="91"/>
        <v>16474.939999999999</v>
      </c>
      <c r="H123" s="374">
        <f t="shared" si="89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7"/>
        <v>-139.93999999999929</v>
      </c>
      <c r="G124" s="373">
        <f t="shared" si="91"/>
        <v>16474.939999999999</v>
      </c>
      <c r="H124" s="374">
        <f t="shared" si="89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7"/>
        <v>-847.93799999999919</v>
      </c>
      <c r="G125" s="373">
        <f t="shared" si="91"/>
        <v>19639.937999999998</v>
      </c>
      <c r="H125" s="374">
        <f t="shared" si="89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7"/>
        <v>-833.93799999999771</v>
      </c>
      <c r="G126" s="373">
        <f t="shared" si="91"/>
        <v>22757.937999999998</v>
      </c>
      <c r="H126" s="374">
        <f t="shared" si="89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7"/>
        <v>-840.93799999999885</v>
      </c>
      <c r="G127" s="373">
        <f t="shared" si="91"/>
        <v>22757.937999999998</v>
      </c>
      <c r="H127" s="374">
        <f t="shared" si="89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7"/>
        <v>-700.9379999999968</v>
      </c>
      <c r="G128" s="373">
        <f t="shared" si="91"/>
        <v>22757.937999999998</v>
      </c>
      <c r="H128" s="374">
        <f t="shared" si="89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7"/>
        <v>-1125.9439999999984</v>
      </c>
      <c r="G129" s="373">
        <f t="shared" si="91"/>
        <v>25837.944</v>
      </c>
      <c r="H129" s="374">
        <f t="shared" si="89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7"/>
        <v>-1205.9439999999995</v>
      </c>
      <c r="G130" s="373">
        <f t="shared" si="91"/>
        <v>25837.944</v>
      </c>
      <c r="H130" s="374">
        <f t="shared" si="89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7"/>
        <v>-965.94399999999894</v>
      </c>
      <c r="G131" s="373">
        <f t="shared" si="91"/>
        <v>25837.944</v>
      </c>
      <c r="H131" s="374">
        <f t="shared" si="89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7"/>
        <v>-1477.9439999999995</v>
      </c>
      <c r="G132" s="373">
        <f t="shared" si="91"/>
        <v>25837.944</v>
      </c>
      <c r="H132" s="374">
        <f t="shared" si="89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7"/>
        <v>-1773.936000000002</v>
      </c>
      <c r="G133" s="373">
        <f t="shared" si="91"/>
        <v>28845.936000000002</v>
      </c>
      <c r="H133" s="374">
        <f t="shared" si="89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7"/>
        <v>-1935.9360000000017</v>
      </c>
      <c r="G134" s="373">
        <f t="shared" si="91"/>
        <v>28845.936000000002</v>
      </c>
      <c r="H134" s="374">
        <f t="shared" si="89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7"/>
        <v>-1989.9360000000006</v>
      </c>
      <c r="G135" s="373">
        <f t="shared" si="91"/>
        <v>28845.936000000002</v>
      </c>
      <c r="H135" s="374">
        <f t="shared" si="89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7"/>
        <v>-2133.9360000000006</v>
      </c>
      <c r="G136" s="373">
        <f t="shared" si="91"/>
        <v>28845.936000000002</v>
      </c>
      <c r="H136" s="374">
        <f t="shared" si="89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7"/>
        <v>-2505.9399999999991</v>
      </c>
      <c r="G137" s="373">
        <f t="shared" si="91"/>
        <v>31785.94</v>
      </c>
      <c r="H137" s="374">
        <f t="shared" si="89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7"/>
        <v>-2945.94</v>
      </c>
      <c r="G138" s="373">
        <f t="shared" si="91"/>
        <v>31785.94</v>
      </c>
      <c r="H138" s="374">
        <f t="shared" si="89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7"/>
        <v>-2415.9399999999991</v>
      </c>
      <c r="G139" s="373">
        <f t="shared" si="91"/>
        <v>31785.94</v>
      </c>
      <c r="H139" s="374">
        <f t="shared" si="89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7"/>
        <v>-2785.94</v>
      </c>
      <c r="G140" s="373">
        <f t="shared" si="91"/>
        <v>31785.94</v>
      </c>
      <c r="H140" s="374">
        <f t="shared" si="89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92">C141*(E141-D141)</f>
        <v>-1145.9399999999996</v>
      </c>
      <c r="G141" s="373">
        <f t="shared" ref="G141:G146" si="93">D141*C141</f>
        <v>31785.94</v>
      </c>
      <c r="H141" s="374">
        <f t="shared" ref="H141:H146" si="94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92"/>
        <v>-520.01099999999701</v>
      </c>
      <c r="G142" s="373">
        <f t="shared" si="93"/>
        <v>28654.010999999999</v>
      </c>
      <c r="H142" s="374">
        <f t="shared" si="94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92"/>
        <v>-783.99999999999886</v>
      </c>
      <c r="G143" s="373">
        <f t="shared" si="93"/>
        <v>31764</v>
      </c>
      <c r="H143" s="374">
        <f t="shared" si="94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92"/>
        <v>350.64000000000027</v>
      </c>
      <c r="G144" s="373">
        <f t="shared" si="93"/>
        <v>15759.359999999999</v>
      </c>
      <c r="H144" s="374">
        <f t="shared" si="94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92"/>
        <v>-398.86400000000037</v>
      </c>
      <c r="G145" s="373">
        <f t="shared" si="93"/>
        <v>25214.864000000001</v>
      </c>
      <c r="H145" s="374">
        <f t="shared" si="94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92"/>
        <v>1280.8600000000013</v>
      </c>
      <c r="G146" s="373">
        <f t="shared" si="93"/>
        <v>12271.14</v>
      </c>
      <c r="H146" s="374">
        <f t="shared" si="94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5">C147*(E147-D147)</f>
        <v>648.8599999999991</v>
      </c>
      <c r="G147" s="373">
        <f t="shared" ref="G147:G153" si="96">D147*C147</f>
        <v>12271.14</v>
      </c>
      <c r="H147" s="374">
        <f t="shared" ref="H147:H153" si="97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5"/>
        <v>1108.8599999999985</v>
      </c>
      <c r="G148" s="373">
        <f t="shared" si="96"/>
        <v>12211.14</v>
      </c>
      <c r="H148" s="374">
        <f t="shared" si="97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5"/>
        <v>1467.7889999999991</v>
      </c>
      <c r="G149" s="373">
        <f t="shared" si="96"/>
        <v>8789.2109999999993</v>
      </c>
      <c r="H149" s="374">
        <f t="shared" si="97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5"/>
        <v>1645.7100000000005</v>
      </c>
      <c r="G150" s="373">
        <f t="shared" si="96"/>
        <v>5310.29</v>
      </c>
      <c r="H150" s="374">
        <f t="shared" si="97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5"/>
        <v>1537.7099999999996</v>
      </c>
      <c r="G151" s="373">
        <f t="shared" si="96"/>
        <v>8728.2900000000009</v>
      </c>
      <c r="H151" s="374">
        <f t="shared" si="97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5"/>
        <v>1754.0499999999997</v>
      </c>
      <c r="G152" s="373">
        <f t="shared" si="96"/>
        <v>1717.95</v>
      </c>
      <c r="H152" s="374">
        <f t="shared" si="97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5"/>
        <v>1742.0399999999997</v>
      </c>
      <c r="G153" s="373">
        <f t="shared" si="96"/>
        <v>8673.9599999999991</v>
      </c>
      <c r="H153" s="374">
        <f t="shared" si="97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8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8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8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9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8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9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8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9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8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9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8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9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8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9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8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9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8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9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8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9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8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9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8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9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8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9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8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9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8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9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8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9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8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9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8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8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8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5" priority="63">
      <formula>F88&gt;0</formula>
    </cfRule>
    <cfRule type="expression" dxfId="1214" priority="64">
      <formula>F88&lt;0</formula>
    </cfRule>
  </conditionalFormatting>
  <conditionalFormatting sqref="F93:F106 F109:F153 F156:F157">
    <cfRule type="expression" dxfId="1213" priority="59">
      <formula>F93&gt;0</formula>
    </cfRule>
    <cfRule type="expression" dxfId="1212" priority="60">
      <formula>F93&lt;0</formula>
    </cfRule>
  </conditionalFormatting>
  <conditionalFormatting sqref="F93:F106 F109:F153 F156:F157">
    <cfRule type="expression" dxfId="1211" priority="61">
      <formula>F93&gt;0</formula>
    </cfRule>
    <cfRule type="expression" dxfId="1210" priority="62">
      <formula>F93&lt;0</formula>
    </cfRule>
  </conditionalFormatting>
  <conditionalFormatting sqref="H88:H106 H109:H153 H156:H157">
    <cfRule type="expression" dxfId="1209" priority="57">
      <formula>H88&gt;0</formula>
    </cfRule>
    <cfRule type="expression" dxfId="1208" priority="58">
      <formula>H88&lt;0</formula>
    </cfRule>
  </conditionalFormatting>
  <conditionalFormatting sqref="F84:F87">
    <cfRule type="expression" dxfId="1207" priority="51">
      <formula>F84&gt;0</formula>
    </cfRule>
    <cfRule type="expression" dxfId="1206" priority="52">
      <formula>F84&lt;0</formula>
    </cfRule>
  </conditionalFormatting>
  <conditionalFormatting sqref="H84:H87">
    <cfRule type="expression" dxfId="1205" priority="49">
      <formula>H84&gt;0</formula>
    </cfRule>
    <cfRule type="expression" dxfId="1204" priority="50">
      <formula>H84&lt;0</formula>
    </cfRule>
  </conditionalFormatting>
  <conditionalFormatting sqref="Q8">
    <cfRule type="expression" dxfId="1203" priority="45">
      <formula>Q8&gt;0</formula>
    </cfRule>
    <cfRule type="expression" dxfId="1202" priority="46">
      <formula>Q8&lt;0</formula>
    </cfRule>
  </conditionalFormatting>
  <conditionalFormatting sqref="Q7">
    <cfRule type="expression" dxfId="1201" priority="47">
      <formula>Q7&gt;0</formula>
    </cfRule>
    <cfRule type="expression" dxfId="1200" priority="48">
      <formula>Q7&lt;0</formula>
    </cfRule>
  </conditionalFormatting>
  <conditionalFormatting sqref="F107">
    <cfRule type="expression" dxfId="1199" priority="41">
      <formula>F107&gt;0</formula>
    </cfRule>
    <cfRule type="expression" dxfId="1198" priority="42">
      <formula>F107&lt;0</formula>
    </cfRule>
  </conditionalFormatting>
  <conditionalFormatting sqref="F107">
    <cfRule type="expression" dxfId="1197" priority="43">
      <formula>F107&gt;0</formula>
    </cfRule>
    <cfRule type="expression" dxfId="1196" priority="44">
      <formula>F107&lt;0</formula>
    </cfRule>
  </conditionalFormatting>
  <conditionalFormatting sqref="H107">
    <cfRule type="expression" dxfId="1195" priority="39">
      <formula>H107&gt;0</formula>
    </cfRule>
    <cfRule type="expression" dxfId="1194" priority="40">
      <formula>H107&lt;0</formula>
    </cfRule>
  </conditionalFormatting>
  <conditionalFormatting sqref="F108">
    <cfRule type="expression" dxfId="1193" priority="35">
      <formula>F108&gt;0</formula>
    </cfRule>
    <cfRule type="expression" dxfId="1192" priority="36">
      <formula>F108&lt;0</formula>
    </cfRule>
  </conditionalFormatting>
  <conditionalFormatting sqref="F108">
    <cfRule type="expression" dxfId="1191" priority="37">
      <formula>F108&gt;0</formula>
    </cfRule>
    <cfRule type="expression" dxfId="1190" priority="38">
      <formula>F108&lt;0</formula>
    </cfRule>
  </conditionalFormatting>
  <conditionalFormatting sqref="H108">
    <cfRule type="expression" dxfId="1189" priority="33">
      <formula>H108&gt;0</formula>
    </cfRule>
    <cfRule type="expression" dxfId="1188" priority="34">
      <formula>H108&lt;0</formula>
    </cfRule>
  </conditionalFormatting>
  <conditionalFormatting sqref="F154:F155">
    <cfRule type="expression" dxfId="1187" priority="29">
      <formula>F154&gt;0</formula>
    </cfRule>
    <cfRule type="expression" dxfId="1186" priority="30">
      <formula>F154&lt;0</formula>
    </cfRule>
  </conditionalFormatting>
  <conditionalFormatting sqref="F154:F155">
    <cfRule type="expression" dxfId="1185" priority="31">
      <formula>F154&gt;0</formula>
    </cfRule>
    <cfRule type="expression" dxfId="1184" priority="32">
      <formula>F154&lt;0</formula>
    </cfRule>
  </conditionalFormatting>
  <conditionalFormatting sqref="H154:H155">
    <cfRule type="expression" dxfId="1183" priority="27">
      <formula>H154&gt;0</formula>
    </cfRule>
    <cfRule type="expression" dxfId="1182" priority="28">
      <formula>H154&lt;0</formula>
    </cfRule>
  </conditionalFormatting>
  <conditionalFormatting sqref="F35:F50">
    <cfRule type="expression" dxfId="1181" priority="25">
      <formula>F35&gt;0</formula>
    </cfRule>
    <cfRule type="expression" dxfId="1180" priority="26">
      <formula>F35&lt;0</formula>
    </cfRule>
  </conditionalFormatting>
  <conditionalFormatting sqref="H35:H50">
    <cfRule type="expression" dxfId="1179" priority="23">
      <formula>H35&gt;0</formula>
    </cfRule>
    <cfRule type="expression" dxfId="1178" priority="24">
      <formula>H35&lt;0</formula>
    </cfRule>
  </conditionalFormatting>
  <conditionalFormatting sqref="Q10">
    <cfRule type="expression" dxfId="1177" priority="21">
      <formula>Q10&gt;0</formula>
    </cfRule>
    <cfRule type="expression" dxfId="1176" priority="22">
      <formula>Q10&lt;0</formula>
    </cfRule>
  </conditionalFormatting>
  <conditionalFormatting sqref="J45:K45">
    <cfRule type="expression" dxfId="1175" priority="19">
      <formula>J45&gt;0</formula>
    </cfRule>
    <cfRule type="expression" dxfId="1174" priority="20">
      <formula>J45&lt;0</formula>
    </cfRule>
  </conditionalFormatting>
  <conditionalFormatting sqref="K46">
    <cfRule type="expression" dxfId="1173" priority="17">
      <formula>K46&gt;0</formula>
    </cfRule>
    <cfRule type="expression" dxfId="1172" priority="18">
      <formula>K46&lt;0</formula>
    </cfRule>
  </conditionalFormatting>
  <conditionalFormatting sqref="K47:K60 K65:K76">
    <cfRule type="expression" dxfId="1171" priority="15">
      <formula>K47&gt;0</formula>
    </cfRule>
    <cfRule type="expression" dxfId="1170" priority="16">
      <formula>K47&lt;0</formula>
    </cfRule>
  </conditionalFormatting>
  <conditionalFormatting sqref="F52:F60">
    <cfRule type="expression" dxfId="1169" priority="13">
      <formula>F52&gt;0</formula>
    </cfRule>
    <cfRule type="expression" dxfId="1168" priority="14">
      <formula>F52&lt;0</formula>
    </cfRule>
  </conditionalFormatting>
  <conditionalFormatting sqref="H52:H60">
    <cfRule type="expression" dxfId="1167" priority="11">
      <formula>H52&gt;0</formula>
    </cfRule>
    <cfRule type="expression" dxfId="1166" priority="12">
      <formula>H52&lt;0</formula>
    </cfRule>
  </conditionalFormatting>
  <conditionalFormatting sqref="R4">
    <cfRule type="expression" dxfId="1165" priority="9">
      <formula>R4&gt;0</formula>
    </cfRule>
    <cfRule type="expression" dxfId="1164" priority="10">
      <formula>R4&lt;0</formula>
    </cfRule>
  </conditionalFormatting>
  <conditionalFormatting sqref="Q9">
    <cfRule type="expression" dxfId="1163" priority="7">
      <formula>Q9&gt;0</formula>
    </cfRule>
    <cfRule type="expression" dxfId="1162" priority="8">
      <formula>Q9&lt;0</formula>
    </cfRule>
  </conditionalFormatting>
  <conditionalFormatting sqref="K61:K64">
    <cfRule type="expression" dxfId="1161" priority="5">
      <formula>K61&gt;0</formula>
    </cfRule>
    <cfRule type="expression" dxfId="1160" priority="6">
      <formula>K61&lt;0</formula>
    </cfRule>
  </conditionalFormatting>
  <conditionalFormatting sqref="F61:F69">
    <cfRule type="expression" dxfId="1159" priority="3">
      <formula>F61&gt;0</formula>
    </cfRule>
    <cfRule type="expression" dxfId="1158" priority="4">
      <formula>F61&lt;0</formula>
    </cfRule>
  </conditionalFormatting>
  <conditionalFormatting sqref="H61:H69">
    <cfRule type="expression" dxfId="1157" priority="1">
      <formula>H61&gt;0</formula>
    </cfRule>
    <cfRule type="expression" dxfId="1156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4" priority="31">
      <formula>Q7&gt;0</formula>
    </cfRule>
    <cfRule type="expression" dxfId="1143" priority="32">
      <formula>Q7&lt;0</formula>
    </cfRule>
  </conditionalFormatting>
  <conditionalFormatting sqref="Q8">
    <cfRule type="expression" dxfId="1142" priority="29">
      <formula>Q8&gt;0</formula>
    </cfRule>
    <cfRule type="expression" dxfId="1141" priority="30">
      <formula>Q8&lt;0</formula>
    </cfRule>
  </conditionalFormatting>
  <conditionalFormatting sqref="F62:F65">
    <cfRule type="expression" dxfId="1140" priority="21">
      <formula>F62&gt;0</formula>
    </cfRule>
    <cfRule type="expression" dxfId="1139" priority="22">
      <formula>F62&lt;0</formula>
    </cfRule>
  </conditionalFormatting>
  <conditionalFormatting sqref="F66:F74 F78:F98 F102:F106">
    <cfRule type="expression" dxfId="1138" priority="17">
      <formula>F66&gt;0</formula>
    </cfRule>
    <cfRule type="expression" dxfId="1137" priority="18">
      <formula>F66&lt;0</formula>
    </cfRule>
  </conditionalFormatting>
  <conditionalFormatting sqref="F66:F74 F78:F98 F102:F106">
    <cfRule type="expression" dxfId="1136" priority="19">
      <formula>F66&gt;0</formula>
    </cfRule>
    <cfRule type="expression" dxfId="1135" priority="20">
      <formula>F66&lt;0</formula>
    </cfRule>
  </conditionalFormatting>
  <conditionalFormatting sqref="H62:H74 H78:H98 H102:H106">
    <cfRule type="expression" dxfId="1134" priority="15">
      <formula>H62&gt;0</formula>
    </cfRule>
    <cfRule type="expression" dxfId="1133" priority="16">
      <formula>H62&lt;0</formula>
    </cfRule>
  </conditionalFormatting>
  <conditionalFormatting sqref="F57:F61">
    <cfRule type="expression" dxfId="1132" priority="13">
      <formula>F57&gt;0</formula>
    </cfRule>
    <cfRule type="expression" dxfId="1131" priority="14">
      <formula>F57&lt;0</formula>
    </cfRule>
  </conditionalFormatting>
  <conditionalFormatting sqref="H57:H61">
    <cfRule type="expression" dxfId="1130" priority="11">
      <formula>H57&gt;0</formula>
    </cfRule>
    <cfRule type="expression" dxfId="1129" priority="12">
      <formula>H57&lt;0</formula>
    </cfRule>
  </conditionalFormatting>
  <conditionalFormatting sqref="F75:F77">
    <cfRule type="expression" dxfId="1128" priority="7">
      <formula>F75&gt;0</formula>
    </cfRule>
    <cfRule type="expression" dxfId="1127" priority="8">
      <formula>F75&lt;0</formula>
    </cfRule>
  </conditionalFormatting>
  <conditionalFormatting sqref="F75:F77">
    <cfRule type="expression" dxfId="1126" priority="9">
      <formula>F75&gt;0</formula>
    </cfRule>
    <cfRule type="expression" dxfId="1125" priority="10">
      <formula>F75&lt;0</formula>
    </cfRule>
  </conditionalFormatting>
  <conditionalFormatting sqref="H75:H77">
    <cfRule type="expression" dxfId="1124" priority="5">
      <formula>H75&gt;0</formula>
    </cfRule>
    <cfRule type="expression" dxfId="1123" priority="6">
      <formula>H75&lt;0</formula>
    </cfRule>
  </conditionalFormatting>
  <conditionalFormatting sqref="F22:F30">
    <cfRule type="expression" dxfId="1122" priority="3">
      <formula>F22&gt;0</formula>
    </cfRule>
    <cfRule type="expression" dxfId="1121" priority="4">
      <formula>F22&lt;0</formula>
    </cfRule>
  </conditionalFormatting>
  <conditionalFormatting sqref="F99:F101">
    <cfRule type="expression" dxfId="1120" priority="1">
      <formula>F99&gt;0</formula>
    </cfRule>
    <cfRule type="expression" dxfId="111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8" priority="19">
      <formula>F25&gt;0</formula>
    </cfRule>
    <cfRule type="expression" dxfId="1117" priority="20">
      <formula>F25&lt;0</formula>
    </cfRule>
  </conditionalFormatting>
  <conditionalFormatting sqref="Q7">
    <cfRule type="expression" dxfId="1116" priority="17">
      <formula>Q7&gt;0</formula>
    </cfRule>
    <cfRule type="expression" dxfId="1115" priority="18">
      <formula>Q7&lt;0</formula>
    </cfRule>
  </conditionalFormatting>
  <conditionalFormatting sqref="Q8">
    <cfRule type="expression" dxfId="1114" priority="15">
      <formula>Q8&gt;0</formula>
    </cfRule>
    <cfRule type="expression" dxfId="1113" priority="16">
      <formula>Q8&lt;0</formula>
    </cfRule>
  </conditionalFormatting>
  <conditionalFormatting sqref="M74">
    <cfRule type="expression" dxfId="1112" priority="9">
      <formula>M74&gt;0</formula>
    </cfRule>
    <cfRule type="expression" dxfId="1111" priority="10">
      <formula>M74&lt;0</formula>
    </cfRule>
  </conditionalFormatting>
  <conditionalFormatting sqref="F113:F149 H113:H149">
    <cfRule type="expression" dxfId="1110" priority="7">
      <formula>F113&gt;0</formula>
    </cfRule>
    <cfRule type="expression" dxfId="1109" priority="8">
      <formula>F113&lt;0</formula>
    </cfRule>
  </conditionalFormatting>
  <conditionalFormatting sqref="F105:F112">
    <cfRule type="expression" dxfId="1108" priority="5">
      <formula>F105&gt;0</formula>
    </cfRule>
    <cfRule type="expression" dxfId="1107" priority="6">
      <formula>F105&lt;0</formula>
    </cfRule>
  </conditionalFormatting>
  <conditionalFormatting sqref="H105:H112">
    <cfRule type="expression" dxfId="1106" priority="3">
      <formula>H105&gt;0</formula>
    </cfRule>
    <cfRule type="expression" dxfId="1105" priority="4">
      <formula>H105&lt;0</formula>
    </cfRule>
  </conditionalFormatting>
  <conditionalFormatting sqref="Q10">
    <cfRule type="expression" dxfId="1104" priority="1">
      <formula>Q10&gt;0</formula>
    </cfRule>
    <cfRule type="expression" dxfId="110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224.54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6736.2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1281.3699999999999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1056.5999999999995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0.18603422776251838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246.994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244.74860000000001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242.50320000000002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240.2578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238.01240000000001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235.767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233.52160000000001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231.27619999999999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229.0308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226.78539999999998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224.54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222.2946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220.04919999999998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217.8038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215.55839999999998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213.31299999999999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211.06759999999997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208.82220000000001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206.57679999999999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204.3314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202.08599999999998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2" priority="35">
      <formula>F47&gt;0</formula>
    </cfRule>
    <cfRule type="expression" dxfId="1101" priority="36">
      <formula>F47&lt;0</formula>
    </cfRule>
  </conditionalFormatting>
  <conditionalFormatting sqref="Q7">
    <cfRule type="expression" dxfId="1100" priority="33">
      <formula>Q7&gt;0</formula>
    </cfRule>
    <cfRule type="expression" dxfId="1099" priority="34">
      <formula>Q7&lt;0</formula>
    </cfRule>
  </conditionalFormatting>
  <conditionalFormatting sqref="Q8">
    <cfRule type="expression" dxfId="1098" priority="31">
      <formula>Q8&gt;0</formula>
    </cfRule>
    <cfRule type="expression" dxfId="1097" priority="32">
      <formula>Q8&lt;0</formula>
    </cfRule>
  </conditionalFormatting>
  <conditionalFormatting sqref="F27:F46">
    <cfRule type="expression" dxfId="1096" priority="29">
      <formula>F27&gt;0</formula>
    </cfRule>
    <cfRule type="expression" dxfId="1095" priority="30">
      <formula>F27&lt;0</formula>
    </cfRule>
  </conditionalFormatting>
  <conditionalFormatting sqref="H27:H46">
    <cfRule type="expression" dxfId="1094" priority="27">
      <formula>H27&gt;0</formula>
    </cfRule>
    <cfRule type="expression" dxfId="1093" priority="28">
      <formula>H27&lt;0</formula>
    </cfRule>
  </conditionalFormatting>
  <conditionalFormatting sqref="Q10">
    <cfRule type="expression" dxfId="1092" priority="21">
      <formula>Q10&gt;0</formula>
    </cfRule>
    <cfRule type="expression" dxfId="1091" priority="22">
      <formula>Q10&lt;0</formula>
    </cfRule>
  </conditionalFormatting>
  <conditionalFormatting sqref="J25:J38">
    <cfRule type="expression" dxfId="1090" priority="19">
      <formula>J25&gt;0</formula>
    </cfRule>
    <cfRule type="expression" dxfId="1089" priority="20">
      <formula>J25&lt;0</formula>
    </cfRule>
  </conditionalFormatting>
  <conditionalFormatting sqref="K25:K38">
    <cfRule type="expression" dxfId="1088" priority="17">
      <formula>K25&gt;0</formula>
    </cfRule>
    <cfRule type="expression" dxfId="1087" priority="18">
      <formula>K25&lt;0</formula>
    </cfRule>
  </conditionalFormatting>
  <conditionalFormatting sqref="L25:L38">
    <cfRule type="expression" dxfId="1086" priority="15">
      <formula>L25&gt;0</formula>
    </cfRule>
    <cfRule type="expression" dxfId="1085" priority="16">
      <formula>L25&lt;0</formula>
    </cfRule>
  </conditionalFormatting>
  <conditionalFormatting sqref="F89:F110">
    <cfRule type="expression" dxfId="1084" priority="13">
      <formula>F89&gt;0</formula>
    </cfRule>
    <cfRule type="expression" dxfId="1083" priority="14">
      <formula>F89&lt;0</formula>
    </cfRule>
  </conditionalFormatting>
  <conditionalFormatting sqref="H89:H110">
    <cfRule type="expression" dxfId="1082" priority="11">
      <formula>H89&gt;0</formula>
    </cfRule>
    <cfRule type="expression" dxfId="1081" priority="12">
      <formula>H89&lt;0</formula>
    </cfRule>
  </conditionalFormatting>
  <conditionalFormatting sqref="J89:J102">
    <cfRule type="expression" dxfId="1080" priority="9">
      <formula>J89&gt;0</formula>
    </cfRule>
    <cfRule type="expression" dxfId="1079" priority="10">
      <formula>J89&lt;0</formula>
    </cfRule>
  </conditionalFormatting>
  <conditionalFormatting sqref="K89:K102">
    <cfRule type="expression" dxfId="1078" priority="7">
      <formula>K89&gt;0</formula>
    </cfRule>
    <cfRule type="expression" dxfId="1077" priority="8">
      <formula>K89&lt;0</formula>
    </cfRule>
  </conditionalFormatting>
  <conditionalFormatting sqref="L89:L102">
    <cfRule type="expression" dxfId="1076" priority="5">
      <formula>L89&gt;0</formula>
    </cfRule>
    <cfRule type="expression" dxfId="1075" priority="6">
      <formula>L89&lt;0</formula>
    </cfRule>
  </conditionalFormatting>
  <conditionalFormatting sqref="F25:F26">
    <cfRule type="expression" dxfId="1074" priority="3">
      <formula>F25&gt;0</formula>
    </cfRule>
    <cfRule type="expression" dxfId="1073" priority="4">
      <formula>F25&lt;0</formula>
    </cfRule>
  </conditionalFormatting>
  <conditionalFormatting sqref="H25:H26">
    <cfRule type="expression" dxfId="1072" priority="1">
      <formula>H25&gt;0</formula>
    </cfRule>
    <cfRule type="expression" dxfId="107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100.31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10031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250.82000000000153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250.82000000000153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2.5645744761344021E-2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110.34100000000001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109.3379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108.33480000000002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107.33170000000001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106.32860000000001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105.32550000000001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104.3224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103.3193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102.31620000000001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101.31310000000001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100.31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99.306899999999999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98.303799999999995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97.300700000000006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96.297600000000003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95.294499999999999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94.291399999999996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93.288300000000007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92.285200000000003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91.2821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90.279000000000011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70" priority="23">
      <formula>F56&gt;0</formula>
    </cfRule>
    <cfRule type="expression" dxfId="1069" priority="24">
      <formula>F56&lt;0</formula>
    </cfRule>
  </conditionalFormatting>
  <conditionalFormatting sqref="Q7">
    <cfRule type="expression" dxfId="1068" priority="21">
      <formula>Q7&gt;0</formula>
    </cfRule>
    <cfRule type="expression" dxfId="1067" priority="22">
      <formula>Q7&lt;0</formula>
    </cfRule>
  </conditionalFormatting>
  <conditionalFormatting sqref="Q8">
    <cfRule type="expression" dxfId="1066" priority="19">
      <formula>Q8&gt;0</formula>
    </cfRule>
    <cfRule type="expression" dxfId="1065" priority="20">
      <formula>Q8&lt;0</formula>
    </cfRule>
  </conditionalFormatting>
  <conditionalFormatting sqref="F25:F55">
    <cfRule type="expression" dxfId="1064" priority="17">
      <formula>F25&gt;0</formula>
    </cfRule>
    <cfRule type="expression" dxfId="1063" priority="18">
      <formula>F25&lt;0</formula>
    </cfRule>
  </conditionalFormatting>
  <conditionalFormatting sqref="H25:H55">
    <cfRule type="expression" dxfId="1062" priority="15">
      <formula>H25&gt;0</formula>
    </cfRule>
    <cfRule type="expression" dxfId="1061" priority="16">
      <formula>H25&lt;0</formula>
    </cfRule>
  </conditionalFormatting>
  <conditionalFormatting sqref="F89:F110">
    <cfRule type="expression" dxfId="1060" priority="13">
      <formula>F89&gt;0</formula>
    </cfRule>
    <cfRule type="expression" dxfId="1059" priority="14">
      <formula>F89&lt;0</formula>
    </cfRule>
  </conditionalFormatting>
  <conditionalFormatting sqref="H89:H110">
    <cfRule type="expression" dxfId="1058" priority="11">
      <formula>H89&gt;0</formula>
    </cfRule>
    <cfRule type="expression" dxfId="1057" priority="12">
      <formula>H89&lt;0</formula>
    </cfRule>
  </conditionalFormatting>
  <conditionalFormatting sqref="Q10">
    <cfRule type="expression" dxfId="1056" priority="9">
      <formula>Q10&gt;0</formula>
    </cfRule>
    <cfRule type="expression" dxfId="1055" priority="10">
      <formula>Q10&lt;0</formula>
    </cfRule>
  </conditionalFormatting>
  <conditionalFormatting sqref="J25:J38">
    <cfRule type="expression" dxfId="1054" priority="7">
      <formula>J25&gt;0</formula>
    </cfRule>
    <cfRule type="expression" dxfId="1053" priority="8">
      <formula>J25&lt;0</formula>
    </cfRule>
  </conditionalFormatting>
  <conditionalFormatting sqref="K25:K38">
    <cfRule type="expression" dxfId="1052" priority="5">
      <formula>K25&gt;0</formula>
    </cfRule>
    <cfRule type="expression" dxfId="1051" priority="6">
      <formula>K25&lt;0</formula>
    </cfRule>
  </conditionalFormatting>
  <conditionalFormatting sqref="L25:L34">
    <cfRule type="expression" dxfId="1050" priority="3">
      <formula>L25&gt;0</formula>
    </cfRule>
    <cfRule type="expression" dxfId="1049" priority="4">
      <formula>L25&lt;0</formula>
    </cfRule>
  </conditionalFormatting>
  <conditionalFormatting sqref="J43">
    <cfRule type="expression" dxfId="1048" priority="1">
      <formula>J43&gt;0</formula>
    </cfRule>
    <cfRule type="expression" dxfId="1047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188.0701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3761.402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923.32200000000057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780.29200000000037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0.26174545722901887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2.6585831559615271E-3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823</v>
      </c>
      <c r="Q17" s="692" t="s">
        <v>824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206.87711000000002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204.996409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203.11570800000001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201.235007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199.35430600000001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197.47360499999999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195.592904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193.71220299999999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191.831502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189.95080099999998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188.0701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186.18939900000001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184.30869799999999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182.427997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180.54729599999999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178.666595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176.78589399999998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174.905193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173.02449200000001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171.14379099999999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169.26309000000001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6" priority="22">
      <formula>F47&gt;0</formula>
    </cfRule>
    <cfRule type="expression" dxfId="1045" priority="23">
      <formula>F47&lt;0</formula>
    </cfRule>
  </conditionalFormatting>
  <conditionalFormatting sqref="Q7">
    <cfRule type="expression" dxfId="1044" priority="20">
      <formula>Q7&gt;0</formula>
    </cfRule>
    <cfRule type="expression" dxfId="1043" priority="21">
      <formula>Q7&lt;0</formula>
    </cfRule>
  </conditionalFormatting>
  <conditionalFormatting sqref="Q8">
    <cfRule type="expression" dxfId="1042" priority="18">
      <formula>Q8&gt;0</formula>
    </cfRule>
    <cfRule type="expression" dxfId="1041" priority="19">
      <formula>Q8&lt;0</formula>
    </cfRule>
  </conditionalFormatting>
  <conditionalFormatting sqref="F25:F46">
    <cfRule type="expression" dxfId="1040" priority="16">
      <formula>F25&gt;0</formula>
    </cfRule>
    <cfRule type="expression" dxfId="1039" priority="17">
      <formula>F25&lt;0</formula>
    </cfRule>
  </conditionalFormatting>
  <conditionalFormatting sqref="H25:H46">
    <cfRule type="expression" dxfId="1038" priority="14">
      <formula>H25&gt;0</formula>
    </cfRule>
    <cfRule type="expression" dxfId="1037" priority="15">
      <formula>H25&lt;0</formula>
    </cfRule>
  </conditionalFormatting>
  <conditionalFormatting sqref="F89:F110">
    <cfRule type="expression" dxfId="1036" priority="12">
      <formula>F89&gt;0</formula>
    </cfRule>
    <cfRule type="expression" dxfId="1035" priority="13">
      <formula>F89&lt;0</formula>
    </cfRule>
  </conditionalFormatting>
  <conditionalFormatting sqref="H89:H110">
    <cfRule type="expression" dxfId="1034" priority="10">
      <formula>H89&gt;0</formula>
    </cfRule>
    <cfRule type="expression" dxfId="1033" priority="11">
      <formula>H89&lt;0</formula>
    </cfRule>
  </conditionalFormatting>
  <conditionalFormatting sqref="Q10">
    <cfRule type="expression" dxfId="1032" priority="8">
      <formula>Q10&gt;0</formula>
    </cfRule>
    <cfRule type="expression" dxfId="1031" priority="9">
      <formula>Q10&lt;0</formula>
    </cfRule>
  </conditionalFormatting>
  <conditionalFormatting sqref="J25:J38">
    <cfRule type="expression" dxfId="1030" priority="6">
      <formula>J25&gt;0</formula>
    </cfRule>
    <cfRule type="expression" dxfId="1029" priority="7">
      <formula>J25&lt;0</formula>
    </cfRule>
  </conditionalFormatting>
  <conditionalFormatting sqref="K25:K38">
    <cfRule type="expression" dxfId="1028" priority="4">
      <formula>K25&gt;0</formula>
    </cfRule>
    <cfRule type="expression" dxfId="1027" priority="5">
      <formula>K25&lt;0</formula>
    </cfRule>
  </conditionalFormatting>
  <conditionalFormatting sqref="L25:L38">
    <cfRule type="expression" dxfId="1026" priority="2">
      <formula>L25&gt;0</formula>
    </cfRule>
    <cfRule type="expression" dxfId="102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3" priority="74">
      <formula>F12&gt;0</formula>
    </cfRule>
    <cfRule type="expression" dxfId="101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11" priority="67">
      <formula>F124&gt;0</formula>
    </cfRule>
    <cfRule type="expression" dxfId="1010" priority="68">
      <formula>F124&lt;0</formula>
    </cfRule>
  </conditionalFormatting>
  <conditionalFormatting sqref="H124:H130">
    <cfRule type="expression" dxfId="1009" priority="55">
      <formula>H124&gt;0</formula>
    </cfRule>
    <cfRule type="expression" dxfId="1008" priority="56">
      <formula>H124&lt;0</formula>
    </cfRule>
  </conditionalFormatting>
  <conditionalFormatting sqref="H131">
    <cfRule type="expression" dxfId="1007" priority="53">
      <formula>H131&gt;0</formula>
    </cfRule>
    <cfRule type="expression" dxfId="1006" priority="54">
      <formula>H131&lt;0</formula>
    </cfRule>
  </conditionalFormatting>
  <conditionalFormatting sqref="H132">
    <cfRule type="expression" dxfId="1005" priority="51">
      <formula>H132&gt;0</formula>
    </cfRule>
    <cfRule type="expression" dxfId="1004" priority="52">
      <formula>H132&lt;0</formula>
    </cfRule>
  </conditionalFormatting>
  <conditionalFormatting sqref="H133:H135">
    <cfRule type="expression" dxfId="1003" priority="49">
      <formula>H133&gt;0</formula>
    </cfRule>
    <cfRule type="expression" dxfId="1002" priority="50">
      <formula>H133&lt;0</formula>
    </cfRule>
  </conditionalFormatting>
  <conditionalFormatting sqref="H136">
    <cfRule type="expression" dxfId="1001" priority="45">
      <formula>H136&gt;0</formula>
    </cfRule>
    <cfRule type="expression" dxfId="1000" priority="46">
      <formula>H136&lt;0</formula>
    </cfRule>
  </conditionalFormatting>
  <conditionalFormatting sqref="Q7">
    <cfRule type="expression" dxfId="999" priority="39">
      <formula>Q7&gt;0</formula>
    </cfRule>
    <cfRule type="expression" dxfId="998" priority="40">
      <formula>Q7&lt;0</formula>
    </cfRule>
  </conditionalFormatting>
  <conditionalFormatting sqref="Q8">
    <cfRule type="expression" dxfId="997" priority="37">
      <formula>Q8&gt;0</formula>
    </cfRule>
    <cfRule type="expression" dxfId="996" priority="38">
      <formula>Q8&lt;0</formula>
    </cfRule>
  </conditionalFormatting>
  <conditionalFormatting sqref="F167:F178 H167:H178">
    <cfRule type="expression" dxfId="995" priority="35">
      <formula>F167&gt;0</formula>
    </cfRule>
    <cfRule type="expression" dxfId="994" priority="36">
      <formula>F167&lt;0</formula>
    </cfRule>
  </conditionalFormatting>
  <conditionalFormatting sqref="F183:F197 H183:H197">
    <cfRule type="expression" dxfId="993" priority="33">
      <formula>F183&gt;0</formula>
    </cfRule>
    <cfRule type="expression" dxfId="992" priority="34">
      <formula>F183&lt;0</formula>
    </cfRule>
  </conditionalFormatting>
  <conditionalFormatting sqref="F198:F206 H198:H206">
    <cfRule type="expression" dxfId="991" priority="31">
      <formula>F198&gt;0</formula>
    </cfRule>
    <cfRule type="expression" dxfId="990" priority="32">
      <formula>F198&lt;0</formula>
    </cfRule>
  </conditionalFormatting>
  <conditionalFormatting sqref="F141:F147 H141:H147">
    <cfRule type="expression" dxfId="989" priority="29">
      <formula>F141&gt;0</formula>
    </cfRule>
    <cfRule type="expression" dxfId="988" priority="30">
      <formula>F141&lt;0</formula>
    </cfRule>
  </conditionalFormatting>
  <conditionalFormatting sqref="H149:H152 F149:F152">
    <cfRule type="expression" dxfId="987" priority="27">
      <formula>F149&gt;0</formula>
    </cfRule>
    <cfRule type="expression" dxfId="986" priority="28">
      <formula>F149&lt;0</formula>
    </cfRule>
  </conditionalFormatting>
  <conditionalFormatting sqref="F226 H215:H218 H257:H260 F257:F260 H226 H231:H233 F231:F233 F235:F244 H235:H244">
    <cfRule type="expression" dxfId="985" priority="25">
      <formula>F215&gt;0</formula>
    </cfRule>
    <cfRule type="expression" dxfId="984" priority="26">
      <formula>F215&lt;0</formula>
    </cfRule>
  </conditionalFormatting>
  <conditionalFormatting sqref="F207:F218">
    <cfRule type="expression" dxfId="983" priority="23">
      <formula>F207&gt;0</formula>
    </cfRule>
    <cfRule type="expression" dxfId="982" priority="24">
      <formula>F207&lt;0</formula>
    </cfRule>
  </conditionalFormatting>
  <conditionalFormatting sqref="H207:H208">
    <cfRule type="expression" dxfId="981" priority="21">
      <formula>H207&gt;0</formula>
    </cfRule>
    <cfRule type="expression" dxfId="980" priority="22">
      <formula>H207&lt;0</formula>
    </cfRule>
  </conditionalFormatting>
  <conditionalFormatting sqref="H209">
    <cfRule type="expression" dxfId="979" priority="19">
      <formula>H209&gt;0</formula>
    </cfRule>
    <cfRule type="expression" dxfId="978" priority="20">
      <formula>H209&lt;0</formula>
    </cfRule>
  </conditionalFormatting>
  <conditionalFormatting sqref="H210">
    <cfRule type="expression" dxfId="977" priority="17">
      <formula>H210&gt;0</formula>
    </cfRule>
    <cfRule type="expression" dxfId="976" priority="18">
      <formula>H210&lt;0</formula>
    </cfRule>
  </conditionalFormatting>
  <conditionalFormatting sqref="H211:H213">
    <cfRule type="expression" dxfId="975" priority="15">
      <formula>H211&gt;0</formula>
    </cfRule>
    <cfRule type="expression" dxfId="974" priority="16">
      <formula>H211&lt;0</formula>
    </cfRule>
  </conditionalFormatting>
  <conditionalFormatting sqref="H214">
    <cfRule type="expression" dxfId="973" priority="13">
      <formula>H214&gt;0</formula>
    </cfRule>
    <cfRule type="expression" dxfId="972" priority="14">
      <formula>H214&lt;0</formula>
    </cfRule>
  </conditionalFormatting>
  <conditionalFormatting sqref="F245:F256 H245:H256">
    <cfRule type="expression" dxfId="971" priority="11">
      <formula>F245&gt;0</formula>
    </cfRule>
    <cfRule type="expression" dxfId="970" priority="12">
      <formula>F245&lt;0</formula>
    </cfRule>
  </conditionalFormatting>
  <conditionalFormatting sqref="F261:F275 H261:H275">
    <cfRule type="expression" dxfId="969" priority="9">
      <formula>F261&gt;0</formula>
    </cfRule>
    <cfRule type="expression" dxfId="968" priority="10">
      <formula>F261&lt;0</formula>
    </cfRule>
  </conditionalFormatting>
  <conditionalFormatting sqref="F276:F283 H276:H283">
    <cfRule type="expression" dxfId="967" priority="7">
      <formula>F276&gt;0</formula>
    </cfRule>
    <cfRule type="expression" dxfId="966" priority="8">
      <formula>F276&lt;0</formula>
    </cfRule>
  </conditionalFormatting>
  <conditionalFormatting sqref="F219:F225 H219:H225">
    <cfRule type="expression" dxfId="965" priority="5">
      <formula>F219&gt;0</formula>
    </cfRule>
    <cfRule type="expression" dxfId="964" priority="6">
      <formula>F219&lt;0</formula>
    </cfRule>
  </conditionalFormatting>
  <conditionalFormatting sqref="H227:H230 F227:F230">
    <cfRule type="expression" dxfId="963" priority="3">
      <formula>F227&gt;0</formula>
    </cfRule>
    <cfRule type="expression" dxfId="962" priority="4">
      <formula>F227&lt;0</formula>
    </cfRule>
  </conditionalFormatting>
  <conditionalFormatting sqref="H234 F234">
    <cfRule type="expression" dxfId="961" priority="1">
      <formula>F234&gt;0</formula>
    </cfRule>
    <cfRule type="expression" dxfId="96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9" priority="43">
      <formula>F33&gt;0</formula>
    </cfRule>
    <cfRule type="expression" dxfId="958" priority="44">
      <formula>F33&lt;0</formula>
    </cfRule>
  </conditionalFormatting>
  <conditionalFormatting sqref="Q7">
    <cfRule type="expression" dxfId="957" priority="41">
      <formula>Q7&gt;0</formula>
    </cfRule>
    <cfRule type="expression" dxfId="956" priority="42">
      <formula>Q7&lt;0</formula>
    </cfRule>
  </conditionalFormatting>
  <conditionalFormatting sqref="Q8">
    <cfRule type="expression" dxfId="955" priority="39">
      <formula>Q8&gt;0</formula>
    </cfRule>
    <cfRule type="expression" dxfId="954" priority="40">
      <formula>Q8&lt;0</formula>
    </cfRule>
  </conditionalFormatting>
  <conditionalFormatting sqref="F29 F32">
    <cfRule type="expression" dxfId="953" priority="37">
      <formula>F29&gt;0</formula>
    </cfRule>
    <cfRule type="expression" dxfId="952" priority="38">
      <formula>F29&lt;0</formula>
    </cfRule>
  </conditionalFormatting>
  <conditionalFormatting sqref="H29 H32">
    <cfRule type="expression" dxfId="951" priority="35">
      <formula>H29&gt;0</formula>
    </cfRule>
    <cfRule type="expression" dxfId="950" priority="36">
      <formula>H29&lt;0</formula>
    </cfRule>
  </conditionalFormatting>
  <conditionalFormatting sqref="F30:F31">
    <cfRule type="expression" dxfId="949" priority="33">
      <formula>F30&gt;0</formula>
    </cfRule>
    <cfRule type="expression" dxfId="948" priority="34">
      <formula>F30&lt;0</formula>
    </cfRule>
  </conditionalFormatting>
  <conditionalFormatting sqref="H30:H31">
    <cfRule type="expression" dxfId="947" priority="31">
      <formula>H30&gt;0</formula>
    </cfRule>
    <cfRule type="expression" dxfId="946" priority="32">
      <formula>H30&lt;0</formula>
    </cfRule>
  </conditionalFormatting>
  <conditionalFormatting sqref="F105:F140 H105:H140">
    <cfRule type="expression" dxfId="945" priority="29">
      <formula>F105&gt;0</formula>
    </cfRule>
    <cfRule type="expression" dxfId="944" priority="30">
      <formula>F105&lt;0</formula>
    </cfRule>
  </conditionalFormatting>
  <conditionalFormatting sqref="F96:F99">
    <cfRule type="expression" dxfId="943" priority="27">
      <formula>F96&gt;0</formula>
    </cfRule>
    <cfRule type="expression" dxfId="942" priority="28">
      <formula>F96&lt;0</formula>
    </cfRule>
  </conditionalFormatting>
  <conditionalFormatting sqref="H96:H99">
    <cfRule type="expression" dxfId="941" priority="25">
      <formula>H96&gt;0</formula>
    </cfRule>
    <cfRule type="expression" dxfId="940" priority="26">
      <formula>H96&lt;0</formula>
    </cfRule>
  </conditionalFormatting>
  <conditionalFormatting sqref="F25:F28">
    <cfRule type="expression" dxfId="939" priority="19">
      <formula>F25&gt;0</formula>
    </cfRule>
    <cfRule type="expression" dxfId="938" priority="20">
      <formula>F25&lt;0</formula>
    </cfRule>
  </conditionalFormatting>
  <conditionalFormatting sqref="H25:H28">
    <cfRule type="expression" dxfId="937" priority="17">
      <formula>H25&gt;0</formula>
    </cfRule>
    <cfRule type="expression" dxfId="936" priority="18">
      <formula>H25&lt;0</formula>
    </cfRule>
  </conditionalFormatting>
  <conditionalFormatting sqref="J27">
    <cfRule type="expression" dxfId="935" priority="15">
      <formula>J27&gt;0</formula>
    </cfRule>
    <cfRule type="expression" dxfId="934" priority="16">
      <formula>J27&lt;0</formula>
    </cfRule>
  </conditionalFormatting>
  <conditionalFormatting sqref="F104">
    <cfRule type="expression" dxfId="933" priority="13">
      <formula>F104&gt;0</formula>
    </cfRule>
    <cfRule type="expression" dxfId="932" priority="14">
      <formula>F104&lt;0</formula>
    </cfRule>
  </conditionalFormatting>
  <conditionalFormatting sqref="H104">
    <cfRule type="expression" dxfId="931" priority="11">
      <formula>H104&gt;0</formula>
    </cfRule>
    <cfRule type="expression" dxfId="930" priority="12">
      <formula>H104&lt;0</formula>
    </cfRule>
  </conditionalFormatting>
  <conditionalFormatting sqref="F100:F103">
    <cfRule type="expression" dxfId="929" priority="9">
      <formula>F100&gt;0</formula>
    </cfRule>
    <cfRule type="expression" dxfId="928" priority="10">
      <formula>F100&lt;0</formula>
    </cfRule>
  </conditionalFormatting>
  <conditionalFormatting sqref="H100:H103">
    <cfRule type="expression" dxfId="927" priority="7">
      <formula>H100&gt;0</formula>
    </cfRule>
    <cfRule type="expression" dxfId="926" priority="8">
      <formula>H100&lt;0</formula>
    </cfRule>
  </conditionalFormatting>
  <conditionalFormatting sqref="J102">
    <cfRule type="expression" dxfId="925" priority="5">
      <formula>J102&gt;0</formula>
    </cfRule>
    <cfRule type="expression" dxfId="924" priority="6">
      <formula>J102&lt;0</formula>
    </cfRule>
  </conditionalFormatting>
  <conditionalFormatting sqref="Q10">
    <cfRule type="expression" dxfId="923" priority="3">
      <formula>Q10&gt;0</formula>
    </cfRule>
    <cfRule type="expression" dxfId="922" priority="4">
      <formula>Q10&lt;0</formula>
    </cfRule>
  </conditionalFormatting>
  <conditionalFormatting sqref="M71">
    <cfRule type="expression" dxfId="921" priority="1">
      <formula>M71&gt;0</formula>
    </cfRule>
    <cfRule type="expression" dxfId="92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73.88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2955.2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207.6299999999992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81.699999999999818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2.8432225508961132E-2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81.268000000000001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80.529200000000003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79.790400000000005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79.051599999999993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78.312799999999996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77.573999999999998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76.8352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76.096400000000003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75.357599999999991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74.618799999999993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73.88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73.141199999999998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72.4024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71.663599999999988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70.924799999999991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70.185999999999993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69.447199999999995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68.708399999999997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67.9696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67.230800000000002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66.492000000000004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9" priority="25">
      <formula>F34&gt;0</formula>
    </cfRule>
    <cfRule type="expression" dxfId="918" priority="26">
      <formula>F34&lt;0</formula>
    </cfRule>
  </conditionalFormatting>
  <conditionalFormatting sqref="Q7">
    <cfRule type="expression" dxfId="917" priority="23">
      <formula>Q7&gt;0</formula>
    </cfRule>
    <cfRule type="expression" dxfId="916" priority="24">
      <formula>Q7&lt;0</formula>
    </cfRule>
  </conditionalFormatting>
  <conditionalFormatting sqref="Q8">
    <cfRule type="expression" dxfId="915" priority="21">
      <formula>Q8&gt;0</formula>
    </cfRule>
    <cfRule type="expression" dxfId="914" priority="22">
      <formula>Q8&lt;0</formula>
    </cfRule>
  </conditionalFormatting>
  <conditionalFormatting sqref="F27:F33">
    <cfRule type="expression" dxfId="913" priority="19">
      <formula>F27&gt;0</formula>
    </cfRule>
    <cfRule type="expression" dxfId="912" priority="20">
      <formula>F27&lt;0</formula>
    </cfRule>
  </conditionalFormatting>
  <conditionalFormatting sqref="H27:H33">
    <cfRule type="expression" dxfId="911" priority="17">
      <formula>H27&gt;0</formula>
    </cfRule>
    <cfRule type="expression" dxfId="910" priority="18">
      <formula>H27&lt;0</formula>
    </cfRule>
  </conditionalFormatting>
  <conditionalFormatting sqref="M46">
    <cfRule type="expression" dxfId="909" priority="15">
      <formula>M46&gt;0</formula>
    </cfRule>
    <cfRule type="expression" dxfId="908" priority="16">
      <formula>M46&lt;0</formula>
    </cfRule>
  </conditionalFormatting>
  <conditionalFormatting sqref="F79:F87 H79:H87">
    <cfRule type="expression" dxfId="907" priority="13">
      <formula>F79&gt;0</formula>
    </cfRule>
    <cfRule type="expression" dxfId="906" priority="14">
      <formula>F79&lt;0</formula>
    </cfRule>
  </conditionalFormatting>
  <conditionalFormatting sqref="F73:F78">
    <cfRule type="expression" dxfId="905" priority="11">
      <formula>F73&gt;0</formula>
    </cfRule>
    <cfRule type="expression" dxfId="904" priority="12">
      <formula>F73&lt;0</formula>
    </cfRule>
  </conditionalFormatting>
  <conditionalFormatting sqref="H73:H78">
    <cfRule type="expression" dxfId="903" priority="9">
      <formula>H73&gt;0</formula>
    </cfRule>
    <cfRule type="expression" dxfId="902" priority="10">
      <formula>H73&lt;0</formula>
    </cfRule>
  </conditionalFormatting>
  <conditionalFormatting sqref="F70:F72">
    <cfRule type="expression" dxfId="901" priority="7">
      <formula>F70&gt;0</formula>
    </cfRule>
    <cfRule type="expression" dxfId="900" priority="8">
      <formula>F70&lt;0</formula>
    </cfRule>
  </conditionalFormatting>
  <conditionalFormatting sqref="H70:H72">
    <cfRule type="expression" dxfId="899" priority="5">
      <formula>H70&gt;0</formula>
    </cfRule>
    <cfRule type="expression" dxfId="898" priority="6">
      <formula>H70&lt;0</formula>
    </cfRule>
  </conditionalFormatting>
  <conditionalFormatting sqref="F25:F26">
    <cfRule type="expression" dxfId="897" priority="3">
      <formula>F25&gt;0</formula>
    </cfRule>
    <cfRule type="expression" dxfId="896" priority="4">
      <formula>F25&lt;0</formula>
    </cfRule>
  </conditionalFormatting>
  <conditionalFormatting sqref="H25:H26">
    <cfRule type="expression" dxfId="895" priority="1">
      <formula>H25&gt;0</formula>
    </cfRule>
    <cfRule type="expression" dxfId="89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71.55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10732.5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-344.81999999999971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-344.81999999999971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-3.1128467896567015E-2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835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837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842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78.704999999999998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77.989500000000007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77.274000000000001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76.558499999999995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75.843000000000004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75.127499999999998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74.412000000000006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73.6965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72.980999999999995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72.265500000000003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71.55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70.834499999999991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70.119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69.403499999999994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68.687999999999988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67.972499999999997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67.256999999999991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66.541499999999999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65.825999999999993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65.110500000000002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64.394999999999996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3" priority="21">
      <formula>F47&gt;0</formula>
    </cfRule>
    <cfRule type="expression" dxfId="892" priority="22">
      <formula>F47&lt;0</formula>
    </cfRule>
  </conditionalFormatting>
  <conditionalFormatting sqref="Q7">
    <cfRule type="expression" dxfId="891" priority="19">
      <formula>Q7&gt;0</formula>
    </cfRule>
    <cfRule type="expression" dxfId="890" priority="20">
      <formula>Q7&lt;0</formula>
    </cfRule>
  </conditionalFormatting>
  <conditionalFormatting sqref="Q8">
    <cfRule type="expression" dxfId="889" priority="17">
      <formula>Q8&gt;0</formula>
    </cfRule>
    <cfRule type="expression" dxfId="888" priority="18">
      <formula>Q8&lt;0</formula>
    </cfRule>
  </conditionalFormatting>
  <conditionalFormatting sqref="F25:F46">
    <cfRule type="expression" dxfId="887" priority="15">
      <formula>F25&gt;0</formula>
    </cfRule>
    <cfRule type="expression" dxfId="886" priority="16">
      <formula>F25&lt;0</formula>
    </cfRule>
  </conditionalFormatting>
  <conditionalFormatting sqref="H25:H46">
    <cfRule type="expression" dxfId="885" priority="13">
      <formula>H25&gt;0</formula>
    </cfRule>
    <cfRule type="expression" dxfId="884" priority="14">
      <formula>H25&lt;0</formula>
    </cfRule>
  </conditionalFormatting>
  <conditionalFormatting sqref="F89:F110">
    <cfRule type="expression" dxfId="883" priority="11">
      <formula>F89&gt;0</formula>
    </cfRule>
    <cfRule type="expression" dxfId="882" priority="12">
      <formula>F89&lt;0</formula>
    </cfRule>
  </conditionalFormatting>
  <conditionalFormatting sqref="H89:H110">
    <cfRule type="expression" dxfId="881" priority="9">
      <formula>H89&gt;0</formula>
    </cfRule>
    <cfRule type="expression" dxfId="880" priority="10">
      <formula>H89&lt;0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25:J38">
    <cfRule type="expression" dxfId="877" priority="5">
      <formula>J25&gt;0</formula>
    </cfRule>
    <cfRule type="expression" dxfId="876" priority="6">
      <formula>J25&lt;0</formula>
    </cfRule>
  </conditionalFormatting>
  <conditionalFormatting sqref="K25:K38">
    <cfRule type="expression" dxfId="875" priority="3">
      <formula>K25&gt;0</formula>
    </cfRule>
    <cfRule type="expression" dxfId="874" priority="4">
      <formula>K25&lt;0</formula>
    </cfRule>
  </conditionalFormatting>
  <conditionalFormatting sqref="L25:L38">
    <cfRule type="expression" dxfId="873" priority="1">
      <formula>L25&gt;0</formula>
    </cfRule>
    <cfRule type="expression" dxfId="87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1" priority="21">
      <formula>F47&gt;0</formula>
    </cfRule>
    <cfRule type="expression" dxfId="870" priority="22">
      <formula>F47&lt;0</formula>
    </cfRule>
  </conditionalFormatting>
  <conditionalFormatting sqref="Q7">
    <cfRule type="expression" dxfId="869" priority="19">
      <formula>Q7&gt;0</formula>
    </cfRule>
    <cfRule type="expression" dxfId="868" priority="20">
      <formula>Q7&lt;0</formula>
    </cfRule>
  </conditionalFormatting>
  <conditionalFormatting sqref="Q8">
    <cfRule type="expression" dxfId="867" priority="17">
      <formula>Q8&gt;0</formula>
    </cfRule>
    <cfRule type="expression" dxfId="866" priority="18">
      <formula>Q8&lt;0</formula>
    </cfRule>
  </conditionalFormatting>
  <conditionalFormatting sqref="F25:F46">
    <cfRule type="expression" dxfId="865" priority="15">
      <formula>F25&gt;0</formula>
    </cfRule>
    <cfRule type="expression" dxfId="864" priority="16">
      <formula>F25&lt;0</formula>
    </cfRule>
  </conditionalFormatting>
  <conditionalFormatting sqref="H25:H46">
    <cfRule type="expression" dxfId="863" priority="13">
      <formula>H25&gt;0</formula>
    </cfRule>
    <cfRule type="expression" dxfId="862" priority="14">
      <formula>H25&lt;0</formula>
    </cfRule>
  </conditionalFormatting>
  <conditionalFormatting sqref="F89:F110">
    <cfRule type="expression" dxfId="861" priority="11">
      <formula>F89&gt;0</formula>
    </cfRule>
    <cfRule type="expression" dxfId="860" priority="12">
      <formula>F89&lt;0</formula>
    </cfRule>
  </conditionalFormatting>
  <conditionalFormatting sqref="H89:H110">
    <cfRule type="expression" dxfId="859" priority="9">
      <formula>H89&gt;0</formula>
    </cfRule>
    <cfRule type="expression" dxfId="858" priority="10">
      <formula>H89&lt;0</formula>
    </cfRule>
  </conditionalFormatting>
  <conditionalFormatting sqref="Q10">
    <cfRule type="expression" dxfId="857" priority="7">
      <formula>Q10&gt;0</formula>
    </cfRule>
    <cfRule type="expression" dxfId="856" priority="8">
      <formula>Q10&lt;0</formula>
    </cfRule>
  </conditionalFormatting>
  <conditionalFormatting sqref="J25:J38">
    <cfRule type="expression" dxfId="855" priority="5">
      <formula>J25&gt;0</formula>
    </cfRule>
    <cfRule type="expression" dxfId="854" priority="6">
      <formula>J25&lt;0</formula>
    </cfRule>
  </conditionalFormatting>
  <conditionalFormatting sqref="K25:K38">
    <cfRule type="expression" dxfId="853" priority="3">
      <formula>K25&gt;0</formula>
    </cfRule>
    <cfRule type="expression" dxfId="852" priority="4">
      <formula>K25&lt;0</formula>
    </cfRule>
  </conditionalFormatting>
  <conditionalFormatting sqref="L25:L38">
    <cfRule type="expression" dxfId="851" priority="1">
      <formula>L25&gt;0</formula>
    </cfRule>
    <cfRule type="expression" dxfId="8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9" priority="57">
      <formula>F27&gt;0</formula>
    </cfRule>
    <cfRule type="expression" dxfId="848" priority="58">
      <formula>F27&lt;0</formula>
    </cfRule>
  </conditionalFormatting>
  <conditionalFormatting sqref="H28:H33">
    <cfRule type="expression" dxfId="847" priority="53">
      <formula>H28&gt;0</formula>
    </cfRule>
    <cfRule type="expression" dxfId="846" priority="54">
      <formula>H28&lt;0</formula>
    </cfRule>
  </conditionalFormatting>
  <conditionalFormatting sqref="F24:F26">
    <cfRule type="expression" dxfId="845" priority="39">
      <formula>F24&gt;0</formula>
    </cfRule>
    <cfRule type="expression" dxfId="844" priority="40">
      <formula>F24&lt;0</formula>
    </cfRule>
  </conditionalFormatting>
  <conditionalFormatting sqref="Q8">
    <cfRule type="expression" dxfId="843" priority="33">
      <formula>Q8&gt;0</formula>
    </cfRule>
    <cfRule type="expression" dxfId="842" priority="34">
      <formula>Q8&lt;0</formula>
    </cfRule>
  </conditionalFormatting>
  <conditionalFormatting sqref="Q7">
    <cfRule type="expression" dxfId="841" priority="35">
      <formula>Q7&gt;0</formula>
    </cfRule>
    <cfRule type="expression" dxfId="840" priority="36">
      <formula>Q7&lt;0</formula>
    </cfRule>
  </conditionalFormatting>
  <conditionalFormatting sqref="F34">
    <cfRule type="expression" dxfId="839" priority="31">
      <formula>F34&gt;0</formula>
    </cfRule>
    <cfRule type="expression" dxfId="838" priority="32">
      <formula>F34&lt;0</formula>
    </cfRule>
  </conditionalFormatting>
  <conditionalFormatting sqref="H34">
    <cfRule type="expression" dxfId="837" priority="29">
      <formula>H34&gt;0</formula>
    </cfRule>
    <cfRule type="expression" dxfId="836" priority="30">
      <formula>H34&lt;0</formula>
    </cfRule>
  </conditionalFormatting>
  <conditionalFormatting sqref="M36">
    <cfRule type="expression" dxfId="835" priority="19">
      <formula>M36&gt;0</formula>
    </cfRule>
    <cfRule type="expression" dxfId="834" priority="20">
      <formula>M36&lt;0</formula>
    </cfRule>
  </conditionalFormatting>
  <conditionalFormatting sqref="Q10">
    <cfRule type="expression" dxfId="833" priority="15">
      <formula>Q10&gt;0</formula>
    </cfRule>
    <cfRule type="expression" dxfId="832" priority="16">
      <formula>Q10&lt;0</formula>
    </cfRule>
  </conditionalFormatting>
  <conditionalFormatting sqref="F23">
    <cfRule type="expression" dxfId="831" priority="13">
      <formula>F23&gt;0</formula>
    </cfRule>
    <cfRule type="expression" dxfId="830" priority="14">
      <formula>F23&lt;0</formula>
    </cfRule>
  </conditionalFormatting>
  <conditionalFormatting sqref="I25:J25">
    <cfRule type="expression" dxfId="829" priority="9">
      <formula>I25&gt;0</formula>
    </cfRule>
    <cfRule type="expression" dxfId="828" priority="10">
      <formula>I25&lt;0</formula>
    </cfRule>
  </conditionalFormatting>
  <conditionalFormatting sqref="I26:J27">
    <cfRule type="expression" dxfId="827" priority="7">
      <formula>I26&gt;0</formula>
    </cfRule>
    <cfRule type="expression" dxfId="826" priority="8">
      <formula>I26&lt;0</formula>
    </cfRule>
  </conditionalFormatting>
  <conditionalFormatting sqref="K25:K27">
    <cfRule type="expression" dxfId="825" priority="5">
      <formula>K25&gt;0</formula>
    </cfRule>
    <cfRule type="expression" dxfId="824" priority="6">
      <formula>K25&lt;0</formula>
    </cfRule>
  </conditionalFormatting>
  <conditionalFormatting sqref="I23:J23">
    <cfRule type="expression" dxfId="823" priority="3">
      <formula>I23&gt;0</formula>
    </cfRule>
    <cfRule type="expression" dxfId="82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830</v>
      </c>
      <c r="V1" s="749" t="s">
        <v>779</v>
      </c>
      <c r="W1" s="749" t="s">
        <v>829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831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23.62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11810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1521.5200000000004</v>
      </c>
      <c r="R7">
        <v>500</v>
      </c>
      <c r="T7" s="729" t="s">
        <v>817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69.260000000002037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5.8991170914271199E-3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806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2.5402201524132091E-2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832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815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817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814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817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833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815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816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793</v>
      </c>
      <c r="U39" s="734" t="s">
        <v>807</v>
      </c>
      <c r="V39" s="729" t="s">
        <v>797</v>
      </c>
      <c r="W39" s="729" t="s">
        <v>834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25.982000000000003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25.745800000000003</v>
      </c>
      <c r="Q42" s="2"/>
      <c r="T42" s="736" t="s">
        <v>814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25.509600000000002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25.273400000000002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25.037200000000002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24.801000000000002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24.564800000000002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24.328600000000002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24.092400000000001</v>
      </c>
      <c r="Q49" s="2"/>
      <c r="T49" s="729" t="s">
        <v>783</v>
      </c>
      <c r="U49" s="731">
        <v>20</v>
      </c>
      <c r="V49" s="729" t="s">
        <v>822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23.856200000000001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23.62</v>
      </c>
      <c r="Q51" s="2"/>
      <c r="T51" s="729" t="s">
        <v>818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1"/>
        <v>23.383800000000001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23.147600000000001</v>
      </c>
      <c r="Q53" s="2"/>
      <c r="T53" s="729" t="s">
        <v>816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22.9114</v>
      </c>
      <c r="T54" s="729" t="s">
        <v>819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22.6752</v>
      </c>
      <c r="T55" s="729" t="s">
        <v>820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22.439</v>
      </c>
      <c r="T56" s="740" t="s">
        <v>821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22.2028</v>
      </c>
      <c r="T57" s="736" t="s">
        <v>814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21.966600000000003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21.730400000000003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21.494200000000003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21.258000000000003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811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809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808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810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7">C68*(E68-D68)</f>
        <v>-30.999999999999872</v>
      </c>
      <c r="G68" s="373">
        <f t="shared" ref="G68:G73" si="28">D68*C68</f>
        <v>2500</v>
      </c>
      <c r="H68" s="374">
        <f t="shared" ref="H68:H73" si="29">(E68-D68)/D68</f>
        <v>-1.2399999999999949E-2</v>
      </c>
      <c r="I68" s="373"/>
      <c r="T68" s="730" t="s">
        <v>812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7"/>
        <v>26.000000000000156</v>
      </c>
      <c r="G69" s="373">
        <f t="shared" si="28"/>
        <v>2500</v>
      </c>
      <c r="H69" s="374">
        <f t="shared" si="29"/>
        <v>1.0400000000000062E-2</v>
      </c>
      <c r="I69" s="373"/>
      <c r="T69" s="730" t="s">
        <v>813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7"/>
        <v>157.00000000000003</v>
      </c>
      <c r="G70" s="373">
        <f t="shared" si="28"/>
        <v>2500</v>
      </c>
      <c r="H70" s="374">
        <f t="shared" si="29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7"/>
        <v>46.999999999999886</v>
      </c>
      <c r="G71" s="373">
        <f t="shared" si="28"/>
        <v>2500</v>
      </c>
      <c r="H71" s="374">
        <f t="shared" si="29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7"/>
        <v>69.000000000000128</v>
      </c>
      <c r="G72" s="373">
        <f t="shared" si="28"/>
        <v>2500</v>
      </c>
      <c r="H72" s="374">
        <f t="shared" si="29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7"/>
        <v>148.00000000000006</v>
      </c>
      <c r="G73" s="373">
        <f t="shared" si="28"/>
        <v>2500</v>
      </c>
      <c r="H73" s="374">
        <f t="shared" si="29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0">C74*(E74-D74)</f>
        <v>428.00000000000011</v>
      </c>
      <c r="G74" s="373">
        <f t="shared" ref="G74:G80" si="31">D74*C74</f>
        <v>2500</v>
      </c>
      <c r="H74" s="374">
        <f t="shared" ref="H74:H80" si="32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0"/>
        <v>368</v>
      </c>
      <c r="G75" s="373">
        <f t="shared" si="31"/>
        <v>2500</v>
      </c>
      <c r="H75" s="374">
        <f t="shared" si="32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0"/>
        <v>401.00000000000017</v>
      </c>
      <c r="G76" s="373">
        <f t="shared" si="31"/>
        <v>2500</v>
      </c>
      <c r="H76" s="374">
        <f t="shared" si="32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0"/>
        <v>389.00000000000006</v>
      </c>
      <c r="G77" s="373">
        <f t="shared" si="31"/>
        <v>2500</v>
      </c>
      <c r="H77" s="374">
        <f t="shared" si="32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0"/>
        <v>362.99999999999989</v>
      </c>
      <c r="G78" s="373">
        <f t="shared" si="31"/>
        <v>2500</v>
      </c>
      <c r="H78" s="374">
        <f t="shared" si="32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0"/>
        <v>434</v>
      </c>
      <c r="G79" s="373">
        <f t="shared" si="31"/>
        <v>2500</v>
      </c>
      <c r="H79" s="374">
        <f t="shared" si="32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0"/>
        <v>200</v>
      </c>
      <c r="G80" s="373">
        <f t="shared" si="31"/>
        <v>2500</v>
      </c>
      <c r="H80" s="374">
        <f t="shared" si="32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3">C85*(E85-D85)</f>
        <v>-9.9999999999999645</v>
      </c>
      <c r="G85" s="256">
        <f t="shared" ref="G85:G90" si="34">D85*C85</f>
        <v>1287</v>
      </c>
      <c r="H85" s="270">
        <f t="shared" ref="H85:H90" si="35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3"/>
        <v>-45.999999999999908</v>
      </c>
      <c r="G86" s="256">
        <f t="shared" si="34"/>
        <v>1287</v>
      </c>
      <c r="H86" s="270">
        <f t="shared" si="35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3"/>
        <v>-82.000000000000028</v>
      </c>
      <c r="G87" s="256">
        <f t="shared" si="34"/>
        <v>2496</v>
      </c>
      <c r="H87" s="270">
        <f t="shared" si="35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3"/>
        <v>-99.000000000000028</v>
      </c>
      <c r="G88" s="256">
        <f t="shared" si="34"/>
        <v>3720</v>
      </c>
      <c r="H88" s="270">
        <f t="shared" si="35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3"/>
        <v>-121.50000000000034</v>
      </c>
      <c r="G89" s="256">
        <f t="shared" si="34"/>
        <v>3720</v>
      </c>
      <c r="H89" s="270">
        <f t="shared" si="35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3"/>
        <v>-50.999999999999979</v>
      </c>
      <c r="G90" s="256">
        <f t="shared" si="34"/>
        <v>3720</v>
      </c>
      <c r="H90" s="270">
        <f t="shared" si="35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6">C91*(E91-D91)</f>
        <v>13.499999999999979</v>
      </c>
      <c r="G91" s="256">
        <f t="shared" ref="G91:G102" si="37">D91*C91</f>
        <v>3720</v>
      </c>
      <c r="H91" s="270">
        <f t="shared" ref="H91:H102" si="38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6"/>
        <v>40.499999999999936</v>
      </c>
      <c r="G92" s="256">
        <f t="shared" si="37"/>
        <v>3720</v>
      </c>
      <c r="H92" s="270">
        <f t="shared" si="38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6"/>
        <v>7.5000000000001066</v>
      </c>
      <c r="G93" s="256">
        <f t="shared" si="37"/>
        <v>3720</v>
      </c>
      <c r="H93" s="270">
        <f t="shared" si="38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6"/>
        <v>-33.000000000000362</v>
      </c>
      <c r="G94" s="256">
        <f t="shared" si="37"/>
        <v>3720</v>
      </c>
      <c r="H94" s="270">
        <f t="shared" si="38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6"/>
        <v>-211.50000000000003</v>
      </c>
      <c r="G95" s="256">
        <f t="shared" si="37"/>
        <v>3720</v>
      </c>
      <c r="H95" s="270">
        <f t="shared" si="38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6"/>
        <v>-144.00000000000011</v>
      </c>
      <c r="G96" s="256">
        <f t="shared" si="37"/>
        <v>3720</v>
      </c>
      <c r="H96" s="270">
        <f t="shared" si="38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6"/>
        <v>-73.500000000000298</v>
      </c>
      <c r="G97" s="256">
        <f t="shared" si="37"/>
        <v>3720</v>
      </c>
      <c r="H97" s="270">
        <f t="shared" si="38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6"/>
        <v>-104.53499999999991</v>
      </c>
      <c r="G98" s="256">
        <f t="shared" si="37"/>
        <v>3694.0349999999999</v>
      </c>
      <c r="H98" s="270">
        <f t="shared" si="38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6"/>
        <v>-164.53499999999968</v>
      </c>
      <c r="G99" s="256">
        <f t="shared" si="37"/>
        <v>3694.0349999999999</v>
      </c>
      <c r="H99" s="270">
        <f t="shared" si="38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6"/>
        <v>8.2949999999998525</v>
      </c>
      <c r="G100" s="256">
        <f t="shared" si="37"/>
        <v>3639.7050000000004</v>
      </c>
      <c r="H100" s="270">
        <f t="shared" si="38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6"/>
        <v>69.794999999999874</v>
      </c>
      <c r="G101" s="256">
        <f t="shared" si="37"/>
        <v>3639.7050000000004</v>
      </c>
      <c r="H101" s="270">
        <f t="shared" si="38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6"/>
        <v>589.25999999999976</v>
      </c>
      <c r="G102" s="256">
        <f t="shared" si="37"/>
        <v>2250.7400000000002</v>
      </c>
      <c r="H102" s="270">
        <f t="shared" si="38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21" priority="40">
      <formula>F81&gt;0</formula>
    </cfRule>
    <cfRule type="expression" dxfId="820" priority="41">
      <formula>F81&lt;0</formula>
    </cfRule>
  </conditionalFormatting>
  <conditionalFormatting sqref="Q7">
    <cfRule type="expression" dxfId="819" priority="28">
      <formula>Q7&gt;0</formula>
    </cfRule>
    <cfRule type="expression" dxfId="818" priority="29">
      <formula>Q7&lt;0</formula>
    </cfRule>
  </conditionalFormatting>
  <conditionalFormatting sqref="Q8">
    <cfRule type="expression" dxfId="817" priority="26">
      <formula>Q8&gt;0</formula>
    </cfRule>
    <cfRule type="expression" dxfId="816" priority="27">
      <formula>Q8&lt;0</formula>
    </cfRule>
  </conditionalFormatting>
  <conditionalFormatting sqref="F68:F80">
    <cfRule type="expression" dxfId="815" priority="24">
      <formula>F68&gt;0</formula>
    </cfRule>
    <cfRule type="expression" dxfId="814" priority="25">
      <formula>F68&lt;0</formula>
    </cfRule>
  </conditionalFormatting>
  <conditionalFormatting sqref="H68:H80">
    <cfRule type="expression" dxfId="813" priority="22">
      <formula>H68&gt;0</formula>
    </cfRule>
    <cfRule type="expression" dxfId="812" priority="23">
      <formula>H68&lt;0</formula>
    </cfRule>
  </conditionalFormatting>
  <conditionalFormatting sqref="H84:H87">
    <cfRule type="expression" dxfId="811" priority="18">
      <formula>H84&gt;0</formula>
    </cfRule>
    <cfRule type="expression" dxfId="810" priority="19">
      <formula>H84&lt;0</formula>
    </cfRule>
  </conditionalFormatting>
  <conditionalFormatting sqref="F84:F87">
    <cfRule type="expression" dxfId="809" priority="20">
      <formula>F84&gt;0</formula>
    </cfRule>
    <cfRule type="expression" dxfId="808" priority="21">
      <formula>F84&lt;0</formula>
    </cfRule>
  </conditionalFormatting>
  <conditionalFormatting sqref="M110">
    <cfRule type="expression" dxfId="807" priority="16">
      <formula>M110&gt;0</formula>
    </cfRule>
    <cfRule type="expression" dxfId="806" priority="17">
      <formula>M110&lt;0</formula>
    </cfRule>
  </conditionalFormatting>
  <conditionalFormatting sqref="F23:F24 F31:F60">
    <cfRule type="expression" dxfId="805" priority="14">
      <formula>F23&gt;0</formula>
    </cfRule>
    <cfRule type="expression" dxfId="804" priority="15">
      <formula>F23&lt;0</formula>
    </cfRule>
  </conditionalFormatting>
  <conditionalFormatting sqref="H23:H24 H31:H60">
    <cfRule type="expression" dxfId="803" priority="12">
      <formula>H23&gt;0</formula>
    </cfRule>
    <cfRule type="expression" dxfId="802" priority="13">
      <formula>H23&lt;0</formula>
    </cfRule>
  </conditionalFormatting>
  <conditionalFormatting sqref="Q10">
    <cfRule type="expression" dxfId="801" priority="10">
      <formula>Q10&gt;0</formula>
    </cfRule>
    <cfRule type="expression" dxfId="800" priority="11">
      <formula>Q10&lt;0</formula>
    </cfRule>
  </conditionalFormatting>
  <conditionalFormatting sqref="F25:F30">
    <cfRule type="expression" dxfId="799" priority="8">
      <formula>F25&gt;0</formula>
    </cfRule>
    <cfRule type="expression" dxfId="798" priority="9">
      <formula>F25&lt;0</formula>
    </cfRule>
  </conditionalFormatting>
  <conditionalFormatting sqref="H25:H30">
    <cfRule type="expression" dxfId="797" priority="6">
      <formula>H25&gt;0</formula>
    </cfRule>
    <cfRule type="expression" dxfId="796" priority="7">
      <formula>H25&lt;0</formula>
    </cfRule>
  </conditionalFormatting>
  <conditionalFormatting sqref="K28:K35">
    <cfRule type="expression" dxfId="795" priority="4">
      <formula>K28&gt;0</formula>
    </cfRule>
    <cfRule type="expression" dxfId="794" priority="5">
      <formula>K28&lt;0</formula>
    </cfRule>
  </conditionalFormatting>
  <conditionalFormatting sqref="K36:K60">
    <cfRule type="expression" dxfId="793" priority="2">
      <formula>K36&gt;0</formula>
    </cfRule>
    <cfRule type="expression" dxfId="792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80" priority="9">
      <formula>F39&gt;0</formula>
    </cfRule>
    <cfRule type="expression" dxfId="779" priority="10">
      <formula>F39&lt;0</formula>
    </cfRule>
  </conditionalFormatting>
  <conditionalFormatting sqref="F25:F38">
    <cfRule type="expression" dxfId="778" priority="7">
      <formula>F25&gt;0</formula>
    </cfRule>
    <cfRule type="expression" dxfId="777" priority="8">
      <formula>F25&lt;0</formula>
    </cfRule>
  </conditionalFormatting>
  <conditionalFormatting sqref="H25:H38">
    <cfRule type="expression" dxfId="776" priority="5">
      <formula>H25&gt;0</formula>
    </cfRule>
    <cfRule type="expression" dxfId="775" priority="6">
      <formula>H25&lt;0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802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67.900000000000006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10185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-1043.08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-1043.08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-9.2899231213172687E-2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9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7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74.690000000000012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5">O42*$Q$4</f>
        <v>74.01100000000001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5"/>
        <v>73.332000000000008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5"/>
        <v>72.653000000000006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5"/>
        <v>71.974000000000004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5"/>
        <v>71.295000000000016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5"/>
        <v>70.616000000000014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5"/>
        <v>69.937000000000012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5"/>
        <v>69.25800000000001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5"/>
        <v>68.579000000000008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5"/>
        <v>67.900000000000006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5"/>
        <v>67.221000000000004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5"/>
        <v>66.542000000000002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5"/>
        <v>65.863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5"/>
        <v>65.183999999999997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5"/>
        <v>64.504999999999995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5"/>
        <v>63.826000000000001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5"/>
        <v>63.147000000000006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5"/>
        <v>62.468000000000011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5"/>
        <v>61.789000000000009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5"/>
        <v>61.110000000000007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70" priority="21">
      <formula>F47&gt;0</formula>
    </cfRule>
    <cfRule type="expression" dxfId="769" priority="22">
      <formula>F47&lt;0</formula>
    </cfRule>
  </conditionalFormatting>
  <conditionalFormatting sqref="Q7">
    <cfRule type="expression" dxfId="768" priority="19">
      <formula>Q7&gt;0</formula>
    </cfRule>
    <cfRule type="expression" dxfId="767" priority="20">
      <formula>Q7&lt;0</formula>
    </cfRule>
  </conditionalFormatting>
  <conditionalFormatting sqref="Q8">
    <cfRule type="expression" dxfId="766" priority="17">
      <formula>Q8&gt;0</formula>
    </cfRule>
    <cfRule type="expression" dxfId="765" priority="18">
      <formula>Q8&lt;0</formula>
    </cfRule>
  </conditionalFormatting>
  <conditionalFormatting sqref="F25:F46">
    <cfRule type="expression" dxfId="764" priority="15">
      <formula>F25&gt;0</formula>
    </cfRule>
    <cfRule type="expression" dxfId="763" priority="16">
      <formula>F25&lt;0</formula>
    </cfRule>
  </conditionalFormatting>
  <conditionalFormatting sqref="H25:H46">
    <cfRule type="expression" dxfId="762" priority="13">
      <formula>H25&gt;0</formula>
    </cfRule>
    <cfRule type="expression" dxfId="761" priority="14">
      <formula>H25&lt;0</formula>
    </cfRule>
  </conditionalFormatting>
  <conditionalFormatting sqref="F89:F110">
    <cfRule type="expression" dxfId="760" priority="11">
      <formula>F89&gt;0</formula>
    </cfRule>
    <cfRule type="expression" dxfId="759" priority="12">
      <formula>F89&lt;0</formula>
    </cfRule>
  </conditionalFormatting>
  <conditionalFormatting sqref="H89:H110">
    <cfRule type="expression" dxfId="758" priority="9">
      <formula>H89&gt;0</formula>
    </cfRule>
    <cfRule type="expression" dxfId="757" priority="10">
      <formula>H89&lt;0</formula>
    </cfRule>
  </conditionalFormatting>
  <conditionalFormatting sqref="Q10">
    <cfRule type="expression" dxfId="756" priority="7">
      <formula>Q10&gt;0</formula>
    </cfRule>
    <cfRule type="expression" dxfId="755" priority="8">
      <formula>Q10&lt;0</formula>
    </cfRule>
  </conditionalFormatting>
  <conditionalFormatting sqref="J25:J38">
    <cfRule type="expression" dxfId="754" priority="5">
      <formula>J25&gt;0</formula>
    </cfRule>
    <cfRule type="expression" dxfId="753" priority="6">
      <formula>J25&lt;0</formula>
    </cfRule>
  </conditionalFormatting>
  <conditionalFormatting sqref="K25:K38">
    <cfRule type="expression" dxfId="752" priority="3">
      <formula>K25&gt;0</formula>
    </cfRule>
    <cfRule type="expression" dxfId="751" priority="4">
      <formula>K25&lt;0</formula>
    </cfRule>
  </conditionalFormatting>
  <conditionalFormatting sqref="L25:L38">
    <cfRule type="expression" dxfId="750" priority="1">
      <formula>L25&gt;0</formula>
    </cfRule>
    <cfRule type="expression" dxfId="7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8" priority="137">
      <formula>F30&gt;0</formula>
    </cfRule>
    <cfRule type="expression" dxfId="747" priority="138">
      <formula>F30&lt;0</formula>
    </cfRule>
  </conditionalFormatting>
  <conditionalFormatting sqref="H47:H58">
    <cfRule type="expression" dxfId="746" priority="129">
      <formula>H47&gt;0</formula>
    </cfRule>
    <cfRule type="expression" dxfId="745" priority="130">
      <formula>H47&lt;0</formula>
    </cfRule>
  </conditionalFormatting>
  <conditionalFormatting sqref="H59">
    <cfRule type="expression" dxfId="744" priority="119">
      <formula>H59&gt;0</formula>
    </cfRule>
    <cfRule type="expression" dxfId="743" priority="120">
      <formula>H59&lt;0</formula>
    </cfRule>
  </conditionalFormatting>
  <conditionalFormatting sqref="H60">
    <cfRule type="expression" dxfId="742" priority="115">
      <formula>H60&gt;0</formula>
    </cfRule>
    <cfRule type="expression" dxfId="741" priority="116">
      <formula>H60&lt;0</formula>
    </cfRule>
  </conditionalFormatting>
  <conditionalFormatting sqref="H61:H66">
    <cfRule type="expression" dxfId="740" priority="111">
      <formula>H61&gt;0</formula>
    </cfRule>
    <cfRule type="expression" dxfId="739" priority="112">
      <formula>H61&lt;0</formula>
    </cfRule>
  </conditionalFormatting>
  <conditionalFormatting sqref="Q8">
    <cfRule type="expression" dxfId="738" priority="95">
      <formula>Q8&gt;0</formula>
    </cfRule>
    <cfRule type="expression" dxfId="737" priority="96">
      <formula>Q8&lt;0</formula>
    </cfRule>
  </conditionalFormatting>
  <conditionalFormatting sqref="Q7">
    <cfRule type="expression" dxfId="736" priority="97">
      <formula>Q7&gt;0</formula>
    </cfRule>
    <cfRule type="expression" dxfId="735" priority="98">
      <formula>Q7&lt;0</formula>
    </cfRule>
  </conditionalFormatting>
  <conditionalFormatting sqref="F178 H178">
    <cfRule type="expression" dxfId="734" priority="93">
      <formula>F178&gt;0</formula>
    </cfRule>
    <cfRule type="expression" dxfId="733" priority="94">
      <formula>F178&lt;0</formula>
    </cfRule>
  </conditionalFormatting>
  <conditionalFormatting sqref="Q10">
    <cfRule type="expression" dxfId="732" priority="87">
      <formula>Q10&gt;0</formula>
    </cfRule>
    <cfRule type="expression" dxfId="731" priority="88">
      <formula>Q10&lt;0</formula>
    </cfRule>
  </conditionalFormatting>
  <conditionalFormatting sqref="Q9">
    <cfRule type="expression" dxfId="730" priority="81">
      <formula>Q9&gt;0</formula>
    </cfRule>
    <cfRule type="expression" dxfId="729" priority="82">
      <formula>Q9&lt;0</formula>
    </cfRule>
  </conditionalFormatting>
  <conditionalFormatting sqref="F201:F248">
    <cfRule type="expression" dxfId="728" priority="41">
      <formula>F201&gt;0</formula>
    </cfRule>
    <cfRule type="expression" dxfId="727" priority="42">
      <formula>F201&lt;0</formula>
    </cfRule>
  </conditionalFormatting>
  <conditionalFormatting sqref="H201:H248">
    <cfRule type="expression" dxfId="726" priority="39">
      <formula>H201&gt;0</formula>
    </cfRule>
    <cfRule type="expression" dxfId="725" priority="40">
      <formula>H201&lt;0</formula>
    </cfRule>
  </conditionalFormatting>
  <conditionalFormatting sqref="J208">
    <cfRule type="expression" dxfId="724" priority="37">
      <formula>J208&gt;0</formula>
    </cfRule>
    <cfRule type="expression" dxfId="723" priority="38">
      <formula>J208&lt;0</formula>
    </cfRule>
  </conditionalFormatting>
  <conditionalFormatting sqref="J214:J215">
    <cfRule type="expression" dxfId="722" priority="35">
      <formula>J214&gt;0</formula>
    </cfRule>
    <cfRule type="expression" dxfId="721" priority="36">
      <formula>J214&lt;0</formula>
    </cfRule>
  </conditionalFormatting>
  <conditionalFormatting sqref="J216">
    <cfRule type="expression" dxfId="720" priority="33">
      <formula>J216&gt;0</formula>
    </cfRule>
    <cfRule type="expression" dxfId="719" priority="34">
      <formula>J216&lt;0</formula>
    </cfRule>
  </conditionalFormatting>
  <conditionalFormatting sqref="J217:J219 J221:J224">
    <cfRule type="expression" dxfId="718" priority="31">
      <formula>J217&gt;0</formula>
    </cfRule>
    <cfRule type="expression" dxfId="717" priority="32">
      <formula>J217&lt;0</formula>
    </cfRule>
  </conditionalFormatting>
  <conditionalFormatting sqref="K208">
    <cfRule type="expression" dxfId="716" priority="29">
      <formula>K208&gt;0</formula>
    </cfRule>
    <cfRule type="expression" dxfId="715" priority="30">
      <formula>K208&lt;0</formula>
    </cfRule>
  </conditionalFormatting>
  <conditionalFormatting sqref="K214:K215">
    <cfRule type="expression" dxfId="714" priority="27">
      <formula>K214&gt;0</formula>
    </cfRule>
    <cfRule type="expression" dxfId="713" priority="28">
      <formula>K214&lt;0</formula>
    </cfRule>
  </conditionalFormatting>
  <conditionalFormatting sqref="K216">
    <cfRule type="expression" dxfId="712" priority="25">
      <formula>K216&gt;0</formula>
    </cfRule>
    <cfRule type="expression" dxfId="711" priority="26">
      <formula>K216&lt;0</formula>
    </cfRule>
  </conditionalFormatting>
  <conditionalFormatting sqref="K217:K224">
    <cfRule type="expression" dxfId="710" priority="23">
      <formula>K217&gt;0</formula>
    </cfRule>
    <cfRule type="expression" dxfId="709" priority="24">
      <formula>K217&lt;0</formula>
    </cfRule>
  </conditionalFormatting>
  <conditionalFormatting sqref="L208">
    <cfRule type="expression" dxfId="708" priority="21">
      <formula>L208&gt;0</formula>
    </cfRule>
    <cfRule type="expression" dxfId="707" priority="22">
      <formula>L208&lt;0</formula>
    </cfRule>
  </conditionalFormatting>
  <conditionalFormatting sqref="L214:L215">
    <cfRule type="expression" dxfId="706" priority="19">
      <formula>L214&gt;0</formula>
    </cfRule>
    <cfRule type="expression" dxfId="705" priority="20">
      <formula>L214&lt;0</formula>
    </cfRule>
  </conditionalFormatting>
  <conditionalFormatting sqref="L216">
    <cfRule type="expression" dxfId="704" priority="17">
      <formula>L216&gt;0</formula>
    </cfRule>
    <cfRule type="expression" dxfId="703" priority="18">
      <formula>L216&lt;0</formula>
    </cfRule>
  </conditionalFormatting>
  <conditionalFormatting sqref="L217:L224">
    <cfRule type="expression" dxfId="702" priority="15">
      <formula>L217&gt;0</formula>
    </cfRule>
    <cfRule type="expression" dxfId="701" priority="16">
      <formula>L217&lt;0</formula>
    </cfRule>
  </conditionalFormatting>
  <conditionalFormatting sqref="K225">
    <cfRule type="expression" dxfId="700" priority="13">
      <formula>K225&gt;0</formula>
    </cfRule>
    <cfRule type="expression" dxfId="699" priority="14">
      <formula>K225&lt;0</formula>
    </cfRule>
  </conditionalFormatting>
  <conditionalFormatting sqref="L225:L232">
    <cfRule type="expression" dxfId="698" priority="11">
      <formula>L225&gt;0</formula>
    </cfRule>
    <cfRule type="expression" dxfId="697" priority="12">
      <formula>L225&lt;0</formula>
    </cfRule>
  </conditionalFormatting>
  <conditionalFormatting sqref="K226">
    <cfRule type="expression" dxfId="696" priority="9">
      <formula>K226&gt;0</formula>
    </cfRule>
    <cfRule type="expression" dxfId="695" priority="10">
      <formula>K226&lt;0</formula>
    </cfRule>
  </conditionalFormatting>
  <conditionalFormatting sqref="K227">
    <cfRule type="expression" dxfId="694" priority="7">
      <formula>K227&gt;0</formula>
    </cfRule>
    <cfRule type="expression" dxfId="693" priority="8">
      <formula>K227&lt;0</formula>
    </cfRule>
  </conditionalFormatting>
  <conditionalFormatting sqref="K228:K248">
    <cfRule type="expression" dxfId="692" priority="5">
      <formula>K228&gt;0</formula>
    </cfRule>
    <cfRule type="expression" dxfId="691" priority="6">
      <formula>K228&lt;0</formula>
    </cfRule>
  </conditionalFormatting>
  <conditionalFormatting sqref="L233:L237">
    <cfRule type="expression" dxfId="690" priority="3">
      <formula>L233&gt;0</formula>
    </cfRule>
    <cfRule type="expression" dxfId="689" priority="4">
      <formula>L233&lt;0</formula>
    </cfRule>
  </conditionalFormatting>
  <conditionalFormatting sqref="L238:L243">
    <cfRule type="expression" dxfId="688" priority="1">
      <formula>L238&gt;0</formula>
    </cfRule>
    <cfRule type="expression" dxfId="68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6" priority="11">
      <formula>F27&gt;0</formula>
    </cfRule>
    <cfRule type="expression" dxfId="685" priority="12">
      <formula>F27&lt;0</formula>
    </cfRule>
  </conditionalFormatting>
  <conditionalFormatting sqref="H27:H29">
    <cfRule type="expression" dxfId="684" priority="9">
      <formula>H27&gt;0</formula>
    </cfRule>
    <cfRule type="expression" dxfId="683" priority="10">
      <formula>H27&lt;0</formula>
    </cfRule>
  </conditionalFormatting>
  <conditionalFormatting sqref="F23:F26">
    <cfRule type="expression" dxfId="682" priority="7">
      <formula>F23&gt;0</formula>
    </cfRule>
    <cfRule type="expression" dxfId="681" priority="8">
      <formula>F23&lt;0</formula>
    </cfRule>
  </conditionalFormatting>
  <conditionalFormatting sqref="H23:H26">
    <cfRule type="expression" dxfId="680" priority="5">
      <formula>H23&gt;0</formula>
    </cfRule>
    <cfRule type="expression" dxfId="679" priority="6">
      <formula>H23&lt;0</formula>
    </cfRule>
  </conditionalFormatting>
  <conditionalFormatting sqref="Q8">
    <cfRule type="expression" dxfId="678" priority="1">
      <formula>Q8&gt;0</formula>
    </cfRule>
    <cfRule type="expression" dxfId="677" priority="2">
      <formula>Q8&lt;0</formula>
    </cfRule>
  </conditionalFormatting>
  <conditionalFormatting sqref="Q7">
    <cfRule type="expression" dxfId="676" priority="3">
      <formula>Q7&gt;0</formula>
    </cfRule>
    <cfRule type="expression" dxfId="67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4" priority="7">
      <formula>F21&gt;0</formula>
    </cfRule>
    <cfRule type="expression" dxfId="673" priority="8">
      <formula>F21&lt;0</formula>
    </cfRule>
  </conditionalFormatting>
  <conditionalFormatting sqref="F22">
    <cfRule type="expression" dxfId="672" priority="5">
      <formula>F22&gt;0</formula>
    </cfRule>
    <cfRule type="expression" dxfId="671" priority="6">
      <formula>F22&lt;0</formula>
    </cfRule>
  </conditionalFormatting>
  <conditionalFormatting sqref="Q8">
    <cfRule type="expression" dxfId="670" priority="1">
      <formula>Q8&gt;0</formula>
    </cfRule>
    <cfRule type="expression" dxfId="669" priority="2">
      <formula>Q8&lt;0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6" priority="17">
      <formula>F38&gt;0</formula>
    </cfRule>
    <cfRule type="expression" dxfId="665" priority="18">
      <formula>F38&lt;0</formula>
    </cfRule>
  </conditionalFormatting>
  <conditionalFormatting sqref="H38:H72">
    <cfRule type="expression" dxfId="664" priority="9">
      <formula>H38&gt;0</formula>
    </cfRule>
    <cfRule type="expression" dxfId="663" priority="10">
      <formula>H38&lt;0</formula>
    </cfRule>
  </conditionalFormatting>
  <conditionalFormatting sqref="F21:F37">
    <cfRule type="expression" dxfId="662" priority="7">
      <formula>F21&gt;0</formula>
    </cfRule>
    <cfRule type="expression" dxfId="661" priority="8">
      <formula>F21&lt;0</formula>
    </cfRule>
  </conditionalFormatting>
  <conditionalFormatting sqref="H21:H37">
    <cfRule type="expression" dxfId="660" priority="5">
      <formula>H21&gt;0</formula>
    </cfRule>
    <cfRule type="expression" dxfId="659" priority="6">
      <formula>H21&lt;0</formula>
    </cfRule>
  </conditionalFormatting>
  <conditionalFormatting sqref="Q8">
    <cfRule type="expression" dxfId="658" priority="1">
      <formula>Q8&gt;0</formula>
    </cfRule>
    <cfRule type="expression" dxfId="657" priority="2">
      <formula>Q8&lt;0</formula>
    </cfRule>
  </conditionalFormatting>
  <conditionalFormatting sqref="Q7">
    <cfRule type="expression" dxfId="656" priority="3">
      <formula>Q7&gt;0</formula>
    </cfRule>
    <cfRule type="expression" dxfId="65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4" priority="11">
      <formula>F24&gt;0</formula>
    </cfRule>
    <cfRule type="expression" dxfId="653" priority="12">
      <formula>F24&lt;0</formula>
    </cfRule>
  </conditionalFormatting>
  <conditionalFormatting sqref="H27:H30">
    <cfRule type="expression" dxfId="652" priority="9">
      <formula>H27&gt;0</formula>
    </cfRule>
    <cfRule type="expression" dxfId="651" priority="10">
      <formula>H27&lt;0</formula>
    </cfRule>
  </conditionalFormatting>
  <conditionalFormatting sqref="F25">
    <cfRule type="expression" dxfId="650" priority="7">
      <formula>F25&gt;0</formula>
    </cfRule>
    <cfRule type="expression" dxfId="649" priority="8">
      <formula>F25&lt;0</formula>
    </cfRule>
  </conditionalFormatting>
  <conditionalFormatting sqref="H24:H26">
    <cfRule type="expression" dxfId="648" priority="5">
      <formula>H24&gt;0</formula>
    </cfRule>
    <cfRule type="expression" dxfId="647" priority="6">
      <formula>H24&lt;0</formula>
    </cfRule>
  </conditionalFormatting>
  <conditionalFormatting sqref="Q7">
    <cfRule type="expression" dxfId="646" priority="3">
      <formula>Q7&gt;0</formula>
    </cfRule>
    <cfRule type="expression" dxfId="645" priority="4">
      <formula>Q7&lt;0</formula>
    </cfRule>
  </conditionalFormatting>
  <conditionalFormatting sqref="Q8">
    <cfRule type="expression" dxfId="644" priority="1">
      <formula>Q8&gt;0</formula>
    </cfRule>
    <cfRule type="expression" dxfId="64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2" priority="17">
      <formula>F28&gt;0</formula>
    </cfRule>
    <cfRule type="expression" dxfId="641" priority="18">
      <formula>F28&lt;0</formula>
    </cfRule>
  </conditionalFormatting>
  <conditionalFormatting sqref="F28 F33:F35">
    <cfRule type="expression" dxfId="640" priority="19">
      <formula>F28&gt;0</formula>
    </cfRule>
    <cfRule type="expression" dxfId="639" priority="20">
      <formula>F28&lt;0</formula>
    </cfRule>
  </conditionalFormatting>
  <conditionalFormatting sqref="H28 H33:H35">
    <cfRule type="expression" dxfId="638" priority="15">
      <formula>H28&gt;0</formula>
    </cfRule>
    <cfRule type="expression" dxfId="637" priority="16">
      <formula>H28&lt;0</formula>
    </cfRule>
  </conditionalFormatting>
  <conditionalFormatting sqref="F21:F27">
    <cfRule type="expression" dxfId="636" priority="13">
      <formula>F21&gt;0</formula>
    </cfRule>
    <cfRule type="expression" dxfId="635" priority="14">
      <formula>F21&lt;0</formula>
    </cfRule>
  </conditionalFormatting>
  <conditionalFormatting sqref="H21:H27">
    <cfRule type="expression" dxfId="634" priority="11">
      <formula>H21&gt;0</formula>
    </cfRule>
    <cfRule type="expression" dxfId="633" priority="12">
      <formula>H21&lt;0</formula>
    </cfRule>
  </conditionalFormatting>
  <conditionalFormatting sqref="Q8">
    <cfRule type="expression" dxfId="632" priority="7">
      <formula>Q8&gt;0</formula>
    </cfRule>
    <cfRule type="expression" dxfId="631" priority="8">
      <formula>Q8&lt;0</formula>
    </cfRule>
  </conditionalFormatting>
  <conditionalFormatting sqref="Q7">
    <cfRule type="expression" dxfId="630" priority="9">
      <formula>Q7&gt;0</formula>
    </cfRule>
    <cfRule type="expression" dxfId="629" priority="10">
      <formula>Q7&lt;0</formula>
    </cfRule>
  </conditionalFormatting>
  <conditionalFormatting sqref="F29:F32">
    <cfRule type="expression" dxfId="628" priority="5">
      <formula>F29&gt;0</formula>
    </cfRule>
    <cfRule type="expression" dxfId="627" priority="6">
      <formula>F29&lt;0</formula>
    </cfRule>
  </conditionalFormatting>
  <conditionalFormatting sqref="H29:H32">
    <cfRule type="expression" dxfId="626" priority="3">
      <formula>H29&gt;0</formula>
    </cfRule>
    <cfRule type="expression" dxfId="625" priority="4">
      <formula>H29&lt;0</formula>
    </cfRule>
  </conditionalFormatting>
  <conditionalFormatting sqref="M37">
    <cfRule type="expression" dxfId="624" priority="1">
      <formula>M37&gt;0</formula>
    </cfRule>
    <cfRule type="expression" dxfId="62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2" priority="19">
      <formula>F25&gt;0</formula>
    </cfRule>
    <cfRule type="expression" dxfId="62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20" priority="11">
      <formula>F28&gt;0</formula>
    </cfRule>
    <cfRule type="expression" dxfId="619" priority="12">
      <formula>F28&lt;0</formula>
    </cfRule>
  </conditionalFormatting>
  <conditionalFormatting sqref="F28:F35">
    <cfRule type="expression" dxfId="618" priority="13">
      <formula>F28&gt;0</formula>
    </cfRule>
    <cfRule type="expression" dxfId="617" priority="14">
      <formula>F28&lt;0</formula>
    </cfRule>
  </conditionalFormatting>
  <conditionalFormatting sqref="H25:H35">
    <cfRule type="expression" dxfId="616" priority="9">
      <formula>H25&gt;0</formula>
    </cfRule>
    <cfRule type="expression" dxfId="615" priority="10">
      <formula>H25&lt;0</formula>
    </cfRule>
  </conditionalFormatting>
  <conditionalFormatting sqref="F21:F24">
    <cfRule type="expression" dxfId="614" priority="7">
      <formula>F21&gt;0</formula>
    </cfRule>
    <cfRule type="expression" dxfId="613" priority="8">
      <formula>F21&lt;0</formula>
    </cfRule>
  </conditionalFormatting>
  <conditionalFormatting sqref="H21:H24">
    <cfRule type="expression" dxfId="612" priority="5">
      <formula>H21&gt;0</formula>
    </cfRule>
    <cfRule type="expression" dxfId="611" priority="6">
      <formula>H21&lt;0</formula>
    </cfRule>
  </conditionalFormatting>
  <conditionalFormatting sqref="Q8">
    <cfRule type="expression" dxfId="610" priority="1">
      <formula>Q8&gt;0</formula>
    </cfRule>
    <cfRule type="expression" dxfId="609" priority="2">
      <formula>Q8&lt;0</formula>
    </cfRule>
  </conditionalFormatting>
  <conditionalFormatting sqref="Q7">
    <cfRule type="expression" dxfId="608" priority="3">
      <formula>Q7&gt;0</formula>
    </cfRule>
    <cfRule type="expression" dxfId="60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6" priority="29">
      <formula>F40&gt;0</formula>
    </cfRule>
    <cfRule type="expression" dxfId="605" priority="30">
      <formula>F40&lt;0</formula>
    </cfRule>
  </conditionalFormatting>
  <conditionalFormatting sqref="F40:F45">
    <cfRule type="expression" dxfId="604" priority="31">
      <formula>F40&gt;0</formula>
    </cfRule>
    <cfRule type="expression" dxfId="603" priority="32">
      <formula>F40&lt;0</formula>
    </cfRule>
  </conditionalFormatting>
  <conditionalFormatting sqref="H40:H45">
    <cfRule type="expression" dxfId="602" priority="27">
      <formula>H40&gt;0</formula>
    </cfRule>
    <cfRule type="expression" dxfId="601" priority="28">
      <formula>H40&lt;0</formula>
    </cfRule>
  </conditionalFormatting>
  <conditionalFormatting sqref="F23:F39">
    <cfRule type="expression" dxfId="600" priority="13">
      <formula>F23&gt;0</formula>
    </cfRule>
    <cfRule type="expression" dxfId="599" priority="14">
      <formula>F23&lt;0</formula>
    </cfRule>
  </conditionalFormatting>
  <conditionalFormatting sqref="H23:H39">
    <cfRule type="expression" dxfId="598" priority="11">
      <formula>H23&gt;0</formula>
    </cfRule>
    <cfRule type="expression" dxfId="597" priority="12">
      <formula>H23&lt;0</formula>
    </cfRule>
  </conditionalFormatting>
  <conditionalFormatting sqref="Q7">
    <cfRule type="expression" dxfId="596" priority="9">
      <formula>Q7&gt;0</formula>
    </cfRule>
    <cfRule type="expression" dxfId="595" priority="10">
      <formula>Q7&lt;0</formula>
    </cfRule>
  </conditionalFormatting>
  <conditionalFormatting sqref="Q8">
    <cfRule type="expression" dxfId="594" priority="7">
      <formula>Q8&gt;0</formula>
    </cfRule>
    <cfRule type="expression" dxfId="593" priority="8">
      <formula>Q8&lt;0</formula>
    </cfRule>
  </conditionalFormatting>
  <conditionalFormatting sqref="Q10">
    <cfRule type="expression" dxfId="592" priority="1">
      <formula>Q10&gt;0</formula>
    </cfRule>
    <cfRule type="expression" dxfId="59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90" priority="39">
      <formula>Q12&gt;0</formula>
    </cfRule>
    <cfRule type="expression" dxfId="58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8" priority="33">
      <formula>F25&gt;0</formula>
    </cfRule>
    <cfRule type="expression" dxfId="587" priority="34">
      <formula>F25&lt;0</formula>
    </cfRule>
  </conditionalFormatting>
  <conditionalFormatting sqref="F30">
    <cfRule type="expression" dxfId="586" priority="31">
      <formula>F30&gt;0</formula>
    </cfRule>
    <cfRule type="expression" dxfId="585" priority="32">
      <formula>F30&lt;0</formula>
    </cfRule>
  </conditionalFormatting>
  <conditionalFormatting sqref="F31">
    <cfRule type="expression" dxfId="584" priority="29">
      <formula>F31&gt;0</formula>
    </cfRule>
    <cfRule type="expression" dxfId="583" priority="30">
      <formula>F31&lt;0</formula>
    </cfRule>
  </conditionalFormatting>
  <conditionalFormatting sqref="F32:F34">
    <cfRule type="expression" dxfId="582" priority="27">
      <formula>F32&gt;0</formula>
    </cfRule>
    <cfRule type="expression" dxfId="581" priority="28">
      <formula>F32&lt;0</formula>
    </cfRule>
  </conditionalFormatting>
  <conditionalFormatting sqref="H25:H29">
    <cfRule type="expression" dxfId="580" priority="25">
      <formula>H25&gt;0</formula>
    </cfRule>
    <cfRule type="expression" dxfId="579" priority="26">
      <formula>H25&lt;0</formula>
    </cfRule>
  </conditionalFormatting>
  <conditionalFormatting sqref="H30">
    <cfRule type="expression" dxfId="578" priority="23">
      <formula>H30&gt;0</formula>
    </cfRule>
    <cfRule type="expression" dxfId="577" priority="24">
      <formula>H30&lt;0</formula>
    </cfRule>
  </conditionalFormatting>
  <conditionalFormatting sqref="H31">
    <cfRule type="expression" dxfId="576" priority="21">
      <formula>H31&gt;0</formula>
    </cfRule>
    <cfRule type="expression" dxfId="575" priority="22">
      <formula>H31&lt;0</formula>
    </cfRule>
  </conditionalFormatting>
  <conditionalFormatting sqref="H32:H34">
    <cfRule type="expression" dxfId="574" priority="19">
      <formula>H32&gt;0</formula>
    </cfRule>
    <cfRule type="expression" dxfId="573" priority="20">
      <formula>H32&lt;0</formula>
    </cfRule>
  </conditionalFormatting>
  <conditionalFormatting sqref="F35">
    <cfRule type="expression" dxfId="572" priority="17">
      <formula>F35&gt;0</formula>
    </cfRule>
    <cfRule type="expression" dxfId="571" priority="18">
      <formula>F35&lt;0</formula>
    </cfRule>
  </conditionalFormatting>
  <conditionalFormatting sqref="H35">
    <cfRule type="expression" dxfId="570" priority="15">
      <formula>H35&gt;0</formula>
    </cfRule>
    <cfRule type="expression" dxfId="569" priority="16">
      <formula>H35&lt;0</formula>
    </cfRule>
  </conditionalFormatting>
  <conditionalFormatting sqref="F36">
    <cfRule type="expression" dxfId="568" priority="13">
      <formula>F36&gt;0</formula>
    </cfRule>
    <cfRule type="expression" dxfId="567" priority="14">
      <formula>F36&lt;0</formula>
    </cfRule>
  </conditionalFormatting>
  <conditionalFormatting sqref="H36">
    <cfRule type="expression" dxfId="566" priority="11">
      <formula>H36&gt;0</formula>
    </cfRule>
    <cfRule type="expression" dxfId="565" priority="12">
      <formula>H36&lt;0</formula>
    </cfRule>
  </conditionalFormatting>
  <conditionalFormatting sqref="H23:H24">
    <cfRule type="expression" dxfId="564" priority="5">
      <formula>H23&gt;0</formula>
    </cfRule>
    <cfRule type="expression" dxfId="563" priority="6">
      <formula>H23&lt;0</formula>
    </cfRule>
  </conditionalFormatting>
  <conditionalFormatting sqref="F23:F24">
    <cfRule type="expression" dxfId="562" priority="7">
      <formula>F23&gt;0</formula>
    </cfRule>
    <cfRule type="expression" dxfId="561" priority="8">
      <formula>F23&lt;0</formula>
    </cfRule>
  </conditionalFormatting>
  <conditionalFormatting sqref="Q7">
    <cfRule type="expression" dxfId="560" priority="3">
      <formula>Q7&gt;0</formula>
    </cfRule>
    <cfRule type="expression" dxfId="559" priority="4">
      <formula>Q7&lt;0</formula>
    </cfRule>
  </conditionalFormatting>
  <conditionalFormatting sqref="Q8">
    <cfRule type="expression" dxfId="558" priority="1">
      <formula>Q8&gt;0</formula>
    </cfRule>
    <cfRule type="expression" dxfId="55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59.31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4744.8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2295.3300000000017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690.75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0.17038517038517037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843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65.241000000000014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64.647900000000007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64.0548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63.461700000000008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62.868600000000008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62.275500000000008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61.682400000000001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61.089300000000001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60.496200000000002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59.903100000000002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59.31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58.716900000000003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58.123800000000003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57.530700000000003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56.937600000000003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56.344499999999996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55.751399999999997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55.158300000000004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54.565200000000004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53.972100000000005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53.379000000000005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6" priority="55">
      <formula>Q8&gt;0</formula>
    </cfRule>
    <cfRule type="expression" dxfId="555" priority="56">
      <formula>Q8&lt;0</formula>
    </cfRule>
  </conditionalFormatting>
  <conditionalFormatting sqref="Q7">
    <cfRule type="expression" dxfId="554" priority="57">
      <formula>Q7&gt;0</formula>
    </cfRule>
    <cfRule type="expression" dxfId="553" priority="58">
      <formula>Q7&lt;0</formula>
    </cfRule>
  </conditionalFormatting>
  <conditionalFormatting sqref="M50">
    <cfRule type="expression" dxfId="552" priority="45">
      <formula>M50&gt;0</formula>
    </cfRule>
    <cfRule type="expression" dxfId="551" priority="46">
      <formula>M50&lt;0</formula>
    </cfRule>
  </conditionalFormatting>
  <conditionalFormatting sqref="M50">
    <cfRule type="expression" dxfId="550" priority="47">
      <formula>M50&gt;0</formula>
    </cfRule>
    <cfRule type="expression" dxfId="549" priority="48">
      <formula>M50&lt;0</formula>
    </cfRule>
  </conditionalFormatting>
  <conditionalFormatting sqref="F24:F28">
    <cfRule type="expression" dxfId="548" priority="33">
      <formula>F24&gt;0</formula>
    </cfRule>
    <cfRule type="expression" dxfId="547" priority="34">
      <formula>F24&lt;0</formula>
    </cfRule>
  </conditionalFormatting>
  <conditionalFormatting sqref="F24:F28">
    <cfRule type="expression" dxfId="546" priority="35">
      <formula>F24&gt;0</formula>
    </cfRule>
    <cfRule type="expression" dxfId="545" priority="36">
      <formula>F24&lt;0</formula>
    </cfRule>
  </conditionalFormatting>
  <conditionalFormatting sqref="H24:H28">
    <cfRule type="expression" dxfId="544" priority="31">
      <formula>H24&gt;0</formula>
    </cfRule>
    <cfRule type="expression" dxfId="543" priority="32">
      <formula>H24&lt;0</formula>
    </cfRule>
  </conditionalFormatting>
  <conditionalFormatting sqref="J27:J34">
    <cfRule type="expression" dxfId="542" priority="1">
      <formula>J27&gt;0</formula>
    </cfRule>
    <cfRule type="expression" dxfId="541" priority="2">
      <formula>J27&lt;0</formula>
    </cfRule>
  </conditionalFormatting>
  <conditionalFormatting sqref="J27:J34">
    <cfRule type="expression" dxfId="540" priority="3">
      <formula>J27&gt;0</formula>
    </cfRule>
    <cfRule type="expression" dxfId="539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61.37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3068.5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1448.0099999999984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224.5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7.8938115330520392E-2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67.507000000000005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66.893299999999996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66.279600000000002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65.665900000000008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65.052199999999999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64.438500000000005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63.824799999999996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63.211100000000002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62.5974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61.983699999999999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61.37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60.756299999999996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60.142599999999995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59.528899999999993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58.915199999999999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58.301499999999997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57.687799999999996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57.074100000000001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56.4604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55.846699999999998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55.232999999999997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6:F43">
    <cfRule type="expression" dxfId="450" priority="44">
      <formula>F26&gt;0</formula>
    </cfRule>
    <cfRule type="expression" dxfId="449" priority="45">
      <formula>F26&lt;0</formula>
    </cfRule>
  </conditionalFormatting>
  <conditionalFormatting sqref="H45 H47:H48 H50:H51 H53 H26:H43">
    <cfRule type="expression" dxfId="448" priority="42">
      <formula>H26&gt;0</formula>
    </cfRule>
    <cfRule type="expression" dxfId="447" priority="43">
      <formula>H26&lt;0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:F25">
    <cfRule type="expression" dxfId="412" priority="3">
      <formula>F24&gt;0</formula>
    </cfRule>
    <cfRule type="expression" dxfId="411" priority="4">
      <formula>F24&lt;0</formula>
    </cfRule>
  </conditionalFormatting>
  <conditionalFormatting sqref="H24:H25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30.96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13622.4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-1838.8499999999972</v>
      </c>
      <c r="R7">
        <v>220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72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-1913.8699999999972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-0.1231872257626829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2" si="4">C22*(E22-D22)</f>
        <v>-10.999999999999943</v>
      </c>
      <c r="G22" s="39">
        <f t="shared" ref="G22:G32" si="5">D22*C22</f>
        <v>2249</v>
      </c>
      <c r="H22" s="227">
        <f t="shared" ref="H22:H32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8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34.056000000000004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33.746400000000001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33.436800000000005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33.127200000000002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32.817600000000006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32.508000000000003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32.198399999999999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31.888800000000003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31.5792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31.269600000000001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30.96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30.650400000000001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30.340800000000002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30.031199999999998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29.721599999999999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29.411999999999999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29.102399999999999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28.792800000000003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28.483200000000004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28.1736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27.864000000000001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7" priority="61">
      <formula>F26&gt;0</formula>
    </cfRule>
    <cfRule type="expression" dxfId="396" priority="62">
      <formula>F26&lt;0</formula>
    </cfRule>
  </conditionalFormatting>
  <conditionalFormatting sqref="H26:H28">
    <cfRule type="expression" dxfId="395" priority="59">
      <formula>H26&gt;0</formula>
    </cfRule>
    <cfRule type="expression" dxfId="394" priority="60">
      <formula>H26&lt;0</formula>
    </cfRule>
  </conditionalFormatting>
  <conditionalFormatting sqref="H29">
    <cfRule type="expression" dxfId="393" priority="57">
      <formula>H29&gt;0</formula>
    </cfRule>
    <cfRule type="expression" dxfId="392" priority="58">
      <formula>H29&lt;0</formula>
    </cfRule>
  </conditionalFormatting>
  <conditionalFormatting sqref="H30">
    <cfRule type="expression" dxfId="391" priority="55">
      <formula>H30&gt;0</formula>
    </cfRule>
    <cfRule type="expression" dxfId="390" priority="56">
      <formula>H30&lt;0</formula>
    </cfRule>
  </conditionalFormatting>
  <conditionalFormatting sqref="H31:H35">
    <cfRule type="expression" dxfId="389" priority="53">
      <formula>H31&gt;0</formula>
    </cfRule>
    <cfRule type="expression" dxfId="388" priority="54">
      <formula>H31&lt;0</formula>
    </cfRule>
  </conditionalFormatting>
  <conditionalFormatting sqref="F22:F25">
    <cfRule type="expression" dxfId="387" priority="51">
      <formula>F22&gt;0</formula>
    </cfRule>
    <cfRule type="expression" dxfId="386" priority="52">
      <formula>F22&lt;0</formula>
    </cfRule>
  </conditionalFormatting>
  <conditionalFormatting sqref="H22:H25">
    <cfRule type="expression" dxfId="385" priority="49">
      <formula>H22&gt;0</formula>
    </cfRule>
    <cfRule type="expression" dxfId="384" priority="50">
      <formula>H22&lt;0</formula>
    </cfRule>
  </conditionalFormatting>
  <conditionalFormatting sqref="F31:F32">
    <cfRule type="expression" dxfId="383" priority="45">
      <formula>F31&gt;0</formula>
    </cfRule>
    <cfRule type="expression" dxfId="382" priority="46">
      <formula>F31&lt;0</formula>
    </cfRule>
  </conditionalFormatting>
  <conditionalFormatting sqref="I26:I28">
    <cfRule type="expression" dxfId="381" priority="43">
      <formula>I26&gt;0</formula>
    </cfRule>
    <cfRule type="expression" dxfId="380" priority="44">
      <formula>I26&lt;0</formula>
    </cfRule>
  </conditionalFormatting>
  <conditionalFormatting sqref="I32:I35">
    <cfRule type="expression" dxfId="379" priority="37">
      <formula>I32&gt;0</formula>
    </cfRule>
    <cfRule type="expression" dxfId="378" priority="38">
      <formula>I32&lt;0</formula>
    </cfRule>
  </conditionalFormatting>
  <conditionalFormatting sqref="I22:I25">
    <cfRule type="expression" dxfId="377" priority="35">
      <formula>I22&gt;0</formula>
    </cfRule>
    <cfRule type="expression" dxfId="376" priority="36">
      <formula>I22&lt;0</formula>
    </cfRule>
  </conditionalFormatting>
  <conditionalFormatting sqref="F33">
    <cfRule type="expression" dxfId="375" priority="33">
      <formula>F33&gt;0</formula>
    </cfRule>
    <cfRule type="expression" dxfId="374" priority="34">
      <formula>F33&lt;0</formula>
    </cfRule>
  </conditionalFormatting>
  <conditionalFormatting sqref="Q8">
    <cfRule type="expression" dxfId="373" priority="29">
      <formula>Q8&gt;0</formula>
    </cfRule>
    <cfRule type="expression" dxfId="372" priority="30">
      <formula>Q8&lt;0</formula>
    </cfRule>
  </conditionalFormatting>
  <conditionalFormatting sqref="Q7">
    <cfRule type="expression" dxfId="371" priority="31">
      <formula>Q7&gt;0</formula>
    </cfRule>
    <cfRule type="expression" dxfId="370" priority="32">
      <formula>Q7&lt;0</formula>
    </cfRule>
  </conditionalFormatting>
  <conditionalFormatting sqref="F58:F62">
    <cfRule type="expression" dxfId="369" priority="27">
      <formula>F58&gt;0</formula>
    </cfRule>
    <cfRule type="expression" dxfId="368" priority="28">
      <formula>F58&lt;0</formula>
    </cfRule>
  </conditionalFormatting>
  <conditionalFormatting sqref="H58:H60">
    <cfRule type="expression" dxfId="367" priority="25">
      <formula>H58&gt;0</formula>
    </cfRule>
    <cfRule type="expression" dxfId="366" priority="26">
      <formula>H58&lt;0</formula>
    </cfRule>
  </conditionalFormatting>
  <conditionalFormatting sqref="H61">
    <cfRule type="expression" dxfId="365" priority="23">
      <formula>H61&gt;0</formula>
    </cfRule>
    <cfRule type="expression" dxfId="364" priority="24">
      <formula>H61&lt;0</formula>
    </cfRule>
  </conditionalFormatting>
  <conditionalFormatting sqref="H62">
    <cfRule type="expression" dxfId="363" priority="21">
      <formula>H62&gt;0</formula>
    </cfRule>
    <cfRule type="expression" dxfId="362" priority="22">
      <formula>H62&lt;0</formula>
    </cfRule>
  </conditionalFormatting>
  <conditionalFormatting sqref="H63:H67">
    <cfRule type="expression" dxfId="361" priority="19">
      <formula>H63&gt;0</formula>
    </cfRule>
    <cfRule type="expression" dxfId="360" priority="20">
      <formula>H63&lt;0</formula>
    </cfRule>
  </conditionalFormatting>
  <conditionalFormatting sqref="F54:F57">
    <cfRule type="expression" dxfId="359" priority="17">
      <formula>F54&gt;0</formula>
    </cfRule>
    <cfRule type="expression" dxfId="358" priority="18">
      <formula>F54&lt;0</formula>
    </cfRule>
  </conditionalFormatting>
  <conditionalFormatting sqref="H54:H57">
    <cfRule type="expression" dxfId="357" priority="15">
      <formula>H54&gt;0</formula>
    </cfRule>
    <cfRule type="expression" dxfId="356" priority="16">
      <formula>H54&lt;0</formula>
    </cfRule>
  </conditionalFormatting>
  <conditionalFormatting sqref="F63:F64">
    <cfRule type="expression" dxfId="355" priority="13">
      <formula>F63&gt;0</formula>
    </cfRule>
    <cfRule type="expression" dxfId="354" priority="14">
      <formula>F63&lt;0</formula>
    </cfRule>
  </conditionalFormatting>
  <conditionalFormatting sqref="I58:I60">
    <cfRule type="expression" dxfId="353" priority="11">
      <formula>I58&gt;0</formula>
    </cfRule>
    <cfRule type="expression" dxfId="352" priority="12">
      <formula>I58&lt;0</formula>
    </cfRule>
  </conditionalFormatting>
  <conditionalFormatting sqref="I61">
    <cfRule type="expression" dxfId="351" priority="9">
      <formula>I61&gt;0</formula>
    </cfRule>
    <cfRule type="expression" dxfId="350" priority="10">
      <formula>I61&lt;0</formula>
    </cfRule>
  </conditionalFormatting>
  <conditionalFormatting sqref="I62">
    <cfRule type="expression" dxfId="349" priority="7">
      <formula>I62&gt;0</formula>
    </cfRule>
    <cfRule type="expression" dxfId="348" priority="8">
      <formula>I62&lt;0</formula>
    </cfRule>
  </conditionalFormatting>
  <conditionalFormatting sqref="I63:I67">
    <cfRule type="expression" dxfId="347" priority="5">
      <formula>I63&gt;0</formula>
    </cfRule>
    <cfRule type="expression" dxfId="346" priority="6">
      <formula>I63&lt;0</formula>
    </cfRule>
  </conditionalFormatting>
  <conditionalFormatting sqref="I54:I57">
    <cfRule type="expression" dxfId="345" priority="3">
      <formula>I54&gt;0</formula>
    </cfRule>
    <cfRule type="expression" dxfId="344" priority="4">
      <formula>I54&lt;0</formula>
    </cfRule>
  </conditionalFormatting>
  <conditionalFormatting sqref="F65">
    <cfRule type="expression" dxfId="343" priority="1">
      <formula>F65&gt;0</formula>
    </cfRule>
    <cfRule type="expression" dxfId="342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1" priority="11">
      <formula>Q8&gt;0</formula>
    </cfRule>
    <cfRule type="expression" dxfId="340" priority="12">
      <formula>Q8&lt;0</formula>
    </cfRule>
  </conditionalFormatting>
  <conditionalFormatting sqref="Q7">
    <cfRule type="expression" dxfId="339" priority="13">
      <formula>Q7&gt;0</formula>
    </cfRule>
    <cfRule type="expression" dxfId="338" priority="14">
      <formula>Q7&lt;0</formula>
    </cfRule>
  </conditionalFormatting>
  <conditionalFormatting sqref="F22">
    <cfRule type="expression" dxfId="337" priority="9">
      <formula>F22&gt;0</formula>
    </cfRule>
    <cfRule type="expression" dxfId="336" priority="10">
      <formula>F22&lt;0</formula>
    </cfRule>
  </conditionalFormatting>
  <conditionalFormatting sqref="H22">
    <cfRule type="expression" dxfId="335" priority="7">
      <formula>H22&gt;0</formula>
    </cfRule>
    <cfRule type="expression" dxfId="334" priority="8">
      <formula>H22&lt;0</formula>
    </cfRule>
  </conditionalFormatting>
  <conditionalFormatting sqref="F59">
    <cfRule type="expression" dxfId="333" priority="5">
      <formula>F59&gt;0</formula>
    </cfRule>
    <cfRule type="expression" dxfId="332" priority="6">
      <formula>F59&lt;0</formula>
    </cfRule>
  </conditionalFormatting>
  <conditionalFormatting sqref="H59">
    <cfRule type="expression" dxfId="331" priority="3">
      <formula>H59&gt;0</formula>
    </cfRule>
    <cfRule type="expression" dxfId="330" priority="4">
      <formula>H59&lt;0</formula>
    </cfRule>
  </conditionalFormatting>
  <conditionalFormatting sqref="M30">
    <cfRule type="expression" dxfId="329" priority="1">
      <formula>M30&gt;0</formula>
    </cfRule>
    <cfRule type="expression" dxfId="32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7" priority="19">
      <formula>F27&gt;0</formula>
    </cfRule>
    <cfRule type="expression" dxfId="326" priority="20">
      <formula>F27&lt;0</formula>
    </cfRule>
  </conditionalFormatting>
  <conditionalFormatting sqref="F37:F38">
    <cfRule type="expression" dxfId="325" priority="17">
      <formula>F37&gt;0</formula>
    </cfRule>
    <cfRule type="expression" dxfId="324" priority="18">
      <formula>F37&lt;0</formula>
    </cfRule>
  </conditionalFormatting>
  <conditionalFormatting sqref="H27:H32">
    <cfRule type="expression" dxfId="323" priority="15">
      <formula>H27&gt;0</formula>
    </cfRule>
    <cfRule type="expression" dxfId="322" priority="16">
      <formula>H27&lt;0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7" priority="25">
      <formula>F24&gt;0</formula>
    </cfRule>
    <cfRule type="expression" dxfId="316" priority="26">
      <formula>F24&lt;0</formula>
    </cfRule>
  </conditionalFormatting>
  <conditionalFormatting sqref="H21:H27">
    <cfRule type="expression" dxfId="315" priority="19">
      <formula>H21&gt;0</formula>
    </cfRule>
    <cfRule type="expression" dxfId="314" priority="20">
      <formula>H21&lt;0</formula>
    </cfRule>
  </conditionalFormatting>
  <conditionalFormatting sqref="F21:F23">
    <cfRule type="expression" dxfId="313" priority="5">
      <formula>F21&gt;0</formula>
    </cfRule>
    <cfRule type="expression" dxfId="312" priority="6">
      <formula>F21&lt;0</formula>
    </cfRule>
  </conditionalFormatting>
  <conditionalFormatting sqref="Q8">
    <cfRule type="expression" dxfId="311" priority="1">
      <formula>Q8&gt;0</formula>
    </cfRule>
    <cfRule type="expression" dxfId="310" priority="2">
      <formula>Q8&lt;0</formula>
    </cfRule>
  </conditionalFormatting>
  <conditionalFormatting sqref="Q7">
    <cfRule type="expression" dxfId="309" priority="3">
      <formula>Q7&gt;0</formula>
    </cfRule>
    <cfRule type="expression" dxfId="3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7" priority="11">
      <formula>F21&gt;0</formula>
    </cfRule>
    <cfRule type="expression" dxfId="306" priority="12">
      <formula>F21&lt;0</formula>
    </cfRule>
  </conditionalFormatting>
  <conditionalFormatting sqref="H21:H23">
    <cfRule type="expression" dxfId="305" priority="9">
      <formula>H21&gt;0</formula>
    </cfRule>
    <cfRule type="expression" dxfId="304" priority="10">
      <formula>H21&lt;0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9" priority="15">
      <formula>F29&gt;0</formula>
    </cfRule>
    <cfRule type="expression" dxfId="298" priority="16">
      <formula>F29&lt;0</formula>
    </cfRule>
  </conditionalFormatting>
  <conditionalFormatting sqref="F34:F62">
    <cfRule type="expression" dxfId="297" priority="11">
      <formula>F34&gt;0</formula>
    </cfRule>
    <cfRule type="expression" dxfId="296" priority="12">
      <formula>F34&lt;0</formula>
    </cfRule>
  </conditionalFormatting>
  <conditionalFormatting sqref="F34:F62">
    <cfRule type="expression" dxfId="295" priority="13">
      <formula>F34&gt;0</formula>
    </cfRule>
    <cfRule type="expression" dxfId="294" priority="14">
      <formula>F34&lt;0</formula>
    </cfRule>
  </conditionalFormatting>
  <conditionalFormatting sqref="H29:H62">
    <cfRule type="expression" dxfId="293" priority="9">
      <formula>H29&gt;0</formula>
    </cfRule>
    <cfRule type="expression" dxfId="292" priority="10">
      <formula>H29&lt;0</formula>
    </cfRule>
  </conditionalFormatting>
  <conditionalFormatting sqref="F25:F28">
    <cfRule type="expression" dxfId="291" priority="7">
      <formula>F25&gt;0</formula>
    </cfRule>
    <cfRule type="expression" dxfId="290" priority="8">
      <formula>F25&lt;0</formula>
    </cfRule>
  </conditionalFormatting>
  <conditionalFormatting sqref="H25:H28">
    <cfRule type="expression" dxfId="289" priority="5">
      <formula>H25&gt;0</formula>
    </cfRule>
    <cfRule type="expression" dxfId="288" priority="6">
      <formula>H25&lt;0</formula>
    </cfRule>
  </conditionalFormatting>
  <conditionalFormatting sqref="Q7">
    <cfRule type="expression" dxfId="287" priority="3">
      <formula>Q7&gt;0</formula>
    </cfRule>
    <cfRule type="expression" dxfId="286" priority="4">
      <formula>Q7&lt;0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3" priority="73">
      <formula>F25&gt;0</formula>
    </cfRule>
    <cfRule type="expression" dxfId="282" priority="74">
      <formula>F25&lt;0</formula>
    </cfRule>
  </conditionalFormatting>
  <conditionalFormatting sqref="F57:F64 F66">
    <cfRule type="expression" dxfId="281" priority="69">
      <formula>F57&gt;0</formula>
    </cfRule>
    <cfRule type="expression" dxfId="280" priority="70">
      <formula>F57&lt;0</formula>
    </cfRule>
  </conditionalFormatting>
  <conditionalFormatting sqref="F57:F64 F66">
    <cfRule type="expression" dxfId="279" priority="71">
      <formula>F57&gt;0</formula>
    </cfRule>
    <cfRule type="expression" dxfId="278" priority="72">
      <formula>F57&lt;0</formula>
    </cfRule>
  </conditionalFormatting>
  <conditionalFormatting sqref="H57:H64 H66">
    <cfRule type="expression" dxfId="277" priority="67">
      <formula>H57&gt;0</formula>
    </cfRule>
    <cfRule type="expression" dxfId="276" priority="68">
      <formula>H57&lt;0</formula>
    </cfRule>
  </conditionalFormatting>
  <conditionalFormatting sqref="Q7">
    <cfRule type="expression" dxfId="275" priority="49">
      <formula>Q7&gt;0</formula>
    </cfRule>
    <cfRule type="expression" dxfId="274" priority="50">
      <formula>Q7&lt;0</formula>
    </cfRule>
  </conditionalFormatting>
  <conditionalFormatting sqref="Q8">
    <cfRule type="expression" dxfId="273" priority="47">
      <formula>Q8&gt;0</formula>
    </cfRule>
    <cfRule type="expression" dxfId="272" priority="48">
      <formula>Q8&lt;0</formula>
    </cfRule>
  </conditionalFormatting>
  <conditionalFormatting sqref="F24">
    <cfRule type="expression" dxfId="271" priority="33">
      <formula>F24&gt;0</formula>
    </cfRule>
    <cfRule type="expression" dxfId="270" priority="34">
      <formula>F24&lt;0</formula>
    </cfRule>
  </conditionalFormatting>
  <conditionalFormatting sqref="H24">
    <cfRule type="expression" dxfId="269" priority="31">
      <formula>H24&gt;0</formula>
    </cfRule>
    <cfRule type="expression" dxfId="268" priority="32">
      <formula>H24&lt;0</formula>
    </cfRule>
  </conditionalFormatting>
  <conditionalFormatting sqref="M67">
    <cfRule type="expression" dxfId="267" priority="29">
      <formula>M67&gt;0</formula>
    </cfRule>
    <cfRule type="expression" dxfId="266" priority="30">
      <formula>M67&lt;0</formula>
    </cfRule>
  </conditionalFormatting>
  <conditionalFormatting sqref="F65">
    <cfRule type="expression" dxfId="265" priority="25">
      <formula>F65&gt;0</formula>
    </cfRule>
    <cfRule type="expression" dxfId="264" priority="26">
      <formula>F65&lt;0</formula>
    </cfRule>
  </conditionalFormatting>
  <conditionalFormatting sqref="F65">
    <cfRule type="expression" dxfId="263" priority="27">
      <formula>F65&gt;0</formula>
    </cfRule>
    <cfRule type="expression" dxfId="262" priority="28">
      <formula>F65&lt;0</formula>
    </cfRule>
  </conditionalFormatting>
  <conditionalFormatting sqref="H65">
    <cfRule type="expression" dxfId="261" priority="23">
      <formula>H65&gt;0</formula>
    </cfRule>
    <cfRule type="expression" dxfId="260" priority="24">
      <formula>H65&lt;0</formula>
    </cfRule>
  </conditionalFormatting>
  <conditionalFormatting sqref="F93:F97 H93:H97 H99:H124 F99:F124">
    <cfRule type="expression" dxfId="259" priority="19">
      <formula>F93&gt;0</formula>
    </cfRule>
    <cfRule type="expression" dxfId="258" priority="20">
      <formula>F93&lt;0</formula>
    </cfRule>
  </conditionalFormatting>
  <conditionalFormatting sqref="F125:F132 F134">
    <cfRule type="expression" dxfId="257" priority="15">
      <formula>F125&gt;0</formula>
    </cfRule>
    <cfRule type="expression" dxfId="256" priority="16">
      <formula>F125&lt;0</formula>
    </cfRule>
  </conditionalFormatting>
  <conditionalFormatting sqref="F125:F132 F134">
    <cfRule type="expression" dxfId="255" priority="17">
      <formula>F125&gt;0</formula>
    </cfRule>
    <cfRule type="expression" dxfId="254" priority="18">
      <formula>F125&lt;0</formula>
    </cfRule>
  </conditionalFormatting>
  <conditionalFormatting sqref="H125:H132 H134">
    <cfRule type="expression" dxfId="253" priority="13">
      <formula>H125&gt;0</formula>
    </cfRule>
    <cfRule type="expression" dxfId="252" priority="14">
      <formula>H125&lt;0</formula>
    </cfRule>
  </conditionalFormatting>
  <conditionalFormatting sqref="F92">
    <cfRule type="expression" dxfId="251" priority="11">
      <formula>F92&gt;0</formula>
    </cfRule>
    <cfRule type="expression" dxfId="250" priority="12">
      <formula>F92&lt;0</formula>
    </cfRule>
  </conditionalFormatting>
  <conditionalFormatting sqref="H92">
    <cfRule type="expression" dxfId="249" priority="9">
      <formula>H92&gt;0</formula>
    </cfRule>
    <cfRule type="expression" dxfId="248" priority="10">
      <formula>H92&lt;0</formula>
    </cfRule>
  </conditionalFormatting>
  <conditionalFormatting sqref="F133">
    <cfRule type="expression" dxfId="247" priority="5">
      <formula>F133&gt;0</formula>
    </cfRule>
    <cfRule type="expression" dxfId="246" priority="6">
      <formula>F133&lt;0</formula>
    </cfRule>
  </conditionalFormatting>
  <conditionalFormatting sqref="F133">
    <cfRule type="expression" dxfId="245" priority="7">
      <formula>F133&gt;0</formula>
    </cfRule>
    <cfRule type="expression" dxfId="244" priority="8">
      <formula>F133&lt;0</formula>
    </cfRule>
  </conditionalFormatting>
  <conditionalFormatting sqref="H133">
    <cfRule type="expression" dxfId="243" priority="3">
      <formula>H133&gt;0</formula>
    </cfRule>
    <cfRule type="expression" dxfId="242" priority="4">
      <formula>H133&lt;0</formula>
    </cfRule>
  </conditionalFormatting>
  <conditionalFormatting sqref="F98 H98">
    <cfRule type="expression" dxfId="241" priority="1">
      <formula>F98&gt;0</formula>
    </cfRule>
    <cfRule type="expression" dxfId="24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9" priority="31">
      <formula>F45&gt;0</formula>
    </cfRule>
    <cfRule type="expression" dxfId="23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7" priority="33">
      <formula>F40&gt;0</formula>
    </cfRule>
    <cfRule type="expression" dxfId="236" priority="34">
      <formula>F40&lt;0</formula>
    </cfRule>
  </conditionalFormatting>
  <conditionalFormatting sqref="F45:F59 F61:F91 F93:F102">
    <cfRule type="expression" dxfId="235" priority="29">
      <formula>F45&gt;0</formula>
    </cfRule>
    <cfRule type="expression" dxfId="234" priority="30">
      <formula>F45&lt;0</formula>
    </cfRule>
  </conditionalFormatting>
  <conditionalFormatting sqref="H40:H59 H61:H91 H93:H102">
    <cfRule type="expression" dxfId="233" priority="27">
      <formula>H40&gt;0</formula>
    </cfRule>
    <cfRule type="expression" dxfId="232" priority="28">
      <formula>H40&lt;0</formula>
    </cfRule>
  </conditionalFormatting>
  <conditionalFormatting sqref="F36:F39">
    <cfRule type="expression" dxfId="231" priority="25">
      <formula>F36&gt;0</formula>
    </cfRule>
    <cfRule type="expression" dxfId="230" priority="26">
      <formula>F36&lt;0</formula>
    </cfRule>
  </conditionalFormatting>
  <conditionalFormatting sqref="H36:H39">
    <cfRule type="expression" dxfId="229" priority="23">
      <formula>H36&gt;0</formula>
    </cfRule>
    <cfRule type="expression" dxfId="228" priority="24">
      <formula>H36&lt;0</formula>
    </cfRule>
  </conditionalFormatting>
  <conditionalFormatting sqref="Q7">
    <cfRule type="expression" dxfId="227" priority="17">
      <formula>Q7&gt;0</formula>
    </cfRule>
    <cfRule type="expression" dxfId="226" priority="18">
      <formula>Q7&lt;0</formula>
    </cfRule>
  </conditionalFormatting>
  <conditionalFormatting sqref="Q8">
    <cfRule type="expression" dxfId="225" priority="15">
      <formula>Q8&gt;0</formula>
    </cfRule>
    <cfRule type="expression" dxfId="224" priority="16">
      <formula>Q8&lt;0</formula>
    </cfRule>
  </conditionalFormatting>
  <conditionalFormatting sqref="Q10">
    <cfRule type="expression" dxfId="223" priority="13">
      <formula>Q10&gt;0</formula>
    </cfRule>
    <cfRule type="expression" dxfId="222" priority="14">
      <formula>Q10&lt;0</formula>
    </cfRule>
  </conditionalFormatting>
  <conditionalFormatting sqref="F60">
    <cfRule type="expression" dxfId="221" priority="11">
      <formula>F60&gt;0</formula>
    </cfRule>
    <cfRule type="expression" dxfId="220" priority="12">
      <formula>F60&lt;0</formula>
    </cfRule>
  </conditionalFormatting>
  <conditionalFormatting sqref="F60">
    <cfRule type="expression" dxfId="219" priority="9">
      <formula>F60&gt;0</formula>
    </cfRule>
    <cfRule type="expression" dxfId="218" priority="10">
      <formula>F60&lt;0</formula>
    </cfRule>
  </conditionalFormatting>
  <conditionalFormatting sqref="H60">
    <cfRule type="expression" dxfId="217" priority="7">
      <formula>H60&gt;0</formula>
    </cfRule>
    <cfRule type="expression" dxfId="216" priority="8">
      <formula>H60&lt;0</formula>
    </cfRule>
  </conditionalFormatting>
  <conditionalFormatting sqref="F92">
    <cfRule type="expression" dxfId="215" priority="5">
      <formula>F92&gt;0</formula>
    </cfRule>
    <cfRule type="expression" dxfId="214" priority="6">
      <formula>F92&lt;0</formula>
    </cfRule>
  </conditionalFormatting>
  <conditionalFormatting sqref="F92">
    <cfRule type="expression" dxfId="213" priority="3">
      <formula>F92&gt;0</formula>
    </cfRule>
    <cfRule type="expression" dxfId="212" priority="4">
      <formula>F92&lt;0</formula>
    </cfRule>
  </conditionalFormatting>
  <conditionalFormatting sqref="H92">
    <cfRule type="expression" dxfId="211" priority="1">
      <formula>H92&gt;0</formula>
    </cfRule>
    <cfRule type="expression" dxfId="21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43077</v>
      </c>
      <c r="U2" t="s">
        <v>844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20.621299999999991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16.059999999999999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3211.9999999999995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4124.2599999999984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-912.25999999999885</v>
      </c>
      <c r="R7">
        <v>200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-912.25999999999885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-0.22119362018883368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1" si="9">C37*(E37-D37)</f>
        <v>-1434.58</v>
      </c>
      <c r="G37" s="39">
        <f t="shared" ref="G37:G41" si="10">D37*C37</f>
        <v>5505.78</v>
      </c>
      <c r="H37" s="228">
        <f t="shared" ref="H37:H41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836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9"/>
        <v>-1072.2600000000004</v>
      </c>
      <c r="G40" s="39">
        <f t="shared" si="10"/>
        <v>4124.26</v>
      </c>
      <c r="H40" s="228">
        <f t="shared" si="11"/>
        <v>-0.25998845853559188</v>
      </c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A41">
        <v>200</v>
      </c>
      <c r="B41" s="189">
        <v>43077</v>
      </c>
      <c r="C41" s="10">
        <v>200</v>
      </c>
      <c r="D41" s="39">
        <v>20.62</v>
      </c>
      <c r="E41" s="39">
        <v>16.059999999999999</v>
      </c>
      <c r="F41" s="39">
        <f t="shared" si="9"/>
        <v>-912.00000000000045</v>
      </c>
      <c r="G41" s="39">
        <f t="shared" si="10"/>
        <v>4124</v>
      </c>
      <c r="H41" s="228">
        <f t="shared" si="11"/>
        <v>-0.22114451988360825</v>
      </c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B43" s="10"/>
      <c r="C43" s="10"/>
      <c r="D43" s="39"/>
      <c r="E43" s="39"/>
      <c r="F43" s="39"/>
      <c r="G43" s="39"/>
      <c r="H43" s="228"/>
      <c r="I43" s="228"/>
      <c r="O43" s="81">
        <v>1.1000000000000001</v>
      </c>
      <c r="P43" s="81">
        <f>O43*$Q$4</f>
        <v>17.666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228"/>
      <c r="O44" s="81">
        <v>1.0900000000000001</v>
      </c>
      <c r="P44" s="81">
        <f t="shared" ref="P44:P63" si="12">O44*$Q$4</f>
        <v>17.505400000000002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228"/>
      <c r="O45" s="81">
        <v>1.08</v>
      </c>
      <c r="P45" s="81">
        <f t="shared" si="12"/>
        <v>17.344799999999999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17.184200000000001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17.023599999999998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16.863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16.702400000000001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16.541799999999999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16.3812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16.220599999999997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16.059999999999999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15.899399999999998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15.738799999999998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15.578199999999999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15.417599999999998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15.256999999999998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15.096399999999997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14.9358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14.7752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14.614599999999999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14.453999999999999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9" priority="63">
      <formula>F26&gt;0</formula>
    </cfRule>
    <cfRule type="expression" dxfId="208" priority="64">
      <formula>F26&lt;0</formula>
    </cfRule>
  </conditionalFormatting>
  <conditionalFormatting sqref="H26:H28">
    <cfRule type="expression" dxfId="207" priority="61">
      <formula>H26&gt;0</formula>
    </cfRule>
    <cfRule type="expression" dxfId="206" priority="62">
      <formula>H26&lt;0</formula>
    </cfRule>
  </conditionalFormatting>
  <conditionalFormatting sqref="H29:H30">
    <cfRule type="expression" dxfId="205" priority="57">
      <formula>H29&gt;0</formula>
    </cfRule>
    <cfRule type="expression" dxfId="204" priority="58">
      <formula>H29&lt;0</formula>
    </cfRule>
  </conditionalFormatting>
  <conditionalFormatting sqref="H31:H45">
    <cfRule type="expression" dxfId="203" priority="55">
      <formula>H31&gt;0</formula>
    </cfRule>
    <cfRule type="expression" dxfId="202" priority="56">
      <formula>H31&lt;0</formula>
    </cfRule>
  </conditionalFormatting>
  <conditionalFormatting sqref="F21:F24">
    <cfRule type="expression" dxfId="201" priority="53">
      <formula>F21&gt;0</formula>
    </cfRule>
    <cfRule type="expression" dxfId="200" priority="54">
      <formula>F21&lt;0</formula>
    </cfRule>
  </conditionalFormatting>
  <conditionalFormatting sqref="H21:H24">
    <cfRule type="expression" dxfId="199" priority="51">
      <formula>H21&gt;0</formula>
    </cfRule>
    <cfRule type="expression" dxfId="198" priority="52">
      <formula>H21&lt;0</formula>
    </cfRule>
  </conditionalFormatting>
  <conditionalFormatting sqref="F31">
    <cfRule type="expression" dxfId="197" priority="49">
      <formula>F31&gt;0</formula>
    </cfRule>
    <cfRule type="expression" dxfId="196" priority="50">
      <formula>F31&lt;0</formula>
    </cfRule>
  </conditionalFormatting>
  <conditionalFormatting sqref="I25:I27">
    <cfRule type="expression" dxfId="195" priority="47">
      <formula>I25&gt;0</formula>
    </cfRule>
    <cfRule type="expression" dxfId="194" priority="48">
      <formula>I25&lt;0</formula>
    </cfRule>
  </conditionalFormatting>
  <conditionalFormatting sqref="I28">
    <cfRule type="expression" dxfId="193" priority="45">
      <formula>I28&gt;0</formula>
    </cfRule>
    <cfRule type="expression" dxfId="192" priority="46">
      <formula>I28&lt;0</formula>
    </cfRule>
  </conditionalFormatting>
  <conditionalFormatting sqref="I29">
    <cfRule type="expression" dxfId="191" priority="43">
      <formula>I29&gt;0</formula>
    </cfRule>
    <cfRule type="expression" dxfId="190" priority="44">
      <formula>I29&lt;0</formula>
    </cfRule>
  </conditionalFormatting>
  <conditionalFormatting sqref="I30:I33 I35 I38 I40:I45">
    <cfRule type="expression" dxfId="189" priority="41">
      <formula>I30&gt;0</formula>
    </cfRule>
    <cfRule type="expression" dxfId="188" priority="42">
      <formula>I30&lt;0</formula>
    </cfRule>
  </conditionalFormatting>
  <conditionalFormatting sqref="I21:I24">
    <cfRule type="expression" dxfId="187" priority="39">
      <formula>I21&gt;0</formula>
    </cfRule>
    <cfRule type="expression" dxfId="186" priority="40">
      <formula>I21&lt;0</formula>
    </cfRule>
  </conditionalFormatting>
  <conditionalFormatting sqref="F32:F45">
    <cfRule type="expression" dxfId="185" priority="37">
      <formula>F32&gt;0</formula>
    </cfRule>
    <cfRule type="expression" dxfId="184" priority="38">
      <formula>F32&lt;0</formula>
    </cfRule>
  </conditionalFormatting>
  <conditionalFormatting sqref="Q8">
    <cfRule type="expression" dxfId="183" priority="33">
      <formula>Q8&gt;0</formula>
    </cfRule>
    <cfRule type="expression" dxfId="182" priority="34">
      <formula>Q8&lt;0</formula>
    </cfRule>
  </conditionalFormatting>
  <conditionalFormatting sqref="Q7">
    <cfRule type="expression" dxfId="181" priority="35">
      <formula>Q7&gt;0</formula>
    </cfRule>
    <cfRule type="expression" dxfId="180" priority="36">
      <formula>Q7&lt;0</formula>
    </cfRule>
  </conditionalFormatting>
  <conditionalFormatting sqref="F70:F74">
    <cfRule type="expression" dxfId="179" priority="31">
      <formula>F70&gt;0</formula>
    </cfRule>
    <cfRule type="expression" dxfId="178" priority="32">
      <formula>F70&lt;0</formula>
    </cfRule>
  </conditionalFormatting>
  <conditionalFormatting sqref="H70:H72">
    <cfRule type="expression" dxfId="177" priority="29">
      <formula>H70&gt;0</formula>
    </cfRule>
    <cfRule type="expression" dxfId="176" priority="30">
      <formula>H70&lt;0</formula>
    </cfRule>
  </conditionalFormatting>
  <conditionalFormatting sqref="H73">
    <cfRule type="expression" dxfId="175" priority="27">
      <formula>H73&gt;0</formula>
    </cfRule>
    <cfRule type="expression" dxfId="174" priority="28">
      <formula>H73&lt;0</formula>
    </cfRule>
  </conditionalFormatting>
  <conditionalFormatting sqref="H74">
    <cfRule type="expression" dxfId="173" priority="25">
      <formula>H74&gt;0</formula>
    </cfRule>
    <cfRule type="expression" dxfId="172" priority="26">
      <formula>H74&lt;0</formula>
    </cfRule>
  </conditionalFormatting>
  <conditionalFormatting sqref="H75:H79">
    <cfRule type="expression" dxfId="171" priority="23">
      <formula>H75&gt;0</formula>
    </cfRule>
    <cfRule type="expression" dxfId="170" priority="24">
      <formula>H75&lt;0</formula>
    </cfRule>
  </conditionalFormatting>
  <conditionalFormatting sqref="F66:F69">
    <cfRule type="expression" dxfId="169" priority="21">
      <formula>F66&gt;0</formula>
    </cfRule>
    <cfRule type="expression" dxfId="168" priority="22">
      <formula>F66&lt;0</formula>
    </cfRule>
  </conditionalFormatting>
  <conditionalFormatting sqref="H66:H69">
    <cfRule type="expression" dxfId="167" priority="19">
      <formula>H66&gt;0</formula>
    </cfRule>
    <cfRule type="expression" dxfId="166" priority="20">
      <formula>H66&lt;0</formula>
    </cfRule>
  </conditionalFormatting>
  <conditionalFormatting sqref="F75:F76">
    <cfRule type="expression" dxfId="165" priority="17">
      <formula>F75&gt;0</formula>
    </cfRule>
    <cfRule type="expression" dxfId="164" priority="18">
      <formula>F75&lt;0</formula>
    </cfRule>
  </conditionalFormatting>
  <conditionalFormatting sqref="I70:I72">
    <cfRule type="expression" dxfId="163" priority="15">
      <formula>I70&gt;0</formula>
    </cfRule>
    <cfRule type="expression" dxfId="162" priority="16">
      <formula>I70&lt;0</formula>
    </cfRule>
  </conditionalFormatting>
  <conditionalFormatting sqref="I73">
    <cfRule type="expression" dxfId="161" priority="13">
      <formula>I73&gt;0</formula>
    </cfRule>
    <cfRule type="expression" dxfId="160" priority="14">
      <formula>I73&lt;0</formula>
    </cfRule>
  </conditionalFormatting>
  <conditionalFormatting sqref="I74">
    <cfRule type="expression" dxfId="159" priority="11">
      <formula>I74&gt;0</formula>
    </cfRule>
    <cfRule type="expression" dxfId="158" priority="12">
      <formula>I74&lt;0</formula>
    </cfRule>
  </conditionalFormatting>
  <conditionalFormatting sqref="I75:I79">
    <cfRule type="expression" dxfId="157" priority="9">
      <formula>I75&gt;0</formula>
    </cfRule>
    <cfRule type="expression" dxfId="156" priority="10">
      <formula>I75&lt;0</formula>
    </cfRule>
  </conditionalFormatting>
  <conditionalFormatting sqref="I66:I69">
    <cfRule type="expression" dxfId="155" priority="7">
      <formula>I66&gt;0</formula>
    </cfRule>
    <cfRule type="expression" dxfId="154" priority="8">
      <formula>I66&lt;0</formula>
    </cfRule>
  </conditionalFormatting>
  <conditionalFormatting sqref="F77">
    <cfRule type="expression" dxfId="153" priority="5">
      <formula>F77&gt;0</formula>
    </cfRule>
    <cfRule type="expression" dxfId="152" priority="6">
      <formula>F77&lt;0</formula>
    </cfRule>
  </conditionalFormatting>
  <conditionalFormatting sqref="F25">
    <cfRule type="expression" dxfId="151" priority="3">
      <formula>F25&gt;0</formula>
    </cfRule>
    <cfRule type="expression" dxfId="150" priority="4">
      <formula>F25&lt;0</formula>
    </cfRule>
  </conditionalFormatting>
  <conditionalFormatting sqref="H25">
    <cfRule type="expression" dxfId="149" priority="1">
      <formula>H25&gt;0</formula>
    </cfRule>
    <cfRule type="expression" dxfId="14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7" priority="15">
      <formula>F25&gt;0</formula>
    </cfRule>
    <cfRule type="expression" dxfId="146" priority="16">
      <formula>F25&lt;0</formula>
    </cfRule>
  </conditionalFormatting>
  <conditionalFormatting sqref="F32:F70">
    <cfRule type="expression" dxfId="145" priority="11">
      <formula>F32&gt;0</formula>
    </cfRule>
    <cfRule type="expression" dxfId="144" priority="12">
      <formula>F32&lt;0</formula>
    </cfRule>
  </conditionalFormatting>
  <conditionalFormatting sqref="F32:F70">
    <cfRule type="expression" dxfId="143" priority="13">
      <formula>F32&gt;0</formula>
    </cfRule>
    <cfRule type="expression" dxfId="142" priority="14">
      <formula>F32&lt;0</formula>
    </cfRule>
  </conditionalFormatting>
  <conditionalFormatting sqref="H25 H30:H70">
    <cfRule type="expression" dxfId="141" priority="9">
      <formula>H25&gt;0</formula>
    </cfRule>
    <cfRule type="expression" dxfId="140" priority="10">
      <formula>H25&lt;0</formula>
    </cfRule>
  </conditionalFormatting>
  <conditionalFormatting sqref="F26:F29">
    <cfRule type="expression" dxfId="139" priority="7">
      <formula>F26&gt;0</formula>
    </cfRule>
    <cfRule type="expression" dxfId="138" priority="8">
      <formula>F26&lt;0</formula>
    </cfRule>
  </conditionalFormatting>
  <conditionalFormatting sqref="H26:H29">
    <cfRule type="expression" dxfId="137" priority="5">
      <formula>H26&gt;0</formula>
    </cfRule>
    <cfRule type="expression" dxfId="136" priority="6">
      <formula>H26&lt;0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1" priority="25">
      <formula>F34&gt;0</formula>
    </cfRule>
    <cfRule type="expression" dxfId="130" priority="26">
      <formula>F34&lt;0</formula>
    </cfRule>
  </conditionalFormatting>
  <conditionalFormatting sqref="H124:H131">
    <cfRule type="expression" dxfId="129" priority="23">
      <formula>H124&gt;0</formula>
    </cfRule>
    <cfRule type="expression" dxfId="128" priority="24">
      <formula>H124&lt;0</formula>
    </cfRule>
  </conditionalFormatting>
  <conditionalFormatting sqref="H132">
    <cfRule type="expression" dxfId="127" priority="21">
      <formula>H132&gt;0</formula>
    </cfRule>
    <cfRule type="expression" dxfId="126" priority="22">
      <formula>H132&lt;0</formula>
    </cfRule>
  </conditionalFormatting>
  <conditionalFormatting sqref="Q8">
    <cfRule type="expression" dxfId="125" priority="11">
      <formula>Q8&gt;0</formula>
    </cfRule>
    <cfRule type="expression" dxfId="124" priority="12">
      <formula>Q8&lt;0</formula>
    </cfRule>
  </conditionalFormatting>
  <conditionalFormatting sqref="Q7">
    <cfRule type="expression" dxfId="123" priority="13">
      <formula>Q7&gt;0</formula>
    </cfRule>
    <cfRule type="expression" dxfId="122" priority="14">
      <formula>Q7&lt;0</formula>
    </cfRule>
  </conditionalFormatting>
  <conditionalFormatting sqref="F36:F39">
    <cfRule type="expression" dxfId="121" priority="9">
      <formula>F36&gt;0</formula>
    </cfRule>
    <cfRule type="expression" dxfId="120" priority="10">
      <formula>F36&lt;0</formula>
    </cfRule>
  </conditionalFormatting>
  <conditionalFormatting sqref="H36:H39">
    <cfRule type="expression" dxfId="119" priority="7">
      <formula>H36&gt;0</formula>
    </cfRule>
    <cfRule type="expression" dxfId="118" priority="8">
      <formula>H36&lt;0</formula>
    </cfRule>
  </conditionalFormatting>
  <conditionalFormatting sqref="K65:K99">
    <cfRule type="expression" dxfId="117" priority="5">
      <formula>K65&gt;0</formula>
    </cfRule>
    <cfRule type="expression" dxfId="116" priority="6">
      <formula>K65&lt;0</formula>
    </cfRule>
  </conditionalFormatting>
  <conditionalFormatting sqref="K72">
    <cfRule type="expression" dxfId="115" priority="3">
      <formula>K72&gt;0</formula>
    </cfRule>
    <cfRule type="expression" dxfId="114" priority="4">
      <formula>K72&lt;0</formula>
    </cfRule>
  </conditionalFormatting>
  <conditionalFormatting sqref="M69">
    <cfRule type="expression" dxfId="113" priority="1">
      <formula>M69&gt;0</formula>
    </cfRule>
    <cfRule type="expression" dxfId="11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74.22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7422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241.3899999999976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-417.28000000000065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-5.3229378208202872E-2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828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839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81.64200000000001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80.899799999999999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80.157600000000002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79.415400000000005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78.673200000000008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77.930999999999997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77.188800000000001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76.446600000000004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75.704400000000007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74.962199999999996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74.22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73.477800000000002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72.735599999999991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71.993399999999994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71.251199999999997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70.509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69.766799999999989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69.024600000000007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68.282399999999996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67.540199999999999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66.798000000000002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11" priority="66">
      <formula>F31&gt;0</formula>
    </cfRule>
    <cfRule type="expression" dxfId="110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9" priority="49">
      <formula>F30&gt;0</formula>
    </cfRule>
    <cfRule type="expression" dxfId="108" priority="50">
      <formula>F30&lt;0</formula>
    </cfRule>
  </conditionalFormatting>
  <conditionalFormatting sqref="H30:I30 H43:I43 H47:I47 H31:H33">
    <cfRule type="expression" dxfId="107" priority="47">
      <formula>H30&gt;0</formula>
    </cfRule>
    <cfRule type="expression" dxfId="106" priority="48">
      <formula>H30&lt;0</formula>
    </cfRule>
  </conditionalFormatting>
  <conditionalFormatting sqref="Q8">
    <cfRule type="expression" dxfId="105" priority="41">
      <formula>Q8&gt;0</formula>
    </cfRule>
    <cfRule type="expression" dxfId="104" priority="42">
      <formula>Q8&lt;0</formula>
    </cfRule>
  </conditionalFormatting>
  <conditionalFormatting sqref="Q7">
    <cfRule type="expression" dxfId="103" priority="43">
      <formula>Q7&gt;0</formula>
    </cfRule>
    <cfRule type="expression" dxfId="102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1" priority="29">
      <formula>F115&gt;0</formula>
    </cfRule>
    <cfRule type="expression" dxfId="100" priority="30">
      <formula>F115&lt;0</formula>
    </cfRule>
  </conditionalFormatting>
  <conditionalFormatting sqref="F112:F114">
    <cfRule type="expression" dxfId="99" priority="27">
      <formula>F112&gt;0</formula>
    </cfRule>
    <cfRule type="expression" dxfId="98" priority="28">
      <formula>F112&lt;0</formula>
    </cfRule>
  </conditionalFormatting>
  <conditionalFormatting sqref="H112:I112">
    <cfRule type="expression" dxfId="97" priority="25">
      <formula>H112&gt;0</formula>
    </cfRule>
    <cfRule type="expression" dxfId="96" priority="26">
      <formula>H112&lt;0</formula>
    </cfRule>
  </conditionalFormatting>
  <conditionalFormatting sqref="H113:I113">
    <cfRule type="expression" dxfId="95" priority="23">
      <formula>H113&gt;0</formula>
    </cfRule>
    <cfRule type="expression" dxfId="94" priority="24">
      <formula>H113&lt;0</formula>
    </cfRule>
  </conditionalFormatting>
  <conditionalFormatting sqref="H114:I114">
    <cfRule type="expression" dxfId="93" priority="21">
      <formula>H114&gt;0</formula>
    </cfRule>
    <cfRule type="expression" dxfId="92" priority="22">
      <formula>H114&lt;0</formula>
    </cfRule>
  </conditionalFormatting>
  <conditionalFormatting sqref="F105:F111">
    <cfRule type="expression" dxfId="91" priority="19">
      <formula>F105&gt;0</formula>
    </cfRule>
    <cfRule type="expression" dxfId="90" priority="20">
      <formula>F105&lt;0</formula>
    </cfRule>
  </conditionalFormatting>
  <conditionalFormatting sqref="H105:I111">
    <cfRule type="expression" dxfId="89" priority="17">
      <formula>H105&gt;0</formula>
    </cfRule>
    <cfRule type="expression" dxfId="88" priority="18">
      <formula>H105&lt;0</formula>
    </cfRule>
  </conditionalFormatting>
  <conditionalFormatting sqref="I117 F117:F119">
    <cfRule type="expression" dxfId="87" priority="15">
      <formula>F117&gt;0</formula>
    </cfRule>
    <cfRule type="expression" dxfId="86" priority="16">
      <formula>F117&lt;0</formula>
    </cfRule>
  </conditionalFormatting>
  <conditionalFormatting sqref="F189:F196 H189:H196">
    <cfRule type="expression" dxfId="85" priority="13">
      <formula>F189&gt;0</formula>
    </cfRule>
    <cfRule type="expression" dxfId="84" priority="14">
      <formula>F189&lt;0</formula>
    </cfRule>
  </conditionalFormatting>
  <conditionalFormatting sqref="H202 F202">
    <cfRule type="expression" dxfId="83" priority="11">
      <formula>F202&gt;0</formula>
    </cfRule>
    <cfRule type="expression" dxfId="82" priority="12">
      <formula>F202&lt;0</formula>
    </cfRule>
  </conditionalFormatting>
  <conditionalFormatting sqref="I204">
    <cfRule type="expression" dxfId="81" priority="9">
      <formula>I204&gt;0</formula>
    </cfRule>
    <cfRule type="expression" dxfId="80" priority="10">
      <formula>I204&lt;0</formula>
    </cfRule>
  </conditionalFormatting>
  <conditionalFormatting sqref="H204 F204">
    <cfRule type="expression" dxfId="79" priority="7">
      <formula>F204&gt;0</formula>
    </cfRule>
    <cfRule type="expression" dxfId="78" priority="8">
      <formula>F204&lt;0</formula>
    </cfRule>
  </conditionalFormatting>
  <conditionalFormatting sqref="M54">
    <cfRule type="expression" dxfId="77" priority="5">
      <formula>M54&gt;0</formula>
    </cfRule>
    <cfRule type="expression" dxfId="76" priority="6">
      <formula>M54&lt;0</formula>
    </cfRule>
  </conditionalFormatting>
  <conditionalFormatting sqref="K33:K39">
    <cfRule type="expression" dxfId="75" priority="3">
      <formula>K33&gt;0</formula>
    </cfRule>
    <cfRule type="expression" dxfId="74" priority="4">
      <formula>K33&lt;0</formula>
    </cfRule>
  </conditionalFormatting>
  <conditionalFormatting sqref="Q10">
    <cfRule type="expression" dxfId="73" priority="1">
      <formula>Q10&gt;0</formula>
    </cfRule>
    <cfRule type="expression" dxfId="72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55.84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5584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113.08999999999924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63.139999999999418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1.1436624004231118E-2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72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61.424000000000007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60.865600000000008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60.307200000000009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59.74880000000001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59.190400000000004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58.632000000000005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58.073600000000006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826</v>
      </c>
      <c r="J49" s="39">
        <v>-948</v>
      </c>
      <c r="K49" s="39">
        <v>46.9</v>
      </c>
      <c r="O49" s="81">
        <v>1.03</v>
      </c>
      <c r="P49" s="81">
        <f t="shared" si="16"/>
        <v>57.515200000000007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56.956800000000001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841</v>
      </c>
      <c r="J51" s="39">
        <v>-829</v>
      </c>
      <c r="K51" s="39"/>
      <c r="O51" s="81">
        <v>1.01</v>
      </c>
      <c r="P51" s="81">
        <f t="shared" si="16"/>
        <v>56.398400000000002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55.84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55.281600000000005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54.723200000000006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54.1648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53.606400000000001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53.048000000000002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52.489600000000003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51.931200000000004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51.372800000000005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50.814400000000006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50.256000000000007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5" priority="15">
      <formula>F22&gt;0</formula>
    </cfRule>
    <cfRule type="expression" dxfId="64" priority="16">
      <formula>F22&lt;0</formula>
    </cfRule>
  </conditionalFormatting>
  <conditionalFormatting sqref="Q8">
    <cfRule type="expression" dxfId="63" priority="9">
      <formula>Q8&gt;0</formula>
    </cfRule>
    <cfRule type="expression" dxfId="62" priority="10">
      <formula>Q8&lt;0</formula>
    </cfRule>
  </conditionalFormatting>
  <conditionalFormatting sqref="Q7">
    <cfRule type="expression" dxfId="61" priority="11">
      <formula>Q7&gt;0</formula>
    </cfRule>
    <cfRule type="expression" dxfId="60" priority="12">
      <formula>Q7&lt;0</formula>
    </cfRule>
  </conditionalFormatting>
  <conditionalFormatting sqref="M68">
    <cfRule type="expression" dxfId="59" priority="7">
      <formula>M68&gt;0</formula>
    </cfRule>
    <cfRule type="expression" dxfId="58" priority="8">
      <formula>M68&lt;0</formula>
    </cfRule>
  </conditionalFormatting>
  <conditionalFormatting sqref="J36">
    <cfRule type="expression" dxfId="57" priority="5">
      <formula>J36&gt;0</formula>
    </cfRule>
    <cfRule type="expression" dxfId="56" priority="6">
      <formula>J36&lt;0</formula>
    </cfRule>
  </conditionalFormatting>
  <conditionalFormatting sqref="J37:J49 J50:K64">
    <cfRule type="expression" dxfId="55" priority="3">
      <formula>J37&gt;0</formula>
    </cfRule>
    <cfRule type="expression" dxfId="54" priority="4">
      <formula>J37&lt;0</formula>
    </cfRule>
  </conditionalFormatting>
  <conditionalFormatting sqref="Q10">
    <cfRule type="expression" dxfId="53" priority="1">
      <formula>Q10&gt;0</formula>
    </cfRule>
    <cfRule type="expression" dxfId="52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2017-12-09T02:49:48Z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