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state="hidden" r:id="rId104"/>
    <sheet name="WFC" sheetId="45"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8" i="38" l="1"/>
  <c r="D938" i="38"/>
  <c r="E938" i="38"/>
  <c r="G938" i="38"/>
  <c r="H938" i="38"/>
  <c r="K938" i="38"/>
  <c r="L938" i="38" s="1"/>
  <c r="M938" i="38"/>
  <c r="N938" i="38"/>
  <c r="O938" i="38" s="1"/>
  <c r="S938" i="38"/>
  <c r="V938" i="38"/>
  <c r="F26" i="130"/>
  <c r="F4" i="130"/>
  <c r="F400" i="25"/>
  <c r="H400" i="25"/>
  <c r="G400" i="25"/>
  <c r="F139" i="25"/>
  <c r="Z938" i="38" l="1"/>
  <c r="X938" i="38"/>
  <c r="P938" i="38"/>
  <c r="Q938" i="38" s="1"/>
  <c r="W938" i="38"/>
  <c r="Y938" i="38" s="1"/>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c r="M937" i="38"/>
  <c r="N937" i="38" s="1"/>
  <c r="S937" i="38"/>
  <c r="O937" i="38" l="1"/>
  <c r="P937" i="38"/>
  <c r="U937" i="38"/>
  <c r="Z937" i="38"/>
  <c r="A936" i="38"/>
  <c r="D936" i="38"/>
  <c r="E936" i="38"/>
  <c r="G936" i="38"/>
  <c r="H936" i="38"/>
  <c r="K936" i="38"/>
  <c r="L936" i="38" s="1"/>
  <c r="M936" i="38"/>
  <c r="N936" i="38"/>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5"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8" i="108"/>
  <c r="H68" i="108"/>
  <c r="G68"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81" i="58"/>
  <c r="H181" i="58"/>
  <c r="G181" i="58"/>
  <c r="K39" i="58"/>
  <c r="H22" i="108"/>
  <c r="Z928" i="38" l="1"/>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C74" i="92"/>
  <c r="F74" i="92"/>
  <c r="K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19" i="132"/>
  <c r="K19" i="132"/>
  <c r="C85" i="132"/>
  <c r="F85" i="132"/>
  <c r="C19" i="132"/>
  <c r="H19" i="132"/>
  <c r="H85" i="132"/>
  <c r="F19" i="132"/>
  <c r="K85" i="132"/>
  <c r="M85"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H85" i="131"/>
  <c r="C19" i="131"/>
  <c r="C85" i="131"/>
  <c r="K85" i="131"/>
  <c r="F19" i="131"/>
  <c r="F85" i="131"/>
  <c r="M19" i="131"/>
  <c r="M85"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F85" i="130"/>
  <c r="H85" i="130"/>
  <c r="K19" i="130"/>
  <c r="M19" i="130"/>
  <c r="H19" i="130"/>
  <c r="F19" i="130"/>
  <c r="C19" i="130"/>
  <c r="K85"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M85" i="129"/>
  <c r="K85" i="129"/>
  <c r="H85" i="129"/>
  <c r="K19" i="129"/>
  <c r="F85" i="129"/>
  <c r="M19" i="129"/>
  <c r="H19" i="129"/>
  <c r="F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F19" i="128"/>
  <c r="K85" i="128"/>
  <c r="M19" i="128"/>
  <c r="F85" i="128"/>
  <c r="C19" i="128"/>
  <c r="M85" i="128"/>
  <c r="H85" i="128"/>
  <c r="K19" i="128"/>
  <c r="C85" i="128"/>
  <c r="H19" i="128"/>
  <c r="Q2" i="128" l="1"/>
  <c r="Q5" i="128" s="1"/>
  <c r="O868" i="38"/>
  <c r="P868" i="38"/>
  <c r="M66" i="128"/>
  <c r="Q10" i="128" s="1"/>
  <c r="P867" i="38"/>
  <c r="Z868" i="38"/>
  <c r="U868" i="38"/>
  <c r="Q3" i="128"/>
  <c r="Q6" i="128" s="1"/>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19" i="127"/>
  <c r="H19" i="127"/>
  <c r="F85" i="127"/>
  <c r="C19" i="127"/>
  <c r="C85" i="127"/>
  <c r="K85" i="127"/>
  <c r="H85"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85" i="126"/>
  <c r="M85" i="126"/>
  <c r="M19" i="126"/>
  <c r="F85" i="126"/>
  <c r="F19" i="126"/>
  <c r="H19" i="126"/>
  <c r="C19" i="126"/>
  <c r="H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C85" i="125"/>
  <c r="F85" i="125"/>
  <c r="C19" i="125"/>
  <c r="K85" i="125"/>
  <c r="H85" i="125"/>
  <c r="H19" i="125"/>
  <c r="M85" i="125"/>
  <c r="F19" i="125"/>
  <c r="K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3"/>
  <c r="C19" i="124"/>
  <c r="M19" i="123"/>
  <c r="H85" i="123"/>
  <c r="M85" i="124"/>
  <c r="F85" i="123"/>
  <c r="F19" i="124"/>
  <c r="H85" i="124"/>
  <c r="H19" i="124"/>
  <c r="F85" i="124"/>
  <c r="M19" i="124"/>
  <c r="C85" i="124"/>
  <c r="K19" i="123"/>
  <c r="F19" i="123"/>
  <c r="M85" i="123"/>
  <c r="H19" i="123"/>
  <c r="C85" i="123"/>
  <c r="C19" i="123"/>
  <c r="K85"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F19" i="122"/>
  <c r="H85" i="122"/>
  <c r="K85" i="122"/>
  <c r="H19" i="122"/>
  <c r="K19" i="122"/>
  <c r="C85" i="122"/>
  <c r="M19" i="122"/>
  <c r="C19" i="122"/>
  <c r="F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1"/>
  <c r="C19" i="121"/>
  <c r="F85" i="120"/>
  <c r="K19" i="120"/>
  <c r="C85" i="121"/>
  <c r="M19" i="120"/>
  <c r="H19" i="120"/>
  <c r="M19" i="121"/>
  <c r="H85" i="120"/>
  <c r="K85" i="120"/>
  <c r="M85" i="121"/>
  <c r="M85" i="120"/>
  <c r="F19" i="121"/>
  <c r="H85" i="121"/>
  <c r="F85" i="121"/>
  <c r="H19" i="121"/>
  <c r="F19" i="120"/>
  <c r="K85" i="121"/>
  <c r="C19"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19" i="119"/>
  <c r="H85" i="119"/>
  <c r="F19" i="119"/>
  <c r="K85" i="119"/>
  <c r="F85" i="119"/>
  <c r="C85" i="119"/>
  <c r="C19" i="119"/>
  <c r="M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C19" i="118"/>
  <c r="M85" i="118"/>
  <c r="F85" i="118"/>
  <c r="H19" i="118"/>
  <c r="F19" i="118"/>
  <c r="K85" i="118"/>
  <c r="C85" i="118"/>
  <c r="K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M19" i="116"/>
  <c r="C85" i="116"/>
  <c r="H19" i="116"/>
  <c r="K85" i="116"/>
  <c r="M85" i="117"/>
  <c r="M19" i="117"/>
  <c r="H85" i="116"/>
  <c r="H85" i="117"/>
  <c r="K85" i="117"/>
  <c r="F19" i="117"/>
  <c r="C19" i="117"/>
  <c r="F85" i="116"/>
  <c r="M85" i="116"/>
  <c r="K19" i="117"/>
  <c r="C19" i="116"/>
  <c r="C85" i="117"/>
  <c r="F85" i="117"/>
  <c r="H19" i="117"/>
  <c r="F19"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85" i="115"/>
  <c r="M85" i="115"/>
  <c r="K19" i="115"/>
  <c r="F19" i="115"/>
  <c r="M19" i="115"/>
  <c r="K85" i="115"/>
  <c r="C85" i="115"/>
  <c r="H19"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K19" i="114"/>
  <c r="H19" i="114"/>
  <c r="M19" i="114"/>
  <c r="F19" i="114"/>
  <c r="C19" i="114"/>
  <c r="F85" i="114"/>
  <c r="H85" i="114"/>
  <c r="M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K85" i="113"/>
  <c r="K19" i="113"/>
  <c r="F85" i="112"/>
  <c r="C85" i="112"/>
  <c r="K85" i="112"/>
  <c r="M19" i="113"/>
  <c r="F19" i="112"/>
  <c r="C19" i="113"/>
  <c r="H85" i="112"/>
  <c r="C85" i="113"/>
  <c r="H19" i="112"/>
  <c r="K19" i="112"/>
  <c r="M85" i="113"/>
  <c r="H19" i="113"/>
  <c r="C19" i="112"/>
  <c r="F19" i="113"/>
  <c r="M19" i="112"/>
  <c r="H85" i="113"/>
  <c r="M85" i="112"/>
  <c r="F85"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H85" i="111"/>
  <c r="K19" i="111"/>
  <c r="H85" i="110"/>
  <c r="M85" i="111"/>
  <c r="M85" i="110"/>
  <c r="C19" i="110"/>
  <c r="F19" i="110"/>
  <c r="F85" i="111"/>
  <c r="K19" i="110"/>
  <c r="M19" i="111"/>
  <c r="F85" i="110"/>
  <c r="F19" i="111"/>
  <c r="H19" i="110"/>
  <c r="M19" i="110"/>
  <c r="C85" i="110"/>
  <c r="H19" i="111"/>
  <c r="C19" i="111"/>
  <c r="K85" i="110"/>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M19" i="109"/>
  <c r="K73" i="109"/>
  <c r="H19" i="109"/>
  <c r="F19" i="109"/>
  <c r="M73" i="109"/>
  <c r="C19" i="109"/>
  <c r="C73" i="109"/>
  <c r="F73" i="109"/>
  <c r="H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K99" i="108"/>
  <c r="H23" i="108"/>
  <c r="H99" i="108"/>
  <c r="F99" i="108"/>
  <c r="K23" i="108"/>
  <c r="C23" i="108"/>
  <c r="C99" i="108"/>
  <c r="M23"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19" i="107"/>
  <c r="K89" i="107"/>
  <c r="C19" i="107"/>
  <c r="C89" i="107"/>
  <c r="F19" i="107"/>
  <c r="H89" i="107"/>
  <c r="M19" i="107"/>
  <c r="F8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K19" i="106"/>
  <c r="C85" i="106"/>
  <c r="K85" i="106"/>
  <c r="M85" i="106"/>
  <c r="H85" i="106"/>
  <c r="C19" i="106"/>
  <c r="M19" i="106"/>
  <c r="F19" i="106"/>
  <c r="F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C41" i="46"/>
  <c r="C19" i="47"/>
  <c r="H19" i="47"/>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C91" i="105"/>
  <c r="K91" i="105"/>
  <c r="M19" i="105"/>
  <c r="M91" i="105"/>
  <c r="H91" i="105"/>
  <c r="F19" i="105"/>
  <c r="H19" i="105"/>
  <c r="F91" i="105"/>
  <c r="C19"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M19" i="104"/>
  <c r="F19" i="104"/>
  <c r="K19" i="104"/>
  <c r="C19" i="104"/>
  <c r="H19" i="104"/>
  <c r="F85" i="104"/>
  <c r="K85" i="104"/>
  <c r="M85" i="104"/>
  <c r="C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19" i="103"/>
  <c r="K19" i="103"/>
  <c r="F19" i="103"/>
  <c r="M19" i="103"/>
  <c r="K19" i="89"/>
  <c r="C91" i="103"/>
  <c r="M91" i="103"/>
  <c r="F91" i="103"/>
  <c r="H91" i="103"/>
  <c r="K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H91" i="102"/>
  <c r="F19" i="102"/>
  <c r="C91" i="102"/>
  <c r="C19" i="102"/>
  <c r="M91" i="102"/>
  <c r="F91" i="102"/>
  <c r="M19" i="102"/>
  <c r="H19" i="102"/>
  <c r="K91" i="102"/>
  <c r="K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F90" i="101"/>
  <c r="K90" i="101"/>
  <c r="M85" i="99"/>
  <c r="C85" i="100"/>
  <c r="K85" i="100"/>
  <c r="H85" i="100"/>
  <c r="F19" i="100"/>
  <c r="C19" i="100"/>
  <c r="F85" i="100"/>
  <c r="H85" i="99"/>
  <c r="H19" i="99"/>
  <c r="F85" i="99"/>
  <c r="M19" i="100"/>
  <c r="H19" i="100"/>
  <c r="H90" i="101"/>
  <c r="K19" i="100"/>
  <c r="M19" i="99"/>
  <c r="F19" i="99"/>
  <c r="M22" i="101"/>
  <c r="M85" i="100"/>
  <c r="K22" i="101"/>
  <c r="K19" i="99"/>
  <c r="C19" i="99"/>
  <c r="H22" i="101"/>
  <c r="F22" i="101"/>
  <c r="C85" i="99"/>
  <c r="C90" i="101"/>
  <c r="C22" i="101"/>
  <c r="M90" i="101"/>
  <c r="K85"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K19" i="98"/>
  <c r="M19" i="98"/>
  <c r="F85" i="97"/>
  <c r="M19" i="97"/>
  <c r="C85" i="98"/>
  <c r="K19" i="97"/>
  <c r="K27" i="88"/>
  <c r="K85" i="98"/>
  <c r="F19" i="97"/>
  <c r="H85" i="98"/>
  <c r="C85" i="97"/>
  <c r="F19" i="98"/>
  <c r="K85" i="97"/>
  <c r="H19" i="97"/>
  <c r="M85" i="97"/>
  <c r="H19" i="98"/>
  <c r="H85" i="97"/>
  <c r="C19" i="97"/>
  <c r="C19" i="98"/>
  <c r="M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K19" i="96"/>
  <c r="F100" i="96"/>
  <c r="H100" i="96"/>
  <c r="K100" i="96"/>
  <c r="M100" i="96"/>
  <c r="C19" i="96"/>
  <c r="C100" i="96"/>
  <c r="F19" i="96"/>
  <c r="H19" i="96"/>
  <c r="M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H85" i="95"/>
  <c r="K85" i="95"/>
  <c r="K19" i="95"/>
  <c r="C19" i="95"/>
  <c r="F19" i="95"/>
  <c r="M19" i="95"/>
  <c r="F85" i="95"/>
  <c r="C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M19" i="94"/>
  <c r="C19" i="94"/>
  <c r="F19" i="94"/>
  <c r="M85" i="94"/>
  <c r="K85" i="94"/>
  <c r="C85" i="94"/>
  <c r="F85" i="94"/>
  <c r="H19" i="94"/>
  <c r="H85" i="94"/>
  <c r="K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26" i="93"/>
  <c r="H26" i="93"/>
  <c r="M26" i="93"/>
  <c r="C113" i="93"/>
  <c r="H113" i="93"/>
  <c r="F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19" i="47"/>
  <c r="M85" i="91"/>
  <c r="K19" i="91"/>
  <c r="F19" i="91"/>
  <c r="C30" i="92"/>
  <c r="M30" i="92"/>
  <c r="F30" i="92"/>
  <c r="H85" i="91"/>
  <c r="K30" i="92"/>
  <c r="H19" i="91"/>
  <c r="K85" i="91"/>
  <c r="H30" i="92"/>
  <c r="C19" i="91"/>
  <c r="M19" i="91"/>
  <c r="C85"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H19" i="90"/>
  <c r="K19" i="90"/>
  <c r="C85" i="90"/>
  <c r="H85" i="90"/>
  <c r="C19" i="90"/>
  <c r="M85" i="90"/>
  <c r="M19"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C85" i="89"/>
  <c r="M85" i="89"/>
  <c r="H19" i="89"/>
  <c r="F85" i="89"/>
  <c r="H85" i="89"/>
  <c r="K85" i="89"/>
  <c r="M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14" i="88"/>
  <c r="C85" i="87"/>
  <c r="M27" i="88"/>
  <c r="C114" i="88"/>
  <c r="K19" i="87"/>
  <c r="F85" i="87"/>
  <c r="K114" i="88"/>
  <c r="M19" i="87"/>
  <c r="K85" i="87"/>
  <c r="F27" i="88"/>
  <c r="H19" i="87"/>
  <c r="M85" i="87"/>
  <c r="F19" i="87"/>
  <c r="C19" i="87"/>
  <c r="H114" i="88"/>
  <c r="H85" i="87"/>
  <c r="F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F19" i="86"/>
  <c r="H19" i="86"/>
  <c r="C19" i="86"/>
  <c r="C85" i="86"/>
  <c r="H85" i="86"/>
  <c r="K85" i="86"/>
  <c r="F85" i="86"/>
  <c r="M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85" i="85"/>
  <c r="K19" i="85"/>
  <c r="F85" i="85"/>
  <c r="C19" i="85"/>
  <c r="H19" i="85"/>
  <c r="F19" i="85"/>
  <c r="M85"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110" i="84"/>
  <c r="K19" i="83"/>
  <c r="K85" i="83"/>
  <c r="F110" i="84"/>
  <c r="M110" i="84"/>
  <c r="K110" i="84"/>
  <c r="F25" i="84"/>
  <c r="M19" i="83"/>
  <c r="H85" i="83"/>
  <c r="C25" i="84"/>
  <c r="H110" i="84"/>
  <c r="C19" i="83"/>
  <c r="C85" i="83"/>
  <c r="F85" i="83"/>
  <c r="M85" i="83"/>
  <c r="H25" i="84"/>
  <c r="M25" i="84"/>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19" i="82"/>
  <c r="M29" i="74"/>
  <c r="F60" i="82"/>
  <c r="H60" i="82"/>
  <c r="C29" i="74"/>
  <c r="M19" i="82"/>
  <c r="F19" i="82"/>
  <c r="M60" i="82"/>
  <c r="K60" i="82"/>
  <c r="H29" i="74"/>
  <c r="C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F78" i="75"/>
  <c r="H78" i="75"/>
  <c r="M96" i="31"/>
  <c r="K96" i="31"/>
  <c r="H96" i="31"/>
  <c r="K78" i="75"/>
  <c r="M78" i="75"/>
  <c r="F96" i="31"/>
  <c r="C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M19" i="64"/>
  <c r="H19" i="64"/>
  <c r="K19" i="64"/>
  <c r="M85" i="64"/>
  <c r="H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F110" i="81"/>
  <c r="K110" i="81"/>
  <c r="C110" i="81"/>
  <c r="M110" i="81"/>
  <c r="M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M85" i="80"/>
  <c r="C19" i="80"/>
  <c r="K85" i="80"/>
  <c r="H19" i="80"/>
  <c r="C85" i="80"/>
  <c r="H85" i="80"/>
  <c r="F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C65" i="79"/>
  <c r="F65" i="79"/>
  <c r="K19" i="79"/>
  <c r="M19" i="79"/>
  <c r="H19" i="79"/>
  <c r="F19" i="79"/>
  <c r="H65" i="79"/>
  <c r="K65"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K19" i="78"/>
  <c r="M19" i="78"/>
  <c r="F85" i="78"/>
  <c r="K85" i="78"/>
  <c r="H19" i="78"/>
  <c r="H85" i="78"/>
  <c r="C85" i="78"/>
  <c r="F19" i="78"/>
  <c r="M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F19" i="77"/>
  <c r="K89" i="77"/>
  <c r="H89" i="77"/>
  <c r="H19" i="77"/>
  <c r="M89" i="77"/>
  <c r="M19" i="77"/>
  <c r="C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K81" i="69"/>
  <c r="C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F93" i="68"/>
  <c r="H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34" i="25"/>
  <c r="F934" i="25"/>
  <c r="C934" i="25"/>
  <c r="K934" i="25"/>
  <c r="M934" i="25"/>
  <c r="O364" i="38" l="1"/>
  <c r="Z364" i="38"/>
  <c r="N363" i="38"/>
  <c r="F933" i="25"/>
  <c r="K933" i="25"/>
  <c r="P363" i="38"/>
  <c r="O363" i="38" l="1"/>
  <c r="Z363" i="38"/>
  <c r="M670" i="25"/>
  <c r="Q10" i="25" s="1"/>
  <c r="K400" i="25" s="1"/>
  <c r="E362" i="38"/>
  <c r="H362" i="38"/>
  <c r="K362" i="38"/>
  <c r="M362" i="38"/>
  <c r="U362" i="38" s="1"/>
  <c r="S362" i="38"/>
  <c r="K398" i="25" l="1"/>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9"/>
  <c r="F55" i="50"/>
  <c r="F19" i="70"/>
  <c r="H25" i="31"/>
  <c r="H19" i="66"/>
  <c r="C19" i="75"/>
  <c r="K19" i="73"/>
  <c r="H19" i="61"/>
  <c r="M65" i="63"/>
  <c r="K81" i="61"/>
  <c r="H19" i="75"/>
  <c r="F85" i="64"/>
  <c r="K19" i="63"/>
  <c r="C23" i="57"/>
  <c r="M94" i="52"/>
  <c r="F147" i="25"/>
  <c r="C86" i="53"/>
  <c r="C77" i="70"/>
  <c r="M51" i="54"/>
  <c r="K19" i="50"/>
  <c r="K19" i="68"/>
  <c r="F19" i="73"/>
  <c r="H65" i="63"/>
  <c r="F19" i="63"/>
  <c r="K19" i="62"/>
  <c r="C94" i="52"/>
  <c r="M19" i="69"/>
  <c r="C19" i="34"/>
  <c r="K72" i="59"/>
  <c r="H147" i="25"/>
  <c r="K213" i="57"/>
  <c r="F81" i="61"/>
  <c r="K19" i="61"/>
  <c r="F19" i="52"/>
  <c r="K75" i="41"/>
  <c r="H19" i="60"/>
  <c r="C100" i="34"/>
  <c r="K23" i="57"/>
  <c r="F77" i="70"/>
  <c r="M19" i="70"/>
  <c r="K115" i="45"/>
  <c r="M18" i="51"/>
  <c r="H51" i="54"/>
  <c r="H67" i="60"/>
  <c r="F19" i="61"/>
  <c r="H19" i="50"/>
  <c r="M30" i="40"/>
  <c r="K19" i="55"/>
  <c r="H100" i="34"/>
  <c r="F213" i="57"/>
  <c r="M19" i="52"/>
  <c r="C119" i="7"/>
  <c r="F75" i="41"/>
  <c r="C81" i="61"/>
  <c r="C19" i="68"/>
  <c r="H81" i="61"/>
  <c r="M86" i="53"/>
  <c r="K19" i="34"/>
  <c r="M19" i="66"/>
  <c r="C30" i="40"/>
  <c r="F72" i="59"/>
  <c r="K19" i="60"/>
  <c r="M77" i="70"/>
  <c r="C19" i="64"/>
  <c r="C19" i="72"/>
  <c r="C19" i="70"/>
  <c r="F19" i="41"/>
  <c r="C63" i="66"/>
  <c r="K19" i="70"/>
  <c r="F19" i="34"/>
  <c r="M25" i="31"/>
  <c r="M65" i="71"/>
  <c r="F451" i="17"/>
  <c r="C85" i="64"/>
  <c r="M19" i="53"/>
  <c r="C65" i="63"/>
  <c r="K63" i="66"/>
  <c r="M19" i="68"/>
  <c r="F18" i="51"/>
  <c r="M19" i="61"/>
  <c r="H77" i="70"/>
  <c r="C254" i="58"/>
  <c r="K90" i="72"/>
  <c r="C19" i="3"/>
  <c r="M81" i="61"/>
  <c r="C19" i="60"/>
  <c r="H19" i="70"/>
  <c r="K156" i="49"/>
  <c r="K19" i="72"/>
  <c r="M19" i="50"/>
  <c r="C23" i="17"/>
  <c r="H19" i="41"/>
  <c r="H213" i="57"/>
  <c r="M19" i="62"/>
  <c r="F19" i="55"/>
  <c r="F19" i="53"/>
  <c r="M156" i="49"/>
  <c r="M19" i="63"/>
  <c r="M254" i="58"/>
  <c r="F23" i="57"/>
  <c r="K23" i="17"/>
  <c r="C156" i="49"/>
  <c r="M115" i="45"/>
  <c r="M19" i="72"/>
  <c r="K19" i="66"/>
  <c r="H19" i="62"/>
  <c r="F19" i="75"/>
  <c r="M19" i="75"/>
  <c r="F119" i="7"/>
  <c r="F19" i="59"/>
  <c r="H19" i="52"/>
  <c r="H19" i="71"/>
  <c r="M23" i="57"/>
  <c r="K94" i="52"/>
  <c r="M67" i="60"/>
  <c r="H19" i="53"/>
  <c r="F29" i="74"/>
  <c r="K55" i="58"/>
  <c r="F63" i="66"/>
  <c r="K254" i="58"/>
  <c r="M19" i="3"/>
  <c r="C19" i="53"/>
  <c r="C451" i="17"/>
  <c r="H94" i="52"/>
  <c r="H55" i="58"/>
  <c r="H19" i="69"/>
  <c r="F19" i="45"/>
  <c r="F65" i="71"/>
  <c r="F115" i="45"/>
  <c r="C72" i="59"/>
  <c r="M19" i="73"/>
  <c r="M19" i="59"/>
  <c r="K29" i="74"/>
  <c r="C55" i="58"/>
  <c r="H19" i="34"/>
  <c r="M63" i="66"/>
  <c r="H65" i="71"/>
  <c r="C19" i="52"/>
  <c r="C19" i="63"/>
  <c r="K19" i="52"/>
  <c r="K451" i="17"/>
  <c r="H75" i="41"/>
  <c r="H86" i="53"/>
  <c r="M23" i="17"/>
  <c r="C19" i="66"/>
  <c r="F51" i="54"/>
  <c r="C19" i="55"/>
  <c r="K19" i="41"/>
  <c r="F90" i="72"/>
  <c r="C213" i="57"/>
  <c r="F19" i="50"/>
  <c r="H72" i="59"/>
  <c r="K25" i="31"/>
  <c r="K19" i="54"/>
  <c r="H19" i="55"/>
  <c r="C19" i="62"/>
  <c r="K86" i="53"/>
  <c r="C90" i="72"/>
  <c r="K19" i="53"/>
  <c r="F19" i="3"/>
  <c r="F86" i="53"/>
  <c r="C19" i="59"/>
  <c r="M119" i="7"/>
  <c r="K55" i="50"/>
  <c r="H115" i="45"/>
  <c r="F19" i="66"/>
  <c r="K19" i="59"/>
  <c r="C51" i="54"/>
  <c r="F55" i="58"/>
  <c r="H19" i="73"/>
  <c r="K65" i="63"/>
  <c r="F100" i="34"/>
  <c r="K100" i="34"/>
  <c r="H451" i="17"/>
  <c r="K67" i="60"/>
  <c r="K65" i="71"/>
  <c r="M19" i="41"/>
  <c r="M19" i="54"/>
  <c r="C19" i="73"/>
  <c r="M55" i="50"/>
  <c r="C55" i="50"/>
  <c r="H19" i="72"/>
  <c r="F23" i="17"/>
  <c r="H156" i="49"/>
  <c r="M30" i="49"/>
  <c r="F30" i="40"/>
  <c r="M75" i="41"/>
  <c r="H23" i="17"/>
  <c r="H63" i="66"/>
  <c r="H30" i="40"/>
  <c r="F156" i="49"/>
  <c r="F19" i="64"/>
  <c r="M19" i="45"/>
  <c r="C19" i="54"/>
  <c r="H254" i="58"/>
  <c r="C19" i="50"/>
  <c r="K30" i="40"/>
  <c r="F67" i="60"/>
  <c r="F19" i="54"/>
  <c r="C115" i="45"/>
  <c r="M19" i="60"/>
  <c r="C19" i="61"/>
  <c r="F30" i="49"/>
  <c r="C30" i="49"/>
  <c r="C19" i="45"/>
  <c r="M72" i="59"/>
  <c r="M451" i="17"/>
  <c r="F19" i="72"/>
  <c r="M213" i="57"/>
  <c r="K77" i="70"/>
  <c r="H19" i="54"/>
  <c r="F19" i="71"/>
  <c r="K19" i="71"/>
  <c r="H119" i="7"/>
  <c r="C19" i="41"/>
  <c r="C65" i="71"/>
  <c r="M19" i="34"/>
  <c r="C19" i="71"/>
  <c r="K51" i="54"/>
  <c r="H90" i="72"/>
  <c r="K19" i="75"/>
  <c r="K18" i="51"/>
  <c r="K19" i="3"/>
  <c r="M19" i="71"/>
  <c r="H19" i="3"/>
  <c r="F25" i="31"/>
  <c r="H19" i="68"/>
  <c r="M100" i="34"/>
  <c r="H19" i="59"/>
  <c r="H19" i="63"/>
  <c r="F254" i="58"/>
  <c r="F65" i="63"/>
  <c r="F28" i="43"/>
  <c r="F19" i="62"/>
  <c r="M55" i="58"/>
  <c r="C75" i="41"/>
  <c r="K19" i="69"/>
  <c r="F19" i="69"/>
  <c r="F19" i="68"/>
  <c r="C67" i="60"/>
  <c r="H55" i="50"/>
  <c r="F19" i="60"/>
  <c r="C25" i="31"/>
  <c r="F94" i="52"/>
  <c r="M90" i="72"/>
  <c r="M19" i="55"/>
  <c r="K119" i="7"/>
  <c r="V937" i="38" l="1"/>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37" i="38" l="1"/>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4"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7" i="38" l="1"/>
  <c r="K124" i="46"/>
  <c r="K123" i="46"/>
  <c r="K182" i="58"/>
  <c r="K183" i="58"/>
  <c r="Q936" i="38"/>
  <c r="Q935" i="38"/>
  <c r="Q934" i="38"/>
  <c r="Q932" i="38"/>
  <c r="Q929" i="38"/>
  <c r="Q931" i="38"/>
  <c r="Q930" i="38"/>
  <c r="Q925" i="38"/>
  <c r="Q928" i="38"/>
  <c r="K180" i="58"/>
  <c r="K181" i="58"/>
  <c r="Q927" i="38"/>
  <c r="Q926" i="38"/>
  <c r="Q10" i="5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40" i="51" l="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<sst xmlns="http://schemas.openxmlformats.org/spreadsheetml/2006/main" count="9851" uniqueCount="1408">
  <si>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</si>
  <si>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</si>
  <si>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</si>
  <si>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</si>
  <si>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</si>
  <si>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</si>
  <si>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</si>
  <si>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</si>
  <si>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</si>
  <si>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</si>
  <si>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</si>
  <si>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</si>
  <si>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</si>
  <si>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</si>
  <si>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</si>
  <si>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</si>
  <si>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</si>
  <si>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</si>
  <si>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</si>
  <si>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</si>
  <si>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</si>
  <si>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</si>
  <si>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</si>
  <si>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</si>
  <si>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</si>
  <si>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</si>
  <si>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</si>
  <si>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</si>
  <si>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</si>
  <si>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</si>
  <si>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</si>
  <si>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</si>
  <si>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</si>
  <si>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</si>
  <si>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</si>
  <si>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</si>
  <si>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</si>
  <si>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</si>
  <si>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</si>
  <si>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</si>
  <si>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</si>
  <si>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</si>
  <si>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</si>
  <si>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</si>
  <si>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</si>
  <si>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</si>
  <si>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</si>
  <si>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</si>
  <si>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</si>
  <si>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</si>
  <si>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</si>
  <si>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</si>
  <si>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</si>
  <si>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</si>
  <si>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</si>
  <si>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</si>
  <si>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</si>
  <si>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</si>
  <si>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</si>
  <si>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</si>
  <si>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</si>
  <si>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</si>
  <si>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</si>
  <si>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</si>
  <si>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</si>
  <si>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</si>
  <si>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</si>
  <si>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</si>
  <si>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</si>
  <si>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</si>
  <si>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</si>
  <si>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</si>
  <si>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</si>
  <si>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</si>
  <si>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</si>
  <si>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</si>
  <si>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</si>
  <si>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</si>
  <si>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</si>
  <si>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</si>
  <si>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</si>
  <si>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</si>
  <si>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</si>
  <si>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</si>
  <si>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</si>
  <si>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</si>
  <si>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</si>
  <si>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</si>
  <si>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</si>
  <si>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</si>
  <si>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</si>
  <si>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</si>
  <si>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</si>
  <si>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</si>
  <si>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</si>
  <si>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</si>
  <si>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</si>
  <si>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</si>
  <si>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</si>
  <si>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</si>
  <si>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</si>
  <si>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</si>
  <si>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</si>
  <si>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</si>
  <si>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</si>
  <si>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</si>
  <si>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</si>
  <si>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</si>
  <si>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</si>
  <si>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</si>
  <si>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</si>
  <si>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</si>
  <si>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</si>
  <si>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</si>
  <si>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</si>
  <si>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</si>
  <si>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</si>
  <si>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</si>
  <si>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</si>
  <si>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</si>
  <si>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</si>
  <si>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</si>
  <si>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</si>
  <si>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</si>
  <si>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</si>
  <si>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</si>
  <si>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</si>
  <si>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</si>
  <si>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</si>
  <si>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</si>
  <si>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</si>
  <si>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</si>
  <si>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</si>
  <si>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</si>
  <si>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</si>
  <si>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</si>
  <si>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</si>
  <si>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</si>
  <si>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</si>
  <si>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</si>
  <si>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</si>
  <si>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</si>
  <si>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</si>
  <si>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</si>
  <si>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</si>
  <si>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</si>
  <si>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</si>
  <si>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</si>
  <si>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</si>
  <si>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</si>
  <si>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</si>
  <si>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</si>
  <si>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</si>
  <si>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</si>
  <si>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</si>
  <si>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</si>
  <si>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</si>
  <si>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</si>
  <si>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</si>
  <si>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</si>
  <si>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</si>
  <si>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</si>
  <si>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</si>
  <si>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</si>
  <si>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</si>
  <si>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</si>
  <si>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</si>
  <si>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</si>
  <si>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</si>
  <si>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</si>
  <si>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</si>
  <si>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</si>
  <si>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</si>
  <si>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</si>
  <si>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</si>
  <si>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</si>
  <si>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</si>
  <si>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</si>
  <si>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</si>
  <si>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</si>
  <si>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</si>
  <si>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</si>
  <si>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</si>
  <si>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</si>
  <si>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</si>
  <si>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</si>
  <si>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</si>
  <si>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</si>
  <si>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</si>
  <si>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</si>
  <si>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</si>
  <si>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</si>
  <si>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</si>
  <si>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</si>
  <si>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</si>
  <si>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</si>
  <si>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</si>
  <si>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</si>
  <si>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</si>
  <si>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</si>
  <si>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</si>
  <si>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</si>
  <si>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</si>
  <si>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</si>
  <si>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</si>
  <si>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</si>
  <si>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</si>
  <si>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</si>
  <si>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</si>
  <si>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</si>
  <si>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</si>
  <si>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</si>
  <si>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</si>
  <si>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</si>
  <si>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</si>
  <si>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</si>
  <si>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</si>
  <si>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</si>
  <si>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</si>
  <si>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</si>
  <si>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</si>
  <si>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</si>
  <si>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</si>
  <si>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</si>
  <si>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</si>
  <si>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</si>
  <si>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</si>
  <si>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</si>
  <si>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</si>
  <si>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</si>
  <si>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</si>
  <si>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</si>
  <si>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</si>
  <si>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</si>
  <si>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</si>
  <si>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</si>
  <si>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</si>
  <si>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</si>
  <si>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</si>
  <si>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</si>
  <si>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</si>
  <si>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</si>
  <si>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</si>
  <si>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</si>
  <si>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</si>
  <si>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</si>
  <si>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</si>
  <si>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</si>
  <si>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</si>
  <si>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</si>
  <si>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</si>
  <si>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</si>
  <si>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</si>
  <si>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</si>
  <si>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</si>
  <si>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</si>
  <si>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</si>
  <si>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</si>
  <si>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</si>
  <si>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</si>
  <si>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</si>
  <si>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</si>
  <si>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</si>
  <si>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</si>
  <si>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</si>
  <si>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</si>
  <si>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</si>
  <si>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</si>
  <si>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</si>
  <si>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</si>
  <si>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</si>
  <si>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</si>
  <si>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</si>
  <si>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</si>
  <si>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</si>
  <si>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</si>
  <si>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</si>
  <si>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</si>
  <si>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</si>
  <si>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</si>
  <si>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</si>
  <si>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</si>
  <si>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</si>
  <si>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</si>
  <si>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</si>
  <si>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</si>
  <si>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</si>
  <si>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</si>
  <si>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</si>
  <si>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</si>
  <si>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</si>
  <si>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</si>
  <si>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</si>
  <si>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</si>
  <si>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</si>
  <si>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</si>
  <si>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</si>
  <si>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</si>
  <si>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</si>
  <si>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</si>
  <si>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</si>
  <si>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</si>
  <si>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</si>
  <si>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</si>
  <si>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</si>
  <si>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</si>
  <si>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</si>
  <si>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</si>
  <si>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</si>
  <si>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</si>
  <si>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</si>
  <si>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</si>
  <si>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</si>
  <si>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</si>
  <si>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</si>
  <si>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</si>
  <si>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</si>
  <si>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</si>
  <si>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</si>
  <si>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</si>
  <si>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</si>
  <si>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</si>
  <si>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</si>
  <si>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</si>
  <si>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</si>
  <si>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</si>
  <si>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</si>
  <si>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</si>
  <si>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</si>
  <si>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</si>
  <si>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</si>
  <si>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</si>
  <si>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</si>
  <si>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</si>
  <si>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</si>
  <si>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</si>
  <si>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</si>
  <si>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</si>
  <si>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</si>
  <si>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</si>
  <si>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</si>
  <si>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</si>
  <si>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</si>
  <si>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</si>
  <si>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</si>
  <si>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</si>
  <si>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</si>
  <si>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</si>
  <si>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</si>
  <si>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</si>
  <si>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</si>
  <si>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</si>
  <si>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</si>
  <si>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</si>
  <si>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</si>
  <si>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</si>
  <si>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</si>
  <si>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</si>
  <si>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</si>
  <si>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</si>
  <si>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</si>
  <si>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</si>
  <si>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</si>
  <si>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</si>
  <si>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</si>
  <si>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</si>
  <si>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</si>
  <si>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</si>
  <si>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</si>
  <si>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</si>
  <si>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</si>
  <si>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</si>
  <si>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</si>
  <si>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</si>
  <si>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</si>
  <si>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</si>
  <si>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</si>
  <si>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</si>
  <si>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</si>
  <si>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</si>
  <si>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</si>
  <si>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</si>
  <si>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</si>
  <si>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</si>
  <si>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</si>
  <si>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</si>
  <si>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</si>
  <si>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</si>
  <si>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</si>
  <si>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</si>
  <si>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</si>
  <si>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</si>
  <si>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</si>
  <si>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</si>
  <si>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</si>
  <si>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</si>
  <si>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</si>
  <si>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</si>
  <si>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</si>
  <si>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</si>
  <si>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</si>
  <si>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</si>
  <si>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</si>
  <si>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</si>
  <si>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</si>
  <si>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</si>
  <si>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</si>
  <si>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</si>
  <si>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</si>
  <si>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</si>
  <si>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</si>
  <si>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</si>
  <si>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</si>
  <si>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</si>
  <si>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</si>
  <si>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</si>
  <si>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</si>
  <si>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</si>
  <si>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</si>
  <si>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</si>
  <si>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</si>
  <si>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</si>
  <si>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</si>
  <si>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</si>
  <si>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</si>
  <si>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</si>
  <si>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</si>
  <si>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</si>
  <si>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</si>
  <si>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</si>
  <si>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</si>
  <si>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</si>
  <si>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</si>
  <si>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</si>
  <si>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</si>
  <si>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</si>
  <si>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</si>
  <si>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</si>
  <si>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</si>
  <si>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</si>
  <si>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</si>
  <si>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</si>
  <si>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</si>
  <si>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</si>
  <si>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</si>
  <si>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</si>
  <si>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</si>
  <si>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</si>
  <si>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</si>
  <si>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</si>
  <si>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</si>
  <si>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</si>
  <si>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</si>
  <si>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</si>
  <si>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</si>
  <si>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</si>
  <si>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</si>
  <si>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</si>
  <si>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</si>
  <si>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</si>
  <si>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</si>
  <si>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</si>
  <si>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</si>
  <si>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</si>
  <si>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</si>
  <si>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</si>
  <si>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</si>
  <si>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</si>
  <si>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</si>
  <si>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</si>
  <si>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</si>
  <si>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</si>
  <si>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</si>
  <si>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</si>
  <si>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</si>
  <si>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</si>
  <si>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</si>
  <si>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</si>
  <si>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</si>
  <si>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</si>
  <si>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</si>
  <si>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</si>
  <si>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</si>
  <si>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</si>
  <si>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</si>
  <si>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</si>
  <si>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</si>
  <si>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</si>
  <si>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</si>
  <si>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</si>
  <si>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</si>
  <si>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</si>
  <si>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</si>
  <si>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</si>
  <si>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</si>
  <si>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</si>
  <si>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</si>
  <si>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</si>
  <si>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</si>
  <si>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</si>
  <si>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</si>
  <si>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</si>
  <si>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</si>
  <si>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</si>
  <si>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</si>
  <si>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</si>
  <si>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</si>
  <si>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</si>
  <si>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</si>
  <si>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</si>
  <si>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</si>
  <si>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</si>
  <si>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</si>
  <si>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</si>
  <si>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</si>
  <si>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</si>
  <si>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</si>
  <si>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</si>
  <si>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</si>
  <si>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</si>
  <si>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</si>
  <si>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</si>
  <si>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</si>
  <si>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</si>
  <si>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</si>
  <si>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</si>
  <si>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</si>
  <si>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</si>
  <si>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</si>
  <si>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</si>
  <si>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</si>
  <si>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</si>
  <si>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</si>
  <si>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</si>
  <si>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</si>
  <si>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</si>
  <si>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</si>
  <si>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</si>
  <si>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</si>
  <si>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</si>
  <si>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</si>
  <si>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</si>
  <si>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</si>
  <si>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</si>
  <si>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</si>
  <si>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</si>
  <si>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</si>
  <si>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</si>
  <si>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</si>
  <si>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</si>
  <si>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</si>
  <si>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</si>
  <si>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</si>
  <si>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</si>
  <si>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</si>
  <si>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</si>
  <si>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</si>
  <si>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</si>
  <si>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</si>
  <si>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</si>
  <si>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</si>
  <si>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</si>
  <si>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</si>
  <si>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</si>
  <si>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</si>
  <si>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</si>
  <si>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</si>
  <si>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</si>
  <si>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</si>
  <si>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</si>
  <si>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</si>
  <si>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</si>
  <si>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</si>
  <si>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</si>
  <si>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</si>
  <si>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</si>
  <si>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</si>
  <si>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</si>
  <si>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</si>
  <si>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</si>
  <si>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</si>
  <si>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</si>
  <si>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</si>
  <si>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</si>
  <si>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</si>
  <si>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</si>
  <si>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</si>
  <si>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</si>
  <si>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</si>
  <si>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</si>
  <si>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</si>
  <si>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</si>
  <si>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</si>
  <si>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</si>
  <si>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</si>
  <si>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</si>
  <si>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</si>
  <si>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</si>
  <si>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</si>
  <si>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</si>
  <si>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</si>
  <si>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</si>
  <si>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</si>
  <si>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</si>
  <si>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</si>
  <si>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</si>
  <si>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</si>
  <si>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</si>
  <si>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</si>
  <si>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</si>
  <si>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</si>
  <si>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</si>
  <si>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</si>
  <si>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</si>
  <si>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</si>
  <si>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</si>
  <si>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</si>
  <si>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</si>
  <si>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</si>
  <si>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</si>
  <si>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</si>
  <si>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</si>
  <si>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</si>
  <si>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</si>
  <si>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</si>
  <si>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</si>
  <si>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</si>
  <si>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</si>
  <si>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</si>
  <si>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</si>
  <si>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</si>
  <si>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</si>
  <si>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</si>
  <si>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</si>
  <si>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</si>
  <si>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</si>
  <si>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</si>
  <si>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</si>
  <si>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</si>
  <si>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</si>
  <si>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</si>
  <si>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</si>
  <si>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</si>
  <si>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</si>
  <si>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</si>
  <si>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</si>
  <si>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</si>
  <si>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</si>
  <si>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</si>
  <si>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</si>
  <si>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</si>
  <si>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</si>
  <si>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</si>
  <si>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</si>
  <si>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</si>
  <si>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</si>
  <si>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</si>
  <si>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</si>
  <si>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</si>
  <si>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</si>
  <si>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</si>
  <si>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</si>
  <si>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</si>
  <si>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</si>
  <si>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</si>
  <si>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</si>
  <si>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</si>
  <si>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</si>
  <si>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</si>
  <si>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</si>
  <si>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</si>
  <si>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</si>
  <si>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</si>
  <si>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</si>
  <si>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</si>
  <si>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</si>
  <si>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</si>
  <si>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</si>
  <si>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</si>
  <si>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</si>
  <si>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</si>
  <si>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</si>
  <si>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</si>
  <si>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</si>
  <si>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</si>
  <si>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</si>
  <si>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</si>
  <si>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</si>
  <si>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</si>
  <si>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</si>
  <si>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</si>
  <si>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</si>
  <si>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</si>
  <si>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</si>
  <si>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</si>
  <si>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</si>
  <si>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</si>
  <si>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</si>
  <si>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</si>
  <si>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</si>
  <si>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</si>
  <si>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</si>
  <si>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</si>
  <si>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</si>
  <si>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</si>
  <si>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</si>
  <si>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</si>
  <si>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</si>
  <si>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</si>
  <si>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</si>
  <si>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</si>
  <si>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</si>
  <si>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</si>
  <si>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</si>
  <si>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</si>
  <si>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</si>
  <si>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</si>
  <si>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</si>
  <si>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</si>
  <si>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</si>
  <si>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</si>
  <si>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</si>
  <si>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</si>
  <si>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</si>
  <si>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</si>
  <si>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</si>
  <si>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</si>
  <si>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</si>
  <si>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</si>
  <si>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</si>
  <si>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</si>
  <si>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</si>
  <si>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</si>
  <si>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</si>
  <si>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</si>
  <si>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</si>
  <si>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</si>
  <si>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</si>
  <si>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</si>
  <si>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</si>
  <si>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</si>
  <si>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</si>
  <si>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</si>
  <si>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</si>
  <si>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</si>
  <si>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</si>
  <si>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</si>
  <si>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</si>
  <si>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</si>
  <si>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</si>
  <si>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</si>
  <si>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</si>
  <si>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</si>
  <si>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</si>
  <si>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</si>
  <si>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</si>
  <si>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</si>
  <si>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</si>
  <si>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</si>
  <si>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</si>
  <si>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</si>
  <si>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</si>
  <si>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</si>
  <si>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</si>
  <si>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</si>
  <si>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</si>
  <si>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</si>
  <si>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</si>
  <si>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</si>
  <si>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</si>
  <si>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</si>
  <si>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</si>
  <si>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</si>
  <si>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</si>
  <si>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</si>
  <si>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</si>
  <si>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</si>
  <si>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</si>
  <si>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</si>
  <si>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</si>
  <si>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</si>
  <si>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</si>
  <si>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</si>
  <si>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</si>
  <si>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</si>
  <si>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</si>
  <si>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</si>
  <si>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</si>
  <si>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</si>
  <si>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</si>
  <si>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</si>
  <si>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</si>
  <si>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</si>
  <si>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</si>
  <si>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</si>
  <si>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</si>
  <si>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</si>
  <si>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</si>
  <si>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</si>
  <si>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</si>
  <si>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</si>
  <si>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</si>
  <si>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</si>
  <si>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</si>
  <si>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</si>
  <si>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</si>
  <si>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</si>
  <si>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</si>
  <si>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</si>
  <si>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</si>
  <si>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</si>
  <si>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</si>
  <si>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</si>
  <si>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</si>
  <si>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</si>
  <si>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</si>
  <si>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</si>
  <si>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</si>
  <si>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</si>
  <si>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</si>
  <si>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</si>
  <si>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</si>
  <si>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</si>
  <si>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</si>
  <si>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</si>
  <si>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</si>
  <si>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</si>
  <si>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</si>
  <si>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</si>
  <si>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</si>
  <si>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</si>
  <si>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</si>
  <si>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</si>
  <si>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</si>
  <si>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</si>
  <si>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</si>
  <si>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</si>
  <si>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</si>
  <si>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</si>
  <si>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</si>
  <si>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</si>
  <si>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</si>
  <si>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</si>
  <si>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</si>
  <si>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</si>
  <si>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</si>
  <si>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</si>
  <si>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</si>
  <si>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</si>
  <si>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</si>
  <si>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</si>
  <si>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</si>
  <si>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</si>
  <si>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</si>
  <si>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</si>
  <si>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</si>
  <si>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</si>
  <si>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</si>
  <si>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</si>
  <si>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</si>
  <si>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</si>
  <si>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</si>
  <si>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</si>
  <si>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</si>
  <si>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</si>
  <si>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</si>
  <si>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</si>
  <si>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</si>
  <si>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</si>
  <si>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</si>
  <si>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</si>
  <si>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</si>
  <si>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</si>
  <si>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</si>
  <si>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</si>
  <si>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</si>
  <si>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</si>
  <si>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</si>
  <si>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</si>
  <si>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</si>
  <si>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</si>
  <si>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</si>
  <si>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</si>
  <si>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</si>
  <si>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</si>
  <si>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</si>
  <si>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</si>
  <si>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</si>
  <si>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</si>
  <si>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</si>
  <si>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</si>
  <si>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</si>
  <si>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</si>
  <si>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</si>
  <si>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</si>
  <si>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</si>
  <si>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</si>
  <si>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</si>
  <si>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</si>
  <si>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</si>
  <si>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</si>
  <si>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</si>
  <si>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</si>
  <si>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</si>
  <si>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</si>
  <si>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</si>
  <si>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</si>
  <si>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</si>
  <si>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</si>
  <si>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</si>
  <si>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</si>
  <si>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</si>
  <si>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</si>
  <si>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</si>
  <si>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</si>
  <si>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</si>
  <si>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</si>
  <si>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</si>
  <si>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</si>
  <si>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</si>
  <si>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</si>
  <si>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</si>
  <si>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</si>
  <si>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</si>
  <si>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</si>
  <si>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</si>
  <si>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</si>
  <si>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</si>
  <si>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</si>
  <si>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</si>
  <si>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</si>
  <si>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</si>
  <si>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</si>
  <si>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</si>
  <si>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</si>
  <si>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</si>
  <si>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</si>
  <si>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</si>
  <si>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</si>
  <si>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</si>
  <si>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</si>
  <si>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</si>
  <si>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</si>
  <si>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</si>
  <si>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</si>
  <si>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</si>
  <si>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</si>
  <si>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</si>
  <si>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</si>
  <si>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</si>
  <si>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</si>
  <si>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</si>
  <si>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</si>
  <si>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</si>
  <si>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</si>
  <si>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</si>
  <si>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</si>
  <si>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</si>
  <si>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</si>
  <si>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</si>
  <si>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</si>
  <si>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</si>
  <si>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</si>
  <si>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</si>
  <si>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</si>
  <si>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</si>
  <si>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</si>
  <si>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</si>
  <si>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</si>
  <si>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</si>
  <si>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</si>
  <si>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</si>
  <si>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</si>
  <si>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</si>
  <si>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</si>
  <si>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</si>
  <si>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</si>
  <si>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</si>
  <si>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</si>
  <si>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</si>
  <si>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</si>
  <si>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</si>
  <si>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</si>
  <si>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</si>
  <si>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</si>
  <si>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</si>
  <si>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</si>
  <si>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</si>
  <si>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</si>
  <si>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</si>
  <si>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</si>
  <si>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</si>
  <si>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</si>
  <si>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</si>
  <si>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</si>
  <si>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</si>
  <si>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</si>
  <si>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</si>
  <si>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</si>
  <si>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</si>
  <si>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</si>
  <si>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</si>
  <si>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</si>
  <si>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</si>
  <si>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</si>
  <si>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</si>
  <si>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</si>
  <si>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</si>
  <si>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</si>
  <si>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</si>
  <si>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</si>
  <si>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</si>
  <si>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</si>
  <si>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</si>
  <si>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</si>
  <si>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</si>
  <si>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</si>
  <si>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</si>
  <si>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</si>
  <si>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</si>
  <si>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</si>
  <si>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</si>
  <si>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</si>
  <si>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</si>
  <si>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</si>
  <si>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</si>
  <si>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</si>
  <si>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</si>
  <si>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</si>
  <si>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</si>
  <si>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</si>
  <si>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</si>
  <si>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</si>
  <si>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</si>
  <si>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</si>
  <si>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</si>
  <si>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</si>
  <si>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</si>
  <si>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</si>
  <si>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</si>
  <si>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</si>
  <si>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</si>
  <si>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</si>
  <si>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</si>
  <si>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</si>
  <si>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</si>
  <si>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</si>
  <si>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</si>
  <si>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</si>
  <si>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</si>
  <si>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</si>
  <si>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</si>
  <si>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</si>
  <si>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</si>
  <si>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</si>
  <si>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</si>
  <si>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</si>
  <si>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</si>
  <si>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</si>
  <si>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</si>
  <si>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</si>
  <si>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</si>
  <si>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</si>
  <si>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</si>
  <si>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</si>
  <si>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</si>
  <si>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</si>
  <si>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</si>
  <si>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</si>
  <si>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</si>
  <si>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</si>
  <si>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</si>
  <si>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</si>
  <si>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</si>
  <si>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</si>
  <si>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</si>
  <si>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</si>
  <si>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</si>
  <si>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</si>
  <si>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</si>
  <si>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</si>
  <si>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</si>
  <si>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</si>
  <si>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</si>
  <si>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</si>
  <si>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</si>
  <si>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</si>
  <si>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</si>
  <si>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</si>
  <si>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</si>
  <si>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</si>
  <si>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</si>
  <si>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</si>
  <si>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</si>
  <si>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</si>
  <si>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</si>
  <si>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</si>
  <si>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</si>
  <si>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</si>
  <si>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</si>
  <si>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</si>
  <si>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</si>
  <si>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</si>
  <si>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</si>
  <si>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</si>
  <si>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</si>
  <si>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</si>
  <si>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</si>
  <si>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</si>
  <si>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</si>
  <si>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</si>
  <si>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</si>
  <si>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</si>
  <si>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</si>
  <si>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</si>
  <si>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</si>
  <si>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</si>
  <si>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</si>
  <si>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</si>
  <si>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</si>
  <si>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</si>
  <si>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</si>
  <si>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</si>
  <si>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</si>
  <si>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</si>
  <si>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</si>
  <si>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</si>
  <si>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</si>
  <si>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</si>
  <si>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</si>
  <si>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</si>
  <si>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</si>
  <si>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</si>
  <si>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</si>
  <si>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</si>
  <si>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</si>
  <si>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</si>
  <si>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</si>
  <si>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</si>
  <si>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</si>
  <si>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</si>
  <si>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</si>
  <si>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</si>
  <si>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</si>
  <si>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</si>
  <si>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</si>
  <si>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</si>
  <si>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</si>
  <si>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</si>
  <si>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</si>
  <si>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</si>
  <si>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</si>
  <si>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</si>
  <si>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</si>
  <si>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</si>
  <si>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</si>
  <si>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</si>
  <si>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</si>
  <si>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</si>
  <si>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</si>
  <si>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</si>
  <si>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</si>
  <si>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</si>
  <si>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</si>
  <si>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</si>
  <si>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</si>
  <si>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</si>
  <si>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</si>
  <si>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</si>
  <si>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</si>
  <si>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</si>
  <si>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</si>
  <si>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</si>
  <si>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</si>
  <si>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</si>
  <si>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</si>
  <si>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</si>
  <si>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</si>
  <si>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</si>
  <si>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</si>
  <si>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</si>
  <si>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</si>
  <si>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</si>
  <si>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</si>
  <si>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</si>
  <si>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</si>
  <si>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</si>
  <si>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</si>
  <si>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</si>
  <si>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</si>
  <si>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</si>
  <si>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</si>
  <si>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</si>
  <si>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</si>
  <si>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</si>
  <si>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</si>
  <si>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</si>
  <si>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</si>
  <si>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</si>
  <si>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</si>
  <si>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</si>
  <si>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</si>
  <si>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</si>
  <si>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</si>
  <si>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</si>
  <si>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</si>
  <si>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</si>
  <si>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</si>
  <si>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</si>
  <si>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</si>
  <si>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</si>
  <si>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</si>
  <si>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</si>
  <si>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</si>
  <si>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</si>
  <si>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</si>
  <si>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</si>
  <si>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</si>
  <si>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</si>
  <si>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</si>
  <si>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</si>
  <si>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</si>
  <si>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</si>
  <si>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</si>
  <si>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</si>
  <si>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</si>
  <si>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</si>
  <si>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</si>
  <si>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</si>
  <si>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</si>
  <si>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</si>
  <si>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</si>
  <si>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</si>
  <si>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</si>
  <si>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</si>
  <si>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</si>
  <si>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</si>
  <si>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</si>
  <si>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</si>
  <si>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</si>
  <si>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</si>
  <si>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</si>
  <si>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</si>
  <si>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</si>
  <si>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</si>
  <si>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</si>
  <si>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</si>
  <si>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</si>
  <si>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</si>
  <si>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</si>
  <si>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</si>
  <si>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</si>
  <si>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</si>
  <si>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</si>
  <si>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</si>
  <si>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</si>
  <si>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</si>
  <si>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</si>
  <si>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</si>
  <si>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</si>
  <si>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</si>
  <si>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</si>
  <si>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</si>
  <si>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</si>
  <si>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</si>
  <si>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</si>
  <si>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</si>
  <si>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</si>
  <si>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</si>
  <si>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</si>
  <si>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</si>
  <si>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</si>
  <si>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</si>
  <si>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</si>
  <si>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</si>
  <si>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</si>
  <si>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</si>
  <si>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</si>
  <si>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</si>
  <si>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</si>
  <si>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</si>
  <si>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</si>
  <si>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</si>
  <si>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</si>
  <si>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</si>
  <si>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</si>
  <si>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</si>
  <si>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</si>
  <si>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</si>
  <si>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</si>
  <si>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</si>
  <si>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</si>
  <si>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</si>
  <si>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</si>
  <si>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</si>
  <si>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</si>
  <si>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</si>
  <si>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</si>
  <si>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</si>
  <si>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</si>
  <si>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</si>
  <si>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</si>
  <si>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</si>
  <si>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</si>
  <si>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</si>
  <si>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</si>
  <si>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</si>
  <si>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</si>
  <si>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</si>
  <si>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</si>
  <si>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</si>
  <si>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</si>
  <si>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</si>
  <si>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</si>
  <si>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</si>
  <si>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</si>
  <si>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</si>
  <si>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</si>
  <si>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</si>
  <si>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</si>
  <si>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</si>
  <si>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</si>
  <si>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</si>
  <si>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</si>
  <si>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</si>
  <si>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</si>
  <si>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</si>
  <si>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</si>
  <si>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</si>
  <si>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</si>
  <si>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</si>
  <si>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</si>
  <si>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</si>
  <si>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</si>
  <si>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</si>
  <si>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</si>
  <si>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</si>
  <si>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</si>
  <si>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</si>
  <si>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</si>
  <si>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</si>
  <si>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</si>
  <si>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</si>
  <si>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</si>
  <si>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</si>
  <si>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</si>
  <si>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</si>
  <si>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</si>
  <si>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</si>
  <si>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</si>
  <si>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</si>
  <si>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</si>
  <si>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</si>
  <si>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</si>
  <si>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</si>
  <si>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</si>
  <si>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</si>
  <si>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</si>
  <si>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</si>
  <si>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</si>
  <si>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</si>
  <si>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</si>
  <si>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</si>
  <si>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</si>
  <si>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</si>
  <si>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</si>
  <si>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</si>
  <si>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</si>
  <si>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</si>
  <si>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</si>
  <si>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</si>
  <si>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</si>
  <si>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</si>
  <si>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</si>
  <si>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</si>
  <si>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</si>
  <si>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</si>
  <si>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</si>
  <si>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</si>
  <si>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</si>
  <si>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</si>
  <si>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</si>
  <si>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</si>
  <si>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</si>
  <si>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</si>
  <si>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</si>
  <si>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</si>
  <si>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</si>
  <si>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</si>
  <si>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</si>
  <si>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</si>
  <si>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</si>
  <si>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</si>
  <si>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</si>
  <si>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</si>
  <si>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</si>
  <si>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</si>
  <si>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</si>
  <si>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</si>
  <si>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</si>
  <si>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</si>
  <si>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</si>
  <si>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</si>
  <si>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</si>
  <si>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</si>
  <si>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</si>
  <si>
    <t>Moroccan producer OCP</t>
  </si>
  <si>
    <t>07/16/2019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</si>
</sst>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66"/>
      <tableStyleElement type="headerRow" dxfId="406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numCache>
            </c:numRef>
          </c:yVal>
          <c:smooth val="1"/>
        </c:ser>
        <c:dLbls>
          <c:showLegendKey val="0"/>
          <c:showVal val="0"/>
          <c:showCatName val="0"/>
          <c:showSerName val="0"/>
          <c:showPercent val="0"/>
          <c:showBubbleSize val="0"/>
        </c:dLbls>
        <c:axId val="356695352"/>
        <c:axId val="356693000"/>
      </c:scatterChart>
      <c:valAx>
        <c:axId val="356695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3000"/>
        <c:crosses val="autoZero"/>
        <c:crossBetween val="midCat"/>
      </c:valAx>
      <c:valAx>
        <c:axId val="3566930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5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numCache>
            </c:numRef>
          </c:yVal>
          <c:smooth val="1"/>
        </c:ser>
        <c:dLbls>
          <c:showLegendKey val="0"/>
          <c:showVal val="0"/>
          <c:showCatName val="0"/>
          <c:showSerName val="0"/>
          <c:showPercent val="0"/>
          <c:showBubbleSize val="0"/>
        </c:dLbls>
        <c:axId val="356693392"/>
        <c:axId val="356695744"/>
      </c:scatterChart>
      <c:valAx>
        <c:axId val="356693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5744"/>
        <c:crosses val="autoZero"/>
        <c:crossBetween val="midCat"/>
      </c:valAx>
      <c:valAx>
        <c:axId val="356695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33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numCache>
            </c:numRef>
          </c:yVal>
          <c:smooth val="1"/>
        </c:ser>
        <c:dLbls>
          <c:showLegendKey val="0"/>
          <c:showVal val="0"/>
          <c:showCatName val="0"/>
          <c:showSerName val="0"/>
          <c:showPercent val="0"/>
          <c:showBubbleSize val="0"/>
        </c:dLbls>
        <c:axId val="356694568"/>
        <c:axId val="462187928"/>
      </c:scatterChart>
      <c:valAx>
        <c:axId val="35669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7928"/>
        <c:crosses val="autoZero"/>
        <c:crossBetween val="midCat"/>
      </c:valAx>
      <c:valAx>
        <c:axId val="4621879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694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numCache>
            </c:numRef>
          </c:yVal>
          <c:smooth val="1"/>
        </c:ser>
        <c:dLbls>
          <c:showLegendKey val="0"/>
          <c:showVal val="0"/>
          <c:showCatName val="0"/>
          <c:showSerName val="0"/>
          <c:showPercent val="0"/>
          <c:showBubbleSize val="0"/>
        </c:dLbls>
        <c:axId val="462190280"/>
        <c:axId val="462194592"/>
      </c:scatterChart>
      <c:valAx>
        <c:axId val="462190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592"/>
        <c:crosses val="autoZero"/>
        <c:crossBetween val="midCat"/>
      </c:valAx>
      <c:valAx>
        <c:axId val="4621945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0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numCache>
            </c:numRef>
          </c:yVal>
          <c:smooth val="1"/>
        </c:ser>
        <c:dLbls>
          <c:showLegendKey val="0"/>
          <c:showVal val="0"/>
          <c:showCatName val="0"/>
          <c:showSerName val="0"/>
          <c:showPercent val="0"/>
          <c:showBubbleSize val="0"/>
        </c:dLbls>
        <c:axId val="462189104"/>
        <c:axId val="462189496"/>
      </c:scatterChart>
      <c:valAx>
        <c:axId val="462189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9496"/>
        <c:crosses val="autoZero"/>
        <c:crossBetween val="midCat"/>
      </c:valAx>
      <c:valAx>
        <c:axId val="462189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9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numCache>
            </c:numRef>
          </c:yVal>
          <c:smooth val="1"/>
        </c:ser>
        <c:dLbls>
          <c:showLegendKey val="0"/>
          <c:showVal val="0"/>
          <c:showCatName val="0"/>
          <c:showSerName val="0"/>
          <c:showPercent val="0"/>
          <c:showBubbleSize val="0"/>
        </c:dLbls>
        <c:axId val="462193416"/>
        <c:axId val="462192632"/>
      </c:scatterChart>
      <c:valAx>
        <c:axId val="462193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2632"/>
        <c:crosses val="autoZero"/>
        <c:crossBetween val="midCat"/>
      </c:valAx>
      <c:valAx>
        <c:axId val="4621926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3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numCache>
            </c:numRef>
          </c:yVal>
          <c:smooth val="1"/>
        </c:ser>
        <c:dLbls>
          <c:showLegendKey val="0"/>
          <c:showVal val="0"/>
          <c:showCatName val="0"/>
          <c:showSerName val="0"/>
          <c:showPercent val="0"/>
          <c:showBubbleSize val="0"/>
        </c:dLbls>
        <c:axId val="462193808"/>
        <c:axId val="462194200"/>
      </c:scatterChart>
      <c:valAx>
        <c:axId val="4621938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200"/>
        <c:crosses val="autoZero"/>
        <c:crossBetween val="midCat"/>
      </c:valAx>
      <c:valAx>
        <c:axId val="4621942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38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numCache>
            </c:numRef>
          </c:yVal>
          <c:smooth val="1"/>
        </c:ser>
        <c:dLbls>
          <c:showLegendKey val="0"/>
          <c:showVal val="0"/>
          <c:showCatName val="0"/>
          <c:showSerName val="0"/>
          <c:showPercent val="0"/>
          <c:showBubbleSize val="0"/>
        </c:dLbls>
        <c:axId val="462194984"/>
        <c:axId val="462188320"/>
      </c:scatterChart>
      <c:valAx>
        <c:axId val="462194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88320"/>
        <c:crosses val="autoZero"/>
        <c:crossBetween val="midCat"/>
      </c:valAx>
      <c:valAx>
        <c:axId val="462188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194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2190672"/>
        <c:axId val="462191064"/>
      </c:lineChart>
      <c:dateAx>
        <c:axId val="46219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91064"/>
        <c:crosses val="autoZero"/>
        <c:auto val="1"/>
        <c:lblOffset val="100"/>
        <c:baseTimeUnit val="days"/>
      </c:dateAx>
      <c:valAx>
        <c:axId val="46219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9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4192016"/>
        <c:axId val="464186920"/>
      </c:lineChart>
      <c:dateAx>
        <c:axId val="46419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86920"/>
        <c:crosses val="autoZero"/>
        <c:auto val="1"/>
        <c:lblOffset val="100"/>
        <c:baseTimeUnit val="days"/>
      </c:dateAx>
      <c:valAx>
        <c:axId val="46418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9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187312"/>
        <c:axId val="464188096"/>
      </c:lineChart>
      <c:dateAx>
        <c:axId val="464187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188096"/>
        <c:crosses val="autoZero"/>
        <c:auto val="1"/>
        <c:lblOffset val="100"/>
        <c:baseTimeUnit val="days"/>
      </c:dateAx>
      <c:valAx>
        <c:axId val="4641880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187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189664"/>
        <c:axId val="464192800"/>
      </c:lineChart>
      <c:dateAx>
        <c:axId val="4641896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92800"/>
        <c:crosses val="autoZero"/>
        <c:auto val="1"/>
        <c:lblOffset val="100"/>
        <c:baseTimeUnit val="days"/>
      </c:dateAx>
      <c:valAx>
        <c:axId val="4641928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18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5457664"/>
        <c:axId val="465456096"/>
      </c:lineChart>
      <c:dateAx>
        <c:axId val="46545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6096"/>
        <c:crosses val="autoZero"/>
        <c:auto val="1"/>
        <c:lblOffset val="100"/>
        <c:baseTimeUnit val="days"/>
      </c:dateAx>
      <c:valAx>
        <c:axId val="465456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5455312"/>
        <c:axId val="465456880"/>
      </c:lineChart>
      <c:dateAx>
        <c:axId val="46545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6880"/>
        <c:crosses val="autoZero"/>
        <c:auto val="1"/>
        <c:lblOffset val="100"/>
        <c:baseTimeUnit val="days"/>
      </c:dateAx>
      <c:valAx>
        <c:axId val="46545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5454136"/>
        <c:axId val="465454920"/>
      </c:lineChart>
      <c:dateAx>
        <c:axId val="46545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920"/>
        <c:crosses val="autoZero"/>
        <c:auto val="1"/>
        <c:lblOffset val="100"/>
        <c:baseTimeUnit val="days"/>
      </c:dateAx>
      <c:valAx>
        <c:axId val="46545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5458056"/>
        <c:axId val="465458448"/>
      </c:lineChart>
      <c:dateAx>
        <c:axId val="46545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8448"/>
        <c:crosses val="autoZero"/>
        <c:auto val="1"/>
        <c:lblOffset val="100"/>
        <c:baseTimeUnit val="days"/>
      </c:dateAx>
      <c:valAx>
        <c:axId val="465458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5454528"/>
        <c:axId val="465453744"/>
      </c:lineChart>
      <c:dateAx>
        <c:axId val="465454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3744"/>
        <c:crosses val="autoZero"/>
        <c:auto val="1"/>
        <c:lblOffset val="100"/>
        <c:baseTimeUnit val="days"/>
      </c:dateAx>
      <c:valAx>
        <c:axId val="4654537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45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9202752"/>
        <c:axId val="469199616"/>
      </c:lineChart>
      <c:dateAx>
        <c:axId val="46920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9616"/>
        <c:crosses val="autoZero"/>
        <c:auto val="1"/>
        <c:lblOffset val="100"/>
        <c:baseTimeUnit val="days"/>
      </c:dateAx>
      <c:valAx>
        <c:axId val="46919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numCache>
            </c:numRef>
          </c:cat>
          <c:val>
            <c:numRef>
              <c:f>DD!$E$25:$E$43</c:f>
              <c:numCache>
                <c:formatCode>0.00</c:formatCode>
                <c:ptCount val="19"/>
                <c:pt idx="0">
                  <c:v>70</c:v>
                </c:pt>
                <c:pt idx="1">
                  <c:v>70</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numCache>
            </c:numRef>
          </c:cat>
          <c:val>
            <c:numRef>
              <c:f>DD!$D$25:$D$43</c:f>
              <c:numCache>
                <c:formatCode>0.00</c:formatCode>
                <c:ptCount val="19"/>
                <c:pt idx="0">
                  <c:v>87.188890000000001</c:v>
                </c:pt>
                <c:pt idx="1">
                  <c:v>81.344700000000003</c:v>
                </c:pt>
              </c:numCache>
            </c:numRef>
          </c:val>
          <c:smooth val="0"/>
        </c:ser>
        <c:dLbls>
          <c:showLegendKey val="0"/>
          <c:showVal val="0"/>
          <c:showCatName val="0"/>
          <c:showSerName val="0"/>
          <c:showPercent val="0"/>
          <c:showBubbleSize val="0"/>
        </c:dLbls>
        <c:smooth val="0"/>
        <c:axId val="469205496"/>
        <c:axId val="469205888"/>
      </c:lineChart>
      <c:dateAx>
        <c:axId val="46920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888"/>
        <c:crosses val="autoZero"/>
        <c:auto val="1"/>
        <c:lblOffset val="100"/>
        <c:baseTimeUnit val="days"/>
      </c:dateAx>
      <c:valAx>
        <c:axId val="46920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numCache>
            </c:numRef>
          </c:cat>
          <c:val>
            <c:numRef>
              <c:f>DD!$F$25:$F$43</c:f>
              <c:numCache>
                <c:formatCode>0.00</c:formatCode>
                <c:ptCount val="19"/>
                <c:pt idx="0">
                  <c:v>-1134.4667400000001</c:v>
                </c:pt>
                <c:pt idx="1">
                  <c:v>-1134.4700000000003</c:v>
                </c:pt>
              </c:numCache>
            </c:numRef>
          </c:val>
          <c:smooth val="0"/>
        </c:ser>
        <c:dLbls>
          <c:showLegendKey val="0"/>
          <c:showVal val="0"/>
          <c:showCatName val="0"/>
          <c:showSerName val="0"/>
          <c:showPercent val="0"/>
          <c:showBubbleSize val="0"/>
        </c:dLbls>
        <c:smooth val="0"/>
        <c:axId val="469203928"/>
        <c:axId val="469204320"/>
      </c:lineChart>
      <c:dateAx>
        <c:axId val="46920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4320"/>
        <c:crosses val="autoZero"/>
        <c:auto val="1"/>
        <c:lblOffset val="100"/>
        <c:baseTimeUnit val="days"/>
      </c:dateAx>
      <c:valAx>
        <c:axId val="469204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9201184"/>
        <c:axId val="469200008"/>
      </c:lineChart>
      <c:dateAx>
        <c:axId val="469201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0008"/>
        <c:crosses val="autoZero"/>
        <c:auto val="1"/>
        <c:lblOffset val="100"/>
        <c:baseTimeUnit val="days"/>
      </c:dateAx>
      <c:valAx>
        <c:axId val="469200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9205104"/>
        <c:axId val="469199224"/>
      </c:lineChart>
      <c:dateAx>
        <c:axId val="46920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199224"/>
        <c:crosses val="autoZero"/>
        <c:auto val="1"/>
        <c:lblOffset val="100"/>
        <c:baseTimeUnit val="days"/>
      </c:dateAx>
      <c:valAx>
        <c:axId val="469199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206672"/>
        <c:axId val="469200400"/>
      </c:lineChart>
      <c:dateAx>
        <c:axId val="469206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0400"/>
        <c:crosses val="autoZero"/>
        <c:auto val="1"/>
        <c:lblOffset val="100"/>
        <c:baseTimeUnit val="days"/>
      </c:dateAx>
      <c:valAx>
        <c:axId val="46920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6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201576"/>
        <c:axId val="469657400"/>
      </c:lineChart>
      <c:dateAx>
        <c:axId val="46920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7400"/>
        <c:crosses val="autoZero"/>
        <c:auto val="1"/>
        <c:lblOffset val="100"/>
        <c:baseTimeUnit val="days"/>
      </c:dateAx>
      <c:valAx>
        <c:axId val="46965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201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656224"/>
        <c:axId val="469654264"/>
      </c:lineChart>
      <c:dateAx>
        <c:axId val="46965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4264"/>
        <c:crosses val="autoZero"/>
        <c:auto val="1"/>
        <c:lblOffset val="100"/>
        <c:baseTimeUnit val="days"/>
      </c:dateAx>
      <c:valAx>
        <c:axId val="4696542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655832"/>
        <c:axId val="469657792"/>
      </c:lineChart>
      <c:dateAx>
        <c:axId val="46965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7792"/>
        <c:crosses val="autoZero"/>
        <c:auto val="1"/>
        <c:lblOffset val="100"/>
        <c:baseTimeUnit val="days"/>
      </c:dateAx>
      <c:valAx>
        <c:axId val="46965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9658576"/>
        <c:axId val="469658968"/>
      </c:lineChart>
      <c:dateAx>
        <c:axId val="469658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8968"/>
        <c:crosses val="autoZero"/>
        <c:auto val="1"/>
        <c:lblOffset val="100"/>
        <c:baseTimeUnit val="days"/>
      </c:dateAx>
      <c:valAx>
        <c:axId val="469658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9652696"/>
        <c:axId val="469653088"/>
      </c:lineChart>
      <c:dateAx>
        <c:axId val="46965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3088"/>
        <c:crosses val="autoZero"/>
        <c:auto val="1"/>
        <c:lblOffset val="100"/>
        <c:baseTimeUnit val="days"/>
      </c:dateAx>
      <c:valAx>
        <c:axId val="46965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655048"/>
        <c:axId val="469655440"/>
      </c:lineChart>
      <c:dateAx>
        <c:axId val="46965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440"/>
        <c:crosses val="autoZero"/>
        <c:auto val="1"/>
        <c:lblOffset val="100"/>
        <c:baseTimeUnit val="days"/>
      </c:dateAx>
      <c:valAx>
        <c:axId val="469655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655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89488"/>
        <c:axId val="469490272"/>
      </c:lineChart>
      <c:dateAx>
        <c:axId val="46948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90272"/>
        <c:crosses val="autoZero"/>
        <c:auto val="1"/>
        <c:lblOffset val="100"/>
        <c:baseTimeUnit val="days"/>
      </c:dateAx>
      <c:valAx>
        <c:axId val="46949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9485176"/>
        <c:axId val="469484392"/>
      </c:lineChart>
      <c:dateAx>
        <c:axId val="469485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392"/>
        <c:crosses val="autoZero"/>
        <c:auto val="1"/>
        <c:lblOffset val="100"/>
        <c:baseTimeUnit val="days"/>
      </c:dateAx>
      <c:valAx>
        <c:axId val="4694843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5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9484000"/>
        <c:axId val="469486352"/>
      </c:lineChart>
      <c:dateAx>
        <c:axId val="469484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6352"/>
        <c:crosses val="autoZero"/>
        <c:auto val="1"/>
        <c:lblOffset val="100"/>
        <c:baseTimeUnit val="days"/>
      </c:dateAx>
      <c:valAx>
        <c:axId val="46948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9483608"/>
        <c:axId val="469488704"/>
      </c:lineChart>
      <c:dateAx>
        <c:axId val="469483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8704"/>
        <c:crosses val="autoZero"/>
        <c:auto val="1"/>
        <c:lblOffset val="100"/>
        <c:baseTimeUnit val="days"/>
      </c:dateAx>
      <c:valAx>
        <c:axId val="469488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3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5916944"/>
        <c:axId val="485918512"/>
      </c:lineChart>
      <c:dateAx>
        <c:axId val="48591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8512"/>
        <c:crosses val="autoZero"/>
        <c:auto val="1"/>
        <c:lblOffset val="100"/>
        <c:baseTimeUnit val="days"/>
      </c:dateAx>
      <c:valAx>
        <c:axId val="4859185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5913024"/>
        <c:axId val="485917336"/>
      </c:lineChart>
      <c:dateAx>
        <c:axId val="48591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7336"/>
        <c:crosses val="autoZero"/>
        <c:auto val="1"/>
        <c:lblOffset val="100"/>
        <c:baseTimeUnit val="days"/>
      </c:dateAx>
      <c:valAx>
        <c:axId val="48591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5918904"/>
        <c:axId val="485914200"/>
      </c:lineChart>
      <c:dateAx>
        <c:axId val="48591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4200"/>
        <c:crosses val="autoZero"/>
        <c:auto val="1"/>
        <c:lblOffset val="100"/>
        <c:baseTimeUnit val="days"/>
      </c:dateAx>
      <c:valAx>
        <c:axId val="48591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5913416"/>
        <c:axId val="485913808"/>
      </c:lineChart>
      <c:dateAx>
        <c:axId val="48591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808"/>
        <c:crosses val="autoZero"/>
        <c:auto val="1"/>
        <c:lblOffset val="100"/>
        <c:baseTimeUnit val="days"/>
      </c:dateAx>
      <c:valAx>
        <c:axId val="485913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3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5915376"/>
        <c:axId val="485916160"/>
      </c:lineChart>
      <c:dateAx>
        <c:axId val="485915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6160"/>
        <c:crosses val="autoZero"/>
        <c:auto val="1"/>
        <c:lblOffset val="100"/>
        <c:baseTimeUnit val="days"/>
      </c:dateAx>
      <c:valAx>
        <c:axId val="4859161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153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74600896"/>
        <c:axId val="474602856"/>
      </c:lineChart>
      <c:dateAx>
        <c:axId val="4746008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2856"/>
        <c:crosses val="autoZero"/>
        <c:auto val="1"/>
        <c:lblOffset val="100"/>
        <c:baseTimeUnit val="days"/>
      </c:dateAx>
      <c:valAx>
        <c:axId val="47460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08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74601680"/>
        <c:axId val="474596584"/>
      </c:lineChart>
      <c:dateAx>
        <c:axId val="47460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6584"/>
        <c:crosses val="autoZero"/>
        <c:auto val="1"/>
        <c:lblOffset val="100"/>
        <c:baseTimeUnit val="days"/>
      </c:dateAx>
      <c:valAx>
        <c:axId val="4745965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74599720"/>
        <c:axId val="474596976"/>
      </c:lineChart>
      <c:dateAx>
        <c:axId val="47459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6976"/>
        <c:crosses val="autoZero"/>
        <c:auto val="1"/>
        <c:lblOffset val="100"/>
        <c:baseTimeUnit val="days"/>
      </c:dateAx>
      <c:valAx>
        <c:axId val="47459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numCache>
            </c:numRef>
          </c:val>
          <c:smooth val="0"/>
        </c:ser>
        <c:dLbls>
          <c:showLegendKey val="0"/>
          <c:showVal val="0"/>
          <c:showCatName val="0"/>
          <c:showSerName val="0"/>
          <c:showPercent val="0"/>
          <c:showBubbleSize val="0"/>
        </c:dLbls>
        <c:marker val="1"/>
        <c:smooth val="0"/>
        <c:axId val="474600504"/>
        <c:axId val="474601288"/>
      </c:lineChart>
      <c:dateAx>
        <c:axId val="47460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1288"/>
        <c:crosses val="autoZero"/>
        <c:auto val="1"/>
        <c:lblOffset val="100"/>
        <c:baseTimeUnit val="days"/>
      </c:dateAx>
      <c:valAx>
        <c:axId val="4746012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600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numCache>
            </c:numRef>
          </c:val>
          <c:smooth val="0"/>
        </c:ser>
        <c:dLbls>
          <c:showLegendKey val="0"/>
          <c:showVal val="0"/>
          <c:showCatName val="0"/>
          <c:showSerName val="0"/>
          <c:showPercent val="0"/>
          <c:showBubbleSize val="0"/>
        </c:dLbls>
        <c:marker val="1"/>
        <c:smooth val="0"/>
        <c:axId val="474595800"/>
        <c:axId val="474597368"/>
      </c:lineChart>
      <c:dateAx>
        <c:axId val="47459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7368"/>
        <c:crosses val="autoZero"/>
        <c:auto val="1"/>
        <c:lblOffset val="100"/>
        <c:baseTimeUnit val="days"/>
      </c:dateAx>
      <c:valAx>
        <c:axId val="474597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9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numCache>
            </c:numRef>
          </c:val>
          <c:smooth val="0"/>
        </c:ser>
        <c:dLbls>
          <c:showLegendKey val="0"/>
          <c:showVal val="0"/>
          <c:showCatName val="0"/>
          <c:showSerName val="0"/>
          <c:showPercent val="0"/>
          <c:showBubbleSize val="0"/>
        </c:dLbls>
        <c:marker val="1"/>
        <c:smooth val="0"/>
        <c:axId val="509170640"/>
        <c:axId val="509174560"/>
      </c:lineChart>
      <c:dateAx>
        <c:axId val="509170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4560"/>
        <c:crosses val="autoZero"/>
        <c:auto val="1"/>
        <c:lblOffset val="100"/>
        <c:baseTimeUnit val="days"/>
      </c:dateAx>
      <c:valAx>
        <c:axId val="5091745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0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numCache>
            </c:numRef>
          </c:val>
          <c:smooth val="0"/>
        </c:ser>
        <c:dLbls>
          <c:showLegendKey val="0"/>
          <c:showVal val="0"/>
          <c:showCatName val="0"/>
          <c:showSerName val="0"/>
          <c:showPercent val="0"/>
          <c:showBubbleSize val="0"/>
        </c:dLbls>
        <c:marker val="1"/>
        <c:smooth val="0"/>
        <c:axId val="509174952"/>
        <c:axId val="509167112"/>
      </c:lineChart>
      <c:dateAx>
        <c:axId val="509174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67112"/>
        <c:crosses val="autoZero"/>
        <c:auto val="1"/>
        <c:lblOffset val="100"/>
        <c:baseTimeUnit val="days"/>
      </c:dateAx>
      <c:valAx>
        <c:axId val="50916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74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9174168"/>
        <c:axId val="509168680"/>
      </c:lineChart>
      <c:catAx>
        <c:axId val="509174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68680"/>
        <c:crosses val="autoZero"/>
        <c:auto val="1"/>
        <c:lblAlgn val="ctr"/>
        <c:lblOffset val="100"/>
        <c:noMultiLvlLbl val="0"/>
      </c:catAx>
      <c:valAx>
        <c:axId val="5091686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4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9169464"/>
        <c:axId val="509177696"/>
      </c:lineChart>
      <c:dateAx>
        <c:axId val="509169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7696"/>
        <c:crosses val="autoZero"/>
        <c:auto val="1"/>
        <c:lblOffset val="100"/>
        <c:baseTimeUnit val="days"/>
      </c:dateAx>
      <c:valAx>
        <c:axId val="5091776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69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9179264"/>
        <c:axId val="509181616"/>
      </c:lineChart>
      <c:dateAx>
        <c:axId val="509179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1616"/>
        <c:crosses val="autoZero"/>
        <c:auto val="1"/>
        <c:lblOffset val="100"/>
        <c:baseTimeUnit val="days"/>
      </c:dateAx>
      <c:valAx>
        <c:axId val="5091816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7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4595408"/>
        <c:axId val="509187288"/>
      </c:lineChart>
      <c:dateAx>
        <c:axId val="474595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7288"/>
        <c:crosses val="autoZero"/>
        <c:auto val="1"/>
        <c:lblOffset val="100"/>
        <c:baseTimeUnit val="days"/>
      </c:dateAx>
      <c:valAx>
        <c:axId val="5091872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95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509190424"/>
        <c:axId val="509187680"/>
      </c:lineChart>
      <c:dateAx>
        <c:axId val="50919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87680"/>
        <c:crosses val="autoZero"/>
        <c:auto val="1"/>
        <c:lblOffset val="100"/>
        <c:baseTimeUnit val="days"/>
      </c:dateAx>
      <c:valAx>
        <c:axId val="5091876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09190816"/>
        <c:axId val="509195520"/>
      </c:lineChart>
      <c:dateAx>
        <c:axId val="509190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5520"/>
        <c:crosses val="autoZero"/>
        <c:auto val="1"/>
        <c:lblOffset val="100"/>
        <c:baseTimeUnit val="days"/>
      </c:dateAx>
      <c:valAx>
        <c:axId val="509195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9186504"/>
        <c:axId val="509188072"/>
      </c:lineChart>
      <c:dateAx>
        <c:axId val="5091865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8072"/>
        <c:crosses val="autoZero"/>
        <c:auto val="1"/>
        <c:lblOffset val="100"/>
        <c:baseTimeUnit val="days"/>
      </c:dateAx>
      <c:valAx>
        <c:axId val="50918807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86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9193952"/>
        <c:axId val="509192776"/>
      </c:lineChart>
      <c:catAx>
        <c:axId val="5091939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2776"/>
        <c:crosses val="autoZero"/>
        <c:auto val="1"/>
        <c:lblAlgn val="ctr"/>
        <c:lblOffset val="100"/>
        <c:noMultiLvlLbl val="0"/>
      </c:catAx>
      <c:valAx>
        <c:axId val="50919277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39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9194736"/>
        <c:axId val="509199832"/>
      </c:lineChart>
      <c:catAx>
        <c:axId val="509194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9832"/>
        <c:crosses val="autoZero"/>
        <c:auto val="1"/>
        <c:lblAlgn val="ctr"/>
        <c:lblOffset val="100"/>
        <c:noMultiLvlLbl val="0"/>
      </c:catAx>
      <c:valAx>
        <c:axId val="50919983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194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9197872"/>
        <c:axId val="509197480"/>
      </c:lineChart>
      <c:dateAx>
        <c:axId val="50919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480"/>
        <c:crosses val="autoZero"/>
        <c:auto val="1"/>
        <c:lblOffset val="100"/>
        <c:baseTimeUnit val="days"/>
      </c:dateAx>
      <c:valAx>
        <c:axId val="50919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09197088"/>
        <c:axId val="541047760"/>
      </c:lineChart>
      <c:dateAx>
        <c:axId val="50919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7760"/>
        <c:crosses val="autoZero"/>
        <c:auto val="1"/>
        <c:lblOffset val="100"/>
        <c:baseTimeUnit val="days"/>
      </c:dateAx>
      <c:valAx>
        <c:axId val="54104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19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numCache>
            </c:numRef>
          </c:yVal>
          <c:smooth val="0"/>
        </c:ser>
        <c:dLbls>
          <c:showLegendKey val="0"/>
          <c:showVal val="0"/>
          <c:showCatName val="0"/>
          <c:showSerName val="0"/>
          <c:showPercent val="0"/>
          <c:showBubbleSize val="0"/>
        </c:dLbls>
        <c:axId val="541048152"/>
        <c:axId val="541046976"/>
      </c:scatterChart>
      <c:valAx>
        <c:axId val="5410481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6976"/>
        <c:crosses val="autoZero"/>
        <c:crossBetween val="midCat"/>
      </c:valAx>
      <c:valAx>
        <c:axId val="5410469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81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numCache>
            </c:numRef>
          </c:yVal>
          <c:smooth val="0"/>
        </c:ser>
        <c:dLbls>
          <c:showLegendKey val="0"/>
          <c:showVal val="0"/>
          <c:showCatName val="0"/>
          <c:showSerName val="0"/>
          <c:showPercent val="0"/>
          <c:showBubbleSize val="0"/>
        </c:dLbls>
        <c:axId val="541039920"/>
        <c:axId val="541045016"/>
      </c:scatterChart>
      <c:valAx>
        <c:axId val="541039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5016"/>
        <c:crosses val="autoZero"/>
        <c:crossBetween val="midCat"/>
      </c:valAx>
      <c:valAx>
        <c:axId val="541045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41043840"/>
        <c:axId val="541038744"/>
      </c:lineChart>
      <c:dateAx>
        <c:axId val="541043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8744"/>
        <c:crosses val="autoZero"/>
        <c:auto val="1"/>
        <c:lblOffset val="100"/>
        <c:baseTimeUnit val="days"/>
      </c:dateAx>
      <c:valAx>
        <c:axId val="54103874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41044624"/>
        <c:axId val="541039136"/>
      </c:lineChart>
      <c:dateAx>
        <c:axId val="541044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136"/>
        <c:crosses val="autoZero"/>
        <c:auto val="1"/>
        <c:lblOffset val="100"/>
        <c:baseTimeUnit val="days"/>
      </c:dateAx>
      <c:valAx>
        <c:axId val="54103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4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41041880"/>
        <c:axId val="541046192"/>
      </c:lineChart>
      <c:dateAx>
        <c:axId val="54104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6192"/>
        <c:crosses val="autoZero"/>
        <c:auto val="1"/>
        <c:lblOffset val="100"/>
        <c:baseTimeUnit val="days"/>
      </c:dateAx>
      <c:valAx>
        <c:axId val="54104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41039528"/>
        <c:axId val="541042272"/>
      </c:lineChart>
      <c:dateAx>
        <c:axId val="54103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2272"/>
        <c:crosses val="autoZero"/>
        <c:auto val="1"/>
        <c:lblOffset val="100"/>
        <c:baseTimeUnit val="days"/>
      </c:dateAx>
      <c:valAx>
        <c:axId val="541042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41047368"/>
        <c:axId val="541043056"/>
      </c:lineChart>
      <c:dateAx>
        <c:axId val="541047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43056"/>
        <c:crosses val="autoZero"/>
        <c:auto val="1"/>
        <c:lblOffset val="100"/>
        <c:baseTimeUnit val="days"/>
      </c:dateAx>
      <c:valAx>
        <c:axId val="5410430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47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41045800"/>
        <c:axId val="541048936"/>
      </c:lineChart>
      <c:dateAx>
        <c:axId val="54104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8936"/>
        <c:crosses val="autoZero"/>
        <c:auto val="1"/>
        <c:lblOffset val="100"/>
        <c:baseTimeUnit val="days"/>
      </c:dateAx>
      <c:valAx>
        <c:axId val="54104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41037568"/>
        <c:axId val="541037960"/>
      </c:lineChart>
      <c:dateAx>
        <c:axId val="541037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7960"/>
        <c:crosses val="autoZero"/>
        <c:auto val="1"/>
        <c:lblOffset val="100"/>
        <c:baseTimeUnit val="days"/>
      </c:dateAx>
      <c:valAx>
        <c:axId val="54103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37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41050112"/>
        <c:axId val="541050504"/>
      </c:lineChart>
      <c:dateAx>
        <c:axId val="541050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50504"/>
        <c:crosses val="autoZero"/>
        <c:auto val="1"/>
        <c:lblOffset val="100"/>
        <c:baseTimeUnit val="days"/>
      </c:dateAx>
      <c:valAx>
        <c:axId val="5410505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1050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41049720"/>
        <c:axId val="541052072"/>
      </c:lineChart>
      <c:dateAx>
        <c:axId val="54104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52072"/>
        <c:crosses val="autoZero"/>
        <c:auto val="1"/>
        <c:lblOffset val="100"/>
        <c:baseTimeUnit val="days"/>
      </c:dateAx>
      <c:valAx>
        <c:axId val="54105207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4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7105208"/>
        <c:axId val="567103640"/>
      </c:lineChart>
      <c:dateAx>
        <c:axId val="56710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103640"/>
        <c:crosses val="autoZero"/>
        <c:auto val="1"/>
        <c:lblOffset val="100"/>
        <c:baseTimeUnit val="days"/>
      </c:dateAx>
      <c:valAx>
        <c:axId val="56710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105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7103248"/>
        <c:axId val="567104032"/>
      </c:lineChart>
      <c:catAx>
        <c:axId val="567103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104032"/>
        <c:crosses val="autoZero"/>
        <c:auto val="1"/>
        <c:lblAlgn val="ctr"/>
        <c:lblOffset val="100"/>
        <c:noMultiLvlLbl val="0"/>
      </c:catAx>
      <c:valAx>
        <c:axId val="56710403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7103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7093840"/>
        <c:axId val="567096584"/>
      </c:lineChart>
      <c:dateAx>
        <c:axId val="5670938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096584"/>
        <c:crosses val="autoZero"/>
        <c:auto val="1"/>
        <c:lblOffset val="100"/>
        <c:baseTimeUnit val="days"/>
      </c:dateAx>
      <c:valAx>
        <c:axId val="5670965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7093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64" dataDxfId="4063">
  <autoFilter ref="O15:W26"/>
  <tableColumns count="9">
    <tableColumn id="1" name="Date" dataDxfId="4062"/>
    <tableColumn id="2" name="Quarter" dataDxfId="4061"/>
    <tableColumn id="3" name="Time" dataDxfId="4060"/>
    <tableColumn id="4" name="EPS estimate" dataDxfId="4059"/>
    <tableColumn id="5" name="EPS Actual" dataDxfId="4058"/>
    <tableColumn id="6" name="Sales Estiamte (B)" dataDxfId="4057"/>
    <tableColumn id="7" name="Sales Actual (B)" dataDxfId="4056"/>
    <tableColumn id="8" name="Guidance" dataDxfId="4055"/>
    <tableColumn id="9" name="Reaction" dataDxfId="405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9" sqref="U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1"/>
      <c r="B2" s="51"/>
      <c r="C2" s="51"/>
      <c r="D2"/>
      <c r="E2" s="22" t="s">
        <v>50</v>
      </c>
      <c r="F2" s="2">
        <v>13.48</v>
      </c>
      <c r="G2" s="2">
        <v>11.608199999999991</v>
      </c>
      <c r="H2">
        <v>7400</v>
      </c>
      <c r="I2" s="2">
        <v>99752</v>
      </c>
      <c r="J2" s="2">
        <v>85900.679999999935</v>
      </c>
      <c r="K2" s="2">
        <v>13851.320000000065</v>
      </c>
      <c r="L2" s="132">
        <v>0.16124808325149556</v>
      </c>
      <c r="M2" s="2">
        <v>28466.891000001691</v>
      </c>
      <c r="N2">
        <v>3100</v>
      </c>
      <c r="O2" t="s">
        <v>1405</v>
      </c>
      <c r="P2" s="132">
        <v>1.483679525222552E-2</v>
      </c>
      <c r="Q2" s="132">
        <v>-1.5100000000000001E-2</v>
      </c>
      <c r="R2" s="2">
        <v>21.396825396825399</v>
      </c>
      <c r="S2" s="29">
        <v>43471</v>
      </c>
      <c r="T2" s="48"/>
      <c r="W2" s="655"/>
      <c r="X2" s="888"/>
      <c r="Y2" s="888"/>
      <c r="AC2"/>
      <c r="AD2"/>
      <c r="AE2"/>
      <c r="AF2"/>
      <c r="AG2"/>
    </row>
    <row r="3" spans="1:33" ht="21.95" customHeight="1" x14ac:dyDescent="0.25">
      <c r="A3" s="50"/>
      <c r="B3" s="50"/>
      <c r="C3" s="51"/>
      <c r="D3"/>
      <c r="E3" s="22" t="s">
        <v>221</v>
      </c>
      <c r="F3" s="2">
        <v>23.37</v>
      </c>
      <c r="G3" s="2">
        <v>15.596699999999947</v>
      </c>
      <c r="H3">
        <v>800</v>
      </c>
      <c r="I3" s="2">
        <v>18696</v>
      </c>
      <c r="J3" s="2">
        <v>12477.359999999957</v>
      </c>
      <c r="K3" s="2">
        <v>6218.6400000000431</v>
      </c>
      <c r="L3" s="132">
        <v>0.49839389101541226</v>
      </c>
      <c r="M3" s="2">
        <v>7670.9000000000415</v>
      </c>
      <c r="N3">
        <v>400</v>
      </c>
      <c r="O3" t="s">
        <v>1403</v>
      </c>
      <c r="P3" s="132">
        <v>4.2789901583226361E-3</v>
      </c>
      <c r="Q3" s="132">
        <v>-4.1399999999999999E-2</v>
      </c>
      <c r="R3" s="2">
        <v>13.354285714285714</v>
      </c>
      <c r="S3" s="29">
        <v>43421</v>
      </c>
      <c r="W3" s="655"/>
      <c r="X3" s="888"/>
      <c r="Y3" s="888"/>
    </row>
    <row r="4" spans="1:33" ht="21.95" customHeight="1" x14ac:dyDescent="0.25">
      <c r="A4" s="50"/>
      <c r="B4" s="50"/>
      <c r="C4" s="51"/>
      <c r="D4"/>
      <c r="E4" s="22" t="s">
        <v>321</v>
      </c>
      <c r="F4" s="2">
        <v>8.56</v>
      </c>
      <c r="G4" s="2">
        <v>12.899045000000006</v>
      </c>
      <c r="H4">
        <v>2000</v>
      </c>
      <c r="I4" s="2">
        <v>17120</v>
      </c>
      <c r="J4" s="2">
        <v>25798.090000000011</v>
      </c>
      <c r="K4" s="2">
        <v>-8678.0900000000111</v>
      </c>
      <c r="L4" s="132">
        <v>-0.33638498043847459</v>
      </c>
      <c r="M4" s="2">
        <v>-8393.1200000000063</v>
      </c>
      <c r="N4">
        <v>1600</v>
      </c>
      <c r="O4" t="s">
        <v>1402</v>
      </c>
      <c r="P4" s="132">
        <v>0</v>
      </c>
      <c r="Q4" s="132">
        <v>0</v>
      </c>
      <c r="R4" s="2">
        <v>3.4938775510204083</v>
      </c>
      <c r="S4" s="29">
        <v>43345</v>
      </c>
      <c r="W4" s="655"/>
      <c r="X4" s="888"/>
      <c r="Y4" s="888"/>
    </row>
    <row r="5" spans="1:33" ht="21.95" customHeight="1" x14ac:dyDescent="0.25">
      <c r="A5" s="51"/>
      <c r="B5" s="51"/>
      <c r="C5" s="51"/>
      <c r="D5"/>
      <c r="E5" s="22" t="s">
        <v>916</v>
      </c>
      <c r="F5" s="2">
        <v>30.68</v>
      </c>
      <c r="G5" s="2">
        <v>57.654199999999996</v>
      </c>
      <c r="H5">
        <v>500</v>
      </c>
      <c r="I5" s="2">
        <v>15340</v>
      </c>
      <c r="J5" s="2">
        <v>28827.1</v>
      </c>
      <c r="K5" s="2">
        <v>-13487.099999999999</v>
      </c>
      <c r="L5" s="132">
        <v>-0.46786183833961792</v>
      </c>
      <c r="M5" s="2">
        <v>-13487.099999999999</v>
      </c>
      <c r="N5">
        <v>500</v>
      </c>
      <c r="O5" t="s">
        <v>1398</v>
      </c>
      <c r="P5" s="132">
        <v>8.1486310299869621E-2</v>
      </c>
      <c r="Q5" s="132">
        <v>-2.0799999999999999E-2</v>
      </c>
      <c r="R5" s="2">
        <v>10.918149466192171</v>
      </c>
      <c r="S5" s="29">
        <v>43471</v>
      </c>
      <c r="W5" s="655"/>
      <c r="X5" s="888"/>
      <c r="Y5" s="888"/>
    </row>
    <row r="6" spans="1:33" ht="21.95" customHeight="1" x14ac:dyDescent="0.25">
      <c r="A6" s="50"/>
      <c r="B6" s="50"/>
      <c r="C6" s="51"/>
      <c r="D6"/>
      <c r="E6" s="22" t="s">
        <v>1236</v>
      </c>
      <c r="F6" s="2">
        <v>35.85</v>
      </c>
      <c r="G6" s="2">
        <v>43.464475000000022</v>
      </c>
      <c r="H6">
        <v>400</v>
      </c>
      <c r="I6" s="2">
        <v>14340</v>
      </c>
      <c r="J6" s="2">
        <v>17385.790000000008</v>
      </c>
      <c r="K6" s="2">
        <v>-3045.7900000000081</v>
      </c>
      <c r="L6" s="132">
        <v>-0.17518847288504039</v>
      </c>
      <c r="M6" s="2">
        <v>-3045.7900000000081</v>
      </c>
      <c r="N6">
        <v>200</v>
      </c>
      <c r="O6" t="s">
        <v>1397</v>
      </c>
      <c r="P6" s="132">
        <v>5.0767085076708504E-2</v>
      </c>
      <c r="Q6" s="132">
        <v>-2.98E-2</v>
      </c>
      <c r="R6" s="2">
        <v>7.7934782608695663</v>
      </c>
      <c r="S6" s="29">
        <v>43423</v>
      </c>
      <c r="W6" s="655"/>
      <c r="X6" s="888"/>
      <c r="Y6" s="888"/>
    </row>
    <row r="7" spans="1:33" ht="21.95" customHeight="1" x14ac:dyDescent="0.25">
      <c r="A7" s="50"/>
      <c r="B7" s="51"/>
      <c r="C7" s="51"/>
      <c r="D7"/>
      <c r="E7" s="22" t="s">
        <v>1389</v>
      </c>
      <c r="F7" s="2">
        <v>27.48</v>
      </c>
      <c r="G7" s="2">
        <v>28.396000000000001</v>
      </c>
      <c r="H7">
        <v>500</v>
      </c>
      <c r="I7" s="2">
        <v>13740</v>
      </c>
      <c r="J7" s="2">
        <v>14198</v>
      </c>
      <c r="K7" s="2">
        <v>-458</v>
      </c>
      <c r="L7" s="132">
        <v>-3.2258064516129045E-2</v>
      </c>
      <c r="M7" s="2">
        <v>-458</v>
      </c>
      <c r="N7">
        <v>200</v>
      </c>
      <c r="O7" t="s">
        <v>1401</v>
      </c>
      <c r="P7" s="132">
        <v>3.2023289665211063E-2</v>
      </c>
      <c r="Q7" s="132">
        <v>1.2699999999999999E-2</v>
      </c>
      <c r="R7" s="2">
        <v>6.2454545454545451</v>
      </c>
      <c r="W7" s="655"/>
      <c r="X7" s="888"/>
      <c r="Y7" s="888"/>
    </row>
    <row r="8" spans="1:33" ht="21.95" customHeight="1" x14ac:dyDescent="0.25">
      <c r="A8" s="50"/>
      <c r="B8" s="50"/>
      <c r="C8" s="51"/>
      <c r="D8"/>
      <c r="E8" s="22" t="s">
        <v>269</v>
      </c>
      <c r="F8" s="2">
        <v>57.44</v>
      </c>
      <c r="G8" s="2">
        <v>48.599900000000019</v>
      </c>
      <c r="H8">
        <v>200</v>
      </c>
      <c r="I8" s="2">
        <v>11488</v>
      </c>
      <c r="J8" s="2">
        <v>9719.9800000000032</v>
      </c>
      <c r="K8" s="2">
        <v>1768.0199999999968</v>
      </c>
      <c r="L8" s="132">
        <v>0.18189543599883898</v>
      </c>
      <c r="M8" s="2">
        <v>1965.2299999999923</v>
      </c>
      <c r="N8">
        <v>100</v>
      </c>
      <c r="O8" t="s">
        <v>1402</v>
      </c>
      <c r="P8" s="132">
        <v>3.4818941504178275E-2</v>
      </c>
      <c r="Q8" s="132">
        <v>-2.4299999999999999E-2</v>
      </c>
      <c r="R8" s="2">
        <v>8.4719764011799406</v>
      </c>
      <c r="S8" s="29">
        <v>43324</v>
      </c>
      <c r="T8" s="279"/>
      <c r="W8" s="655"/>
      <c r="X8" s="888"/>
      <c r="Y8" s="888"/>
    </row>
    <row r="9" spans="1:33" ht="21.95" customHeight="1" x14ac:dyDescent="0.25">
      <c r="A9" s="50"/>
      <c r="B9" s="50"/>
      <c r="C9" s="51"/>
      <c r="D9"/>
      <c r="E9" s="22" t="s">
        <v>1390</v>
      </c>
      <c r="F9" s="2">
        <v>25.96</v>
      </c>
      <c r="G9" s="2">
        <v>25.257725000000001</v>
      </c>
      <c r="H9">
        <v>400</v>
      </c>
      <c r="I9" s="2">
        <v>10384</v>
      </c>
      <c r="J9" s="2">
        <v>10103.09</v>
      </c>
      <c r="K9" s="2">
        <v>280.90999999999985</v>
      </c>
      <c r="L9" s="132">
        <v>2.7804364803243373E-2</v>
      </c>
      <c r="M9" s="2">
        <v>280.90999999999985</v>
      </c>
      <c r="N9">
        <v>400</v>
      </c>
      <c r="Q9" s="132">
        <v>1.2699999999999999E-2</v>
      </c>
      <c r="T9" s="48"/>
      <c r="W9" s="655"/>
      <c r="X9" s="888"/>
      <c r="Y9" s="888"/>
      <c r="AC9"/>
      <c r="AD9"/>
      <c r="AE9"/>
      <c r="AF9"/>
      <c r="AG9"/>
    </row>
    <row r="10" spans="1:33" ht="21.95" customHeight="1" x14ac:dyDescent="0.25">
      <c r="A10" s="50"/>
      <c r="B10" s="51"/>
      <c r="C10" s="51"/>
      <c r="D10"/>
      <c r="E10" s="22" t="s">
        <v>1114</v>
      </c>
      <c r="F10" s="2">
        <v>51.69</v>
      </c>
      <c r="G10" s="2">
        <v>44.6783</v>
      </c>
      <c r="H10">
        <v>200</v>
      </c>
      <c r="I10" s="2">
        <v>10338</v>
      </c>
      <c r="J10" s="2">
        <v>8935.66</v>
      </c>
      <c r="K10" s="2">
        <v>1402.3400000000038</v>
      </c>
      <c r="L10" s="132">
        <v>0.1569374841925498</v>
      </c>
      <c r="M10" s="2">
        <v>1402.3400000000038</v>
      </c>
      <c r="N10">
        <v>200</v>
      </c>
      <c r="P10" s="132">
        <v>2.5149932288643841E-2</v>
      </c>
      <c r="Q10" s="132">
        <v>-3.32E-2</v>
      </c>
      <c r="S10" s="29">
        <v>43421</v>
      </c>
      <c r="W10" s="655"/>
      <c r="X10" s="888"/>
      <c r="Y10" s="888"/>
    </row>
    <row r="11" spans="1:33" ht="21.95" customHeight="1" x14ac:dyDescent="0.25">
      <c r="A11" s="50"/>
      <c r="B11" s="50"/>
      <c r="C11" s="51"/>
      <c r="D11"/>
      <c r="E11" s="22" t="s">
        <v>14</v>
      </c>
      <c r="F11" s="2">
        <v>49.54</v>
      </c>
      <c r="G11" s="2">
        <v>46.335299999999989</v>
      </c>
      <c r="H11">
        <v>200</v>
      </c>
      <c r="I11" s="2">
        <v>9908</v>
      </c>
      <c r="J11" s="2">
        <v>9267.0599999999977</v>
      </c>
      <c r="K11" s="2">
        <v>640.94000000000233</v>
      </c>
      <c r="L11" s="132">
        <v>6.9163251344007928E-2</v>
      </c>
      <c r="M11" s="2">
        <v>640.94000000000233</v>
      </c>
      <c r="N11">
        <v>200</v>
      </c>
      <c r="O11" t="s">
        <v>1404</v>
      </c>
      <c r="P11" s="132">
        <v>5.6519983851433184E-2</v>
      </c>
      <c r="Q11" s="132">
        <v>-1.29E-2</v>
      </c>
      <c r="R11" s="2">
        <v>12.431618569636134</v>
      </c>
      <c r="S11" s="29">
        <v>43426</v>
      </c>
      <c r="T11" s="48"/>
      <c r="W11" s="655"/>
      <c r="X11" s="888"/>
      <c r="Y11" s="888"/>
    </row>
    <row r="12" spans="1:33" ht="21.95" customHeight="1" x14ac:dyDescent="0.25">
      <c r="A12" s="51"/>
      <c r="B12" s="51"/>
      <c r="C12" s="51"/>
      <c r="D12"/>
      <c r="E12" s="22" t="s">
        <v>173</v>
      </c>
      <c r="F12" s="2">
        <v>15.15</v>
      </c>
      <c r="G12" s="2">
        <v>25.229200000000002</v>
      </c>
      <c r="H12">
        <v>500</v>
      </c>
      <c r="I12" s="2">
        <v>7575</v>
      </c>
      <c r="J12" s="2">
        <v>12614.6</v>
      </c>
      <c r="K12" s="2">
        <v>-5039.6000000000058</v>
      </c>
      <c r="L12" s="132">
        <v>-0.39950533508791403</v>
      </c>
      <c r="M12" s="2">
        <v>-4964.5800000000054</v>
      </c>
      <c r="N12">
        <v>300</v>
      </c>
      <c r="O12" t="s">
        <v>1399</v>
      </c>
      <c r="P12" s="132">
        <v>6.0726072607260727E-2</v>
      </c>
      <c r="Q12" s="132">
        <v>-7.7999999999999996E-3</v>
      </c>
      <c r="R12" s="2">
        <v>9.7741935483870961</v>
      </c>
      <c r="S12" s="29">
        <v>43417</v>
      </c>
      <c r="W12" s="655"/>
      <c r="X12" s="888"/>
      <c r="Y12" s="888"/>
    </row>
    <row r="13" spans="1:33" ht="21.95" customHeight="1" x14ac:dyDescent="0.25">
      <c r="A13" s="50"/>
      <c r="B13" s="51"/>
      <c r="C13" s="51"/>
      <c r="D13"/>
      <c r="E13" s="22" t="s">
        <v>1393</v>
      </c>
      <c r="F13" s="2">
        <v>71.94</v>
      </c>
      <c r="G13" s="2">
        <v>81.344700000000017</v>
      </c>
      <c r="H13">
        <v>100</v>
      </c>
      <c r="I13" s="2">
        <v>7194</v>
      </c>
      <c r="J13" s="2">
        <v>8134.4700000000021</v>
      </c>
      <c r="K13" s="2">
        <v>-940.47000000000116</v>
      </c>
      <c r="L13" s="132">
        <v>-0.11561539965111454</v>
      </c>
      <c r="M13" s="2">
        <v>-940.47000000000116</v>
      </c>
      <c r="N13">
        <v>66</v>
      </c>
      <c r="O13" t="s">
        <v>1387</v>
      </c>
      <c r="P13" s="132">
        <v>0</v>
      </c>
      <c r="Q13" s="132">
        <v>-3.9399999999999998E-2</v>
      </c>
      <c r="S13" s="29">
        <v>43436</v>
      </c>
      <c r="T13" s="48"/>
      <c r="W13" s="655"/>
      <c r="X13" s="888"/>
      <c r="Y13" s="888"/>
    </row>
    <row r="14" spans="1:33" ht="21.95" customHeight="1" x14ac:dyDescent="0.25">
      <c r="A14" s="50"/>
      <c r="B14" s="50"/>
      <c r="C14" s="51"/>
      <c r="D14"/>
      <c r="E14" s="22" t="s">
        <v>799</v>
      </c>
      <c r="F14" s="2">
        <v>21.54</v>
      </c>
      <c r="G14" s="2">
        <v>28.014966666666659</v>
      </c>
      <c r="H14">
        <v>300</v>
      </c>
      <c r="I14" s="2">
        <v>6462</v>
      </c>
      <c r="J14" s="2">
        <v>8404.489999999998</v>
      </c>
      <c r="K14" s="2">
        <v>-1942.489999999998</v>
      </c>
      <c r="L14" s="132">
        <v>-0.23112526756531312</v>
      </c>
      <c r="M14" s="2">
        <v>-1942.489999999998</v>
      </c>
      <c r="N14">
        <v>100</v>
      </c>
      <c r="O14" t="s">
        <v>1391</v>
      </c>
      <c r="P14" s="132">
        <v>4.828226555246054E-2</v>
      </c>
      <c r="Q14" s="132">
        <v>-3.4599999999999999E-2</v>
      </c>
      <c r="R14" s="2">
        <v>12.670588235294117</v>
      </c>
      <c r="S14" s="29">
        <v>43324</v>
      </c>
      <c r="W14" s="655"/>
      <c r="X14" s="888"/>
      <c r="Y14" s="888"/>
    </row>
    <row r="15" spans="1:33" ht="21.95" customHeight="1" x14ac:dyDescent="0.25">
      <c r="A15" s="50"/>
      <c r="B15" s="51"/>
      <c r="C15" s="51"/>
      <c r="D15"/>
      <c r="E15" s="22" t="s">
        <v>172</v>
      </c>
      <c r="F15" s="2">
        <v>46.71</v>
      </c>
      <c r="G15" s="2">
        <v>43.5996666666667</v>
      </c>
      <c r="H15">
        <v>120</v>
      </c>
      <c r="I15" s="2">
        <v>5605.2</v>
      </c>
      <c r="J15" s="2">
        <v>5231.9600000000037</v>
      </c>
      <c r="K15" s="2">
        <v>373.23999999999342</v>
      </c>
      <c r="L15" s="132">
        <v>7.1338465890411221E-2</v>
      </c>
      <c r="M15" s="2">
        <v>1977.8199999999952</v>
      </c>
      <c r="N15">
        <v>120</v>
      </c>
      <c r="O15" t="s">
        <v>1407</v>
      </c>
      <c r="P15" s="132">
        <v>3.6822950117747805E-2</v>
      </c>
      <c r="Q15" s="132">
        <v>-1.7399999999999999E-2</v>
      </c>
      <c r="R15" s="2">
        <v>10.334070796460178</v>
      </c>
      <c r="W15" s="655"/>
      <c r="X15" s="888"/>
      <c r="Y15" s="888"/>
    </row>
    <row r="16" spans="1:33" ht="21.95" customHeight="1" x14ac:dyDescent="0.25">
      <c r="A16" s="50"/>
      <c r="B16" s="50"/>
      <c r="C16" s="51"/>
      <c r="D16"/>
      <c r="E16" s="22" t="s">
        <v>1385</v>
      </c>
      <c r="F16" s="2">
        <v>260.58</v>
      </c>
      <c r="G16" s="2">
        <v>238.20550000000003</v>
      </c>
      <c r="H16">
        <v>20</v>
      </c>
      <c r="I16" s="2">
        <v>5211.5999999999995</v>
      </c>
      <c r="J16" s="2">
        <v>4764.1100000000006</v>
      </c>
      <c r="K16" s="2">
        <v>447.48999999999887</v>
      </c>
      <c r="L16" s="132">
        <v>9.3929401294260431E-2</v>
      </c>
      <c r="M16" s="2">
        <v>447.48999999999887</v>
      </c>
      <c r="N16">
        <v>20</v>
      </c>
      <c r="O16" t="s">
        <v>1387</v>
      </c>
      <c r="Q16" s="132">
        <v>-2.53E-2</v>
      </c>
      <c r="S16" s="29">
        <v>43631</v>
      </c>
      <c r="W16" s="655"/>
      <c r="X16" s="888"/>
      <c r="Y16" s="888"/>
      <c r="Z16" s="888"/>
    </row>
    <row r="17" spans="1:33" ht="21.95" customHeight="1" x14ac:dyDescent="0.25">
      <c r="A17" s="50"/>
      <c r="B17" s="50"/>
      <c r="C17" s="51"/>
      <c r="D17"/>
      <c r="E17" s="22" t="s">
        <v>893</v>
      </c>
      <c r="F17" s="2">
        <v>133.29</v>
      </c>
      <c r="G17" s="2">
        <v>117.815</v>
      </c>
      <c r="H17">
        <v>30</v>
      </c>
      <c r="I17" s="2">
        <v>3998.7</v>
      </c>
      <c r="J17" s="2">
        <v>3534.45</v>
      </c>
      <c r="K17" s="2">
        <v>464.25</v>
      </c>
      <c r="L17" s="132">
        <v>0.13134999787802906</v>
      </c>
      <c r="M17" s="2">
        <v>2865.9499999999825</v>
      </c>
      <c r="N17">
        <v>10</v>
      </c>
      <c r="O17" t="s">
        <v>1386</v>
      </c>
      <c r="P17" s="132">
        <v>3.9012679120714235E-3</v>
      </c>
      <c r="Q17" s="132">
        <v>-3.8699999999999998E-2</v>
      </c>
      <c r="R17" s="2">
        <v>15.462877030162414</v>
      </c>
      <c r="S17" s="29">
        <v>43324</v>
      </c>
      <c r="T17" s="48"/>
      <c r="W17" s="655"/>
      <c r="X17" s="888"/>
      <c r="Y17" s="888"/>
      <c r="Z17" s="888"/>
    </row>
    <row r="18" spans="1:33" ht="21.95" customHeight="1" x14ac:dyDescent="0.25">
      <c r="A18" s="50"/>
      <c r="B18" s="50"/>
      <c r="C18" s="51"/>
      <c r="D18"/>
      <c r="E18" s="22" t="s">
        <v>1381</v>
      </c>
      <c r="F18" s="2">
        <v>50.93</v>
      </c>
      <c r="G18" s="2">
        <v>56.430000000000007</v>
      </c>
      <c r="H18">
        <v>66</v>
      </c>
      <c r="I18" s="2">
        <v>3361.38</v>
      </c>
      <c r="J18" s="2">
        <v>3724.3800000000006</v>
      </c>
      <c r="K18" s="2">
        <v>-363.00000000000045</v>
      </c>
      <c r="L18" s="132">
        <v>-9.746588693957127E-2</v>
      </c>
      <c r="M18" s="2">
        <v>-363.00000000000045</v>
      </c>
      <c r="N18">
        <v>66</v>
      </c>
      <c r="O18" t="s">
        <v>1387</v>
      </c>
      <c r="Q18" s="132">
        <v>-0.04</v>
      </c>
      <c r="T18" s="48"/>
      <c r="W18" s="655"/>
      <c r="X18" s="888"/>
      <c r="Y18" s="888"/>
    </row>
    <row r="19" spans="1:33" ht="21.95" customHeight="1" x14ac:dyDescent="0.25">
      <c r="A19" s="50"/>
      <c r="B19" s="50"/>
      <c r="C19" s="51"/>
      <c r="D19"/>
      <c r="E19" s="22" t="s">
        <v>193</v>
      </c>
      <c r="F19" s="2">
        <v>22.08</v>
      </c>
      <c r="G19" s="2">
        <v>21.577466666666663</v>
      </c>
      <c r="H19">
        <v>150</v>
      </c>
      <c r="I19" s="2">
        <v>3311.9999999999995</v>
      </c>
      <c r="J19" s="2">
        <v>3236.6199999999994</v>
      </c>
      <c r="K19" s="2">
        <v>75.380000000000109</v>
      </c>
      <c r="L19" s="132">
        <v>2.3289728173217856E-2</v>
      </c>
      <c r="M19" s="2">
        <v>7148.6500000000988</v>
      </c>
      <c r="N19" s="29">
        <v>43670</v>
      </c>
      <c r="P19" s="132">
        <v>2.5362318840579715E-2</v>
      </c>
      <c r="Q19" s="132">
        <v>-3.3E-3</v>
      </c>
      <c r="R19" s="2">
        <v>10.640963855421685</v>
      </c>
      <c r="S19" s="29">
        <v>43358</v>
      </c>
      <c r="W19" s="655"/>
      <c r="X19" s="888"/>
      <c r="Y19" s="888"/>
    </row>
    <row r="20" spans="1:33" ht="21.95" customHeight="1" x14ac:dyDescent="0.25">
      <c r="A20" s="58"/>
      <c r="B20" s="59"/>
      <c r="C20" s="58"/>
      <c r="D20"/>
      <c r="E20" s="22" t="s">
        <v>1392</v>
      </c>
      <c r="F20" s="2">
        <v>28.08</v>
      </c>
      <c r="G20" s="2">
        <v>31.630454545454548</v>
      </c>
      <c r="H20">
        <v>66</v>
      </c>
      <c r="I20" s="2">
        <v>1853.28</v>
      </c>
      <c r="J20" s="2">
        <v>2087.61</v>
      </c>
      <c r="K20" s="2">
        <v>-234.33000000000015</v>
      </c>
      <c r="L20" s="132">
        <v>-0.11224797735209174</v>
      </c>
      <c r="M20" s="2">
        <v>-234.33000000000015</v>
      </c>
      <c r="N20">
        <v>66</v>
      </c>
      <c r="P20" s="132">
        <v>1.8518518518518521E-2</v>
      </c>
      <c r="Q20" s="132">
        <v>-3.9399999999999998E-2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T21" s="48"/>
      <c r="W21" s="655"/>
      <c r="X21" s="888"/>
      <c r="Y21" s="888"/>
    </row>
    <row r="22" spans="1:33" ht="21.95" customHeight="1" x14ac:dyDescent="0.25">
      <c r="A22" s="50"/>
      <c r="B22" s="50"/>
      <c r="C22" s="50"/>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48"/>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c r="AC23"/>
      <c r="AD23"/>
      <c r="AE23"/>
      <c r="AF23"/>
      <c r="AG23"/>
    </row>
    <row r="24" spans="1:33" ht="21.95" customHeight="1" x14ac:dyDescent="0.25">
      <c r="A24" s="51"/>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c r="AC24"/>
      <c r="AD24"/>
      <c r="AE24"/>
      <c r="AF24"/>
      <c r="AG24"/>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0"/>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V27" s="2"/>
      <c r="W27" s="2"/>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c r="AC28"/>
      <c r="AD28"/>
      <c r="AE28"/>
      <c r="AF28"/>
      <c r="AG2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c r="Z31" s="888"/>
      <c r="AC31"/>
      <c r="AD31"/>
      <c r="AE31"/>
      <c r="AF31"/>
      <c r="AG31"/>
    </row>
    <row r="32" spans="1:33" ht="21.95" customHeight="1" x14ac:dyDescent="0.25">
      <c r="A32" s="50"/>
      <c r="B32" s="51"/>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T33" s="48"/>
      <c r="W33" s="655"/>
      <c r="X33" s="888"/>
      <c r="Y33" s="888"/>
    </row>
    <row r="34" spans="1:33" ht="21.95" customHeight="1" x14ac:dyDescent="0.25">
      <c r="A34" s="50"/>
      <c r="B34" s="50"/>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W34" s="655"/>
      <c r="X34" s="888"/>
      <c r="Y34" s="888"/>
    </row>
    <row r="35" spans="1:33" ht="21.95" customHeight="1" x14ac:dyDescent="0.25">
      <c r="A35" s="50"/>
      <c r="B35" s="50"/>
      <c r="C35" s="50"/>
      <c r="D35"/>
      <c r="E35" s="22" t="s">
        <v>670</v>
      </c>
      <c r="F35" s="2">
        <v>18.3</v>
      </c>
      <c r="G35" s="2">
        <v>18.3</v>
      </c>
      <c r="H35">
        <v>0</v>
      </c>
      <c r="I35" s="2">
        <v>0</v>
      </c>
      <c r="J35" s="2">
        <v>0</v>
      </c>
      <c r="K35" s="2">
        <v>0</v>
      </c>
      <c r="L35" s="132">
        <v>0</v>
      </c>
      <c r="M35" s="2">
        <v>557.94000000000005</v>
      </c>
      <c r="N35">
        <v>0</v>
      </c>
      <c r="P35" s="132">
        <v>4.0599999999999997E-2</v>
      </c>
      <c r="Q35" s="132">
        <v>5.4999999999999997E-3</v>
      </c>
      <c r="T35" s="48"/>
      <c r="W35" s="655"/>
      <c r="X35" s="888"/>
      <c r="Y35" s="888"/>
    </row>
    <row r="36" spans="1:33" ht="21.95" customHeight="1" x14ac:dyDescent="0.25">
      <c r="A36" s="50"/>
      <c r="B36" s="50"/>
      <c r="C36" s="51"/>
      <c r="D36"/>
      <c r="E36" s="22" t="s">
        <v>242</v>
      </c>
      <c r="F36" s="2">
        <v>81.7</v>
      </c>
      <c r="G36" s="2">
        <v>81.7</v>
      </c>
      <c r="H36">
        <v>0</v>
      </c>
      <c r="I36" s="2">
        <v>0</v>
      </c>
      <c r="J36" s="2">
        <v>0</v>
      </c>
      <c r="K36" s="2">
        <v>0</v>
      </c>
      <c r="L36" s="132">
        <v>0</v>
      </c>
      <c r="M36" s="2">
        <v>329.74000000000069</v>
      </c>
      <c r="N36">
        <v>0</v>
      </c>
      <c r="P36" s="132">
        <v>0</v>
      </c>
      <c r="Q36" s="132">
        <v>5.0000000000000001E-4</v>
      </c>
      <c r="W36" s="655"/>
      <c r="X36" s="888"/>
      <c r="Y36" s="888"/>
    </row>
    <row r="37" spans="1:33" ht="21.95" customHeight="1" x14ac:dyDescent="0.25">
      <c r="A37" s="50"/>
      <c r="B37" s="51"/>
      <c r="C37" s="51"/>
      <c r="D37"/>
      <c r="E37" s="22" t="s">
        <v>649</v>
      </c>
      <c r="F37" s="2">
        <v>26.1</v>
      </c>
      <c r="G37" s="2">
        <v>26.1</v>
      </c>
      <c r="H37">
        <v>0</v>
      </c>
      <c r="I37" s="2">
        <v>0</v>
      </c>
      <c r="J37" s="2">
        <v>0</v>
      </c>
      <c r="K37" s="2">
        <v>0</v>
      </c>
      <c r="L37" s="132">
        <v>0</v>
      </c>
      <c r="M37" s="2">
        <v>309.26000000000022</v>
      </c>
      <c r="N37">
        <v>0</v>
      </c>
      <c r="P37" s="132">
        <v>8.8000000000000005E-3</v>
      </c>
      <c r="Q37" s="132">
        <v>6.0000000000000001E-3</v>
      </c>
      <c r="W37" s="655"/>
      <c r="X37" s="888"/>
      <c r="Y37" s="888"/>
      <c r="Z37" s="888"/>
    </row>
    <row r="38" spans="1:33" ht="21.95" customHeight="1" x14ac:dyDescent="0.25">
      <c r="A38" s="50"/>
      <c r="B38" s="50"/>
      <c r="C38" s="51"/>
      <c r="D38"/>
      <c r="E38" s="22" t="s">
        <v>712</v>
      </c>
      <c r="F38" s="2">
        <v>303.98</v>
      </c>
      <c r="G38" s="2">
        <v>303.98</v>
      </c>
      <c r="H38">
        <v>0</v>
      </c>
      <c r="I38" s="2">
        <v>0</v>
      </c>
      <c r="J38" s="2">
        <v>0</v>
      </c>
      <c r="K38" s="2">
        <v>0</v>
      </c>
      <c r="L38" s="132">
        <v>0</v>
      </c>
      <c r="M38" s="2">
        <v>843.18000000000029</v>
      </c>
      <c r="N38">
        <v>0</v>
      </c>
      <c r="P38" s="132">
        <v>2.8E-3</v>
      </c>
      <c r="Q38" s="132">
        <v>1.3899999999999999E-2</v>
      </c>
      <c r="W38" s="655"/>
      <c r="X38" s="888"/>
      <c r="Y38" s="888"/>
      <c r="AC38"/>
      <c r="AD38"/>
      <c r="AE38" s="2"/>
      <c r="AF38"/>
      <c r="AG38"/>
    </row>
    <row r="39" spans="1:33" ht="21.95" customHeight="1" x14ac:dyDescent="0.25">
      <c r="A39" s="50"/>
      <c r="B39" s="50"/>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V39" s="2"/>
      <c r="W39" s="655"/>
      <c r="X39" s="888"/>
      <c r="Y39" s="888"/>
    </row>
    <row r="40" spans="1:33" ht="21.95" customHeight="1" x14ac:dyDescent="0.25">
      <c r="A40" s="50"/>
      <c r="B40" s="51"/>
      <c r="C40" s="51"/>
      <c r="D40"/>
      <c r="E40" s="22" t="s">
        <v>1280</v>
      </c>
      <c r="F40" s="2">
        <v>26.73</v>
      </c>
      <c r="G40" s="2">
        <v>26.73</v>
      </c>
      <c r="H40">
        <v>0</v>
      </c>
      <c r="I40" s="2">
        <v>0</v>
      </c>
      <c r="J40" s="2">
        <v>0</v>
      </c>
      <c r="K40" s="2">
        <v>863.92000000000007</v>
      </c>
      <c r="L40" s="132">
        <v>0</v>
      </c>
      <c r="M40" s="2">
        <v>863.92000000000007</v>
      </c>
      <c r="N40">
        <v>0</v>
      </c>
      <c r="P40" s="132">
        <v>0</v>
      </c>
      <c r="Q40" s="132">
        <v>-5.1000000000000004E-3</v>
      </c>
      <c r="T40" s="48"/>
      <c r="W40" s="655"/>
      <c r="X40" s="888"/>
      <c r="Y40" s="888"/>
    </row>
    <row r="41" spans="1:33" ht="21.95" customHeight="1" x14ac:dyDescent="0.25">
      <c r="A41" s="50"/>
      <c r="B41" s="50"/>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W41" s="655"/>
      <c r="X41" s="888"/>
      <c r="Y41" s="888"/>
      <c r="AC41"/>
      <c r="AD41"/>
      <c r="AE41"/>
      <c r="AF41"/>
      <c r="AG41"/>
    </row>
    <row r="42" spans="1:33" ht="21.95" customHeight="1" x14ac:dyDescent="0.25">
      <c r="A42" s="50"/>
      <c r="B42" s="51"/>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T42" s="48"/>
      <c r="W42" s="655"/>
      <c r="X42" s="888"/>
      <c r="Y42" s="888"/>
    </row>
    <row r="43" spans="1:33" ht="21.95" customHeight="1" x14ac:dyDescent="0.25">
      <c r="A43" s="50"/>
      <c r="B43" s="50"/>
      <c r="C43" s="51"/>
      <c r="D43"/>
      <c r="E43" s="22" t="s">
        <v>1277</v>
      </c>
      <c r="F43" s="2">
        <v>45.65</v>
      </c>
      <c r="G43" s="2">
        <v>45.65</v>
      </c>
      <c r="H43">
        <v>0</v>
      </c>
      <c r="I43" s="2">
        <v>0</v>
      </c>
      <c r="J43" s="2">
        <v>0</v>
      </c>
      <c r="K43" s="2">
        <v>1589.75</v>
      </c>
      <c r="L43" s="132">
        <v>0</v>
      </c>
      <c r="M43" s="2">
        <v>1589.75</v>
      </c>
      <c r="N43">
        <v>0</v>
      </c>
      <c r="P43" s="132">
        <v>1.0843373493975904E-3</v>
      </c>
      <c r="Q43" s="132">
        <v>1.2999999999999999E-3</v>
      </c>
      <c r="T43" s="48"/>
      <c r="W43" s="655"/>
      <c r="X43" s="888"/>
      <c r="Y43" s="888"/>
    </row>
    <row r="44" spans="1:33" ht="21.95" customHeight="1" x14ac:dyDescent="0.25">
      <c r="A44" s="50"/>
      <c r="B44" s="50"/>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T44" s="48"/>
      <c r="W44" s="655"/>
      <c r="X44" s="888"/>
      <c r="Y44" s="888"/>
      <c r="AC44"/>
      <c r="AD44"/>
      <c r="AE44"/>
      <c r="AF44"/>
      <c r="AG44"/>
    </row>
    <row r="45" spans="1:33" ht="21.95" customHeight="1" x14ac:dyDescent="0.25">
      <c r="A45" s="50"/>
      <c r="B45" s="50"/>
      <c r="C45" s="51"/>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W45" s="655"/>
      <c r="X45" s="888"/>
      <c r="Y45" s="888"/>
    </row>
    <row r="46" spans="1:33" ht="21.95" customHeight="1" x14ac:dyDescent="0.25">
      <c r="A46" s="50"/>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row>
    <row r="47" spans="1:33" ht="21.95" customHeight="1" x14ac:dyDescent="0.25">
      <c r="A47" s="50"/>
      <c r="B47" s="50"/>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T47" s="48"/>
      <c r="W47" s="655"/>
      <c r="X47" s="655"/>
      <c r="Y47" s="888"/>
      <c r="Z47" s="888"/>
    </row>
    <row r="48" spans="1:33" ht="21.95" customHeight="1" x14ac:dyDescent="0.25">
      <c r="A48" s="51"/>
      <c r="B48" s="51"/>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T48" s="48"/>
      <c r="W48" s="655"/>
      <c r="X48" s="655"/>
      <c r="Y48" s="888"/>
      <c r="Z48" s="888"/>
    </row>
    <row r="49" spans="1:33" ht="21.95" customHeight="1" x14ac:dyDescent="0.25">
      <c r="A49" s="50"/>
      <c r="B49" s="51"/>
      <c r="C49" s="51"/>
      <c r="D49"/>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W49" s="655"/>
      <c r="X49" s="888"/>
      <c r="Y49" s="888"/>
    </row>
    <row r="50" spans="1:33" ht="21.95" customHeight="1" x14ac:dyDescent="0.25">
      <c r="A50" s="50"/>
      <c r="B50" s="50"/>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T50" s="48"/>
      <c r="W50" s="655"/>
      <c r="X50" s="888"/>
      <c r="Y50" s="888"/>
    </row>
    <row r="51" spans="1:33" ht="21.95" customHeight="1" x14ac:dyDescent="0.25">
      <c r="A51" s="50"/>
      <c r="B51" s="50"/>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T51" s="48"/>
      <c r="W51" s="655"/>
      <c r="X51" s="655"/>
      <c r="Y51" s="888"/>
      <c r="Z51" s="888"/>
    </row>
    <row r="52" spans="1:33" ht="21.95" customHeight="1" x14ac:dyDescent="0.25">
      <c r="A52" s="50"/>
      <c r="B52" s="50"/>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W52" s="655"/>
      <c r="X52" s="655"/>
      <c r="Y52" s="888"/>
      <c r="Z52" s="888"/>
      <c r="AC52"/>
      <c r="AD52"/>
      <c r="AE52"/>
      <c r="AF52"/>
      <c r="AG52"/>
    </row>
    <row r="53" spans="1:33" ht="21.95" customHeight="1" x14ac:dyDescent="0.25">
      <c r="A53" s="51"/>
      <c r="B53" s="51"/>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T53" s="48"/>
      <c r="W53" s="655"/>
      <c r="X53" s="655"/>
      <c r="Y53" s="888"/>
      <c r="Z53" s="888"/>
    </row>
    <row r="54" spans="1:33" ht="21.95" customHeight="1" x14ac:dyDescent="0.25">
      <c r="A54" s="150"/>
      <c r="B54" s="50"/>
      <c r="C54" s="51"/>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W54" s="655"/>
      <c r="X54" s="655"/>
      <c r="Y54" s="888"/>
      <c r="Z54" s="888"/>
    </row>
    <row r="55" spans="1:33" ht="21.95" customHeight="1" x14ac:dyDescent="0.25">
      <c r="A55" s="50"/>
      <c r="B55" s="50"/>
      <c r="C55" s="51"/>
      <c r="D55"/>
      <c r="E55" s="22" t="s">
        <v>1322</v>
      </c>
      <c r="F55" s="2">
        <v>149</v>
      </c>
      <c r="G55" s="2">
        <v>149</v>
      </c>
      <c r="H55">
        <v>0</v>
      </c>
      <c r="I55" s="2">
        <v>0</v>
      </c>
      <c r="J55" s="2">
        <v>0</v>
      </c>
      <c r="K55" s="2">
        <v>1147.83</v>
      </c>
      <c r="L55" s="132">
        <v>0</v>
      </c>
      <c r="M55" s="2">
        <v>1147.83</v>
      </c>
      <c r="N55">
        <v>0</v>
      </c>
      <c r="O55" t="s">
        <v>1367</v>
      </c>
      <c r="P55" s="132">
        <v>7.7530201342281878E-3</v>
      </c>
      <c r="Q55" s="132">
        <v>7.2099999999999997E-2</v>
      </c>
      <c r="W55" s="655"/>
      <c r="X55" s="655"/>
      <c r="Y55" s="888"/>
      <c r="Z55" s="888"/>
    </row>
    <row r="56" spans="1:33" ht="21.95" customHeight="1" x14ac:dyDescent="0.25">
      <c r="A56" s="50"/>
      <c r="B56" s="50"/>
      <c r="C56" s="51"/>
      <c r="D56"/>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W56" s="655"/>
      <c r="X56" s="655"/>
      <c r="Y56" s="888"/>
      <c r="Z56" s="888"/>
    </row>
    <row r="57" spans="1:33" ht="21.95" customHeight="1" x14ac:dyDescent="0.25">
      <c r="A57" s="50"/>
      <c r="B57" s="51"/>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655"/>
      <c r="Y57" s="888"/>
      <c r="Z57" s="888"/>
    </row>
    <row r="58" spans="1:33" ht="21.95" customHeight="1" x14ac:dyDescent="0.25">
      <c r="A58" s="51"/>
      <c r="B58" s="150"/>
      <c r="C58" s="270"/>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W58" s="655"/>
      <c r="X58" s="655"/>
      <c r="Y58" s="888"/>
      <c r="Z58" s="888"/>
      <c r="AC58"/>
      <c r="AD58"/>
      <c r="AE58"/>
      <c r="AF58"/>
      <c r="AG58"/>
    </row>
    <row r="59" spans="1:33" ht="21.95" customHeight="1" x14ac:dyDescent="0.25">
      <c r="A59" s="50"/>
      <c r="B59" s="50"/>
      <c r="C59" s="51"/>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T59" s="48"/>
      <c r="X59" s="655"/>
      <c r="Y59" s="888"/>
      <c r="Z59" s="888"/>
    </row>
    <row r="60" spans="1:33" ht="21.95" customHeight="1" x14ac:dyDescent="0.25">
      <c r="A60" s="50"/>
      <c r="B60" s="50"/>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T60" s="48"/>
      <c r="W60" s="655"/>
      <c r="X60" s="655"/>
      <c r="Y60" s="888"/>
      <c r="Z60" s="888"/>
    </row>
    <row r="61" spans="1:33" ht="21.95" customHeight="1" x14ac:dyDescent="0.25">
      <c r="A61" s="50"/>
      <c r="B61" s="50"/>
      <c r="C61" s="51"/>
      <c r="D61"/>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T61" s="48"/>
      <c r="W61" s="655"/>
      <c r="X61" s="655"/>
      <c r="Y61" s="888"/>
      <c r="Z61" s="888"/>
    </row>
    <row r="62" spans="1:33" ht="21.95" customHeight="1" x14ac:dyDescent="0.25">
      <c r="A62" s="50"/>
      <c r="B62" s="50"/>
      <c r="C62" s="51"/>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W62" s="655"/>
      <c r="X62" s="655"/>
      <c r="Y62" s="888"/>
      <c r="Z62" s="888"/>
      <c r="AC62"/>
      <c r="AD62"/>
      <c r="AE62"/>
      <c r="AF62"/>
      <c r="AG62"/>
    </row>
    <row r="63" spans="1:33" ht="21.95" customHeight="1" x14ac:dyDescent="0.25">
      <c r="A63" s="51"/>
      <c r="B63" s="51"/>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T63" s="48"/>
      <c r="W63" s="655"/>
      <c r="X63" s="655"/>
      <c r="Y63" s="888"/>
      <c r="Z63" s="888"/>
    </row>
    <row r="64" spans="1:33" ht="21.95" customHeight="1" x14ac:dyDescent="0.25">
      <c r="A64" s="50"/>
      <c r="B64" s="50"/>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33" ht="21.95" customHeight="1" x14ac:dyDescent="0.25">
      <c r="A65" s="50"/>
      <c r="B65" s="51"/>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T65" s="48"/>
      <c r="W65" s="655"/>
      <c r="X65" s="888"/>
      <c r="Y65" s="888"/>
    </row>
    <row r="66" spans="1:33" ht="21.95" customHeight="1" x14ac:dyDescent="0.25">
      <c r="A66" s="50"/>
      <c r="B66" s="51"/>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0"/>
      <c r="B67" s="51"/>
      <c r="C67" s="51"/>
      <c r="D67"/>
      <c r="E67" s="22" t="s">
        <v>300</v>
      </c>
      <c r="F67" s="2">
        <v>188.3</v>
      </c>
      <c r="G67" s="2">
        <v>188.3</v>
      </c>
      <c r="H67">
        <v>0</v>
      </c>
      <c r="I67" s="2">
        <v>0</v>
      </c>
      <c r="J67" s="2">
        <v>0</v>
      </c>
      <c r="K67" s="2">
        <v>0</v>
      </c>
      <c r="L67" s="132">
        <v>0</v>
      </c>
      <c r="M67" s="2">
        <v>720.56000000000131</v>
      </c>
      <c r="N67">
        <v>0</v>
      </c>
      <c r="P67" s="132">
        <v>0</v>
      </c>
      <c r="Q67" s="132">
        <v>1.83E-2</v>
      </c>
      <c r="T67" s="48"/>
      <c r="W67" s="655"/>
      <c r="X67" s="888"/>
      <c r="Y67" s="888"/>
    </row>
    <row r="68" spans="1:33" ht="21.95" customHeight="1" x14ac:dyDescent="0.25">
      <c r="A68" s="50"/>
      <c r="B68" s="51"/>
      <c r="C68" s="51"/>
      <c r="D68"/>
      <c r="E68" s="22" t="s">
        <v>668</v>
      </c>
      <c r="F68" s="2">
        <v>54.43</v>
      </c>
      <c r="G68" s="2">
        <v>54.43</v>
      </c>
      <c r="H68">
        <v>0</v>
      </c>
      <c r="I68" s="2">
        <v>0</v>
      </c>
      <c r="J68" s="2">
        <v>0</v>
      </c>
      <c r="K68" s="2">
        <v>0</v>
      </c>
      <c r="L68" s="132">
        <v>0</v>
      </c>
      <c r="M68" s="2">
        <v>329.55999999999949</v>
      </c>
      <c r="N68">
        <v>0</v>
      </c>
      <c r="P68" s="132">
        <v>1.78E-2</v>
      </c>
      <c r="Q68" s="132">
        <v>2.1499999999999998E-2</v>
      </c>
      <c r="W68" s="655"/>
      <c r="X68" s="888"/>
      <c r="Y68" s="888"/>
    </row>
    <row r="69" spans="1:33" ht="21.95" customHeight="1" x14ac:dyDescent="0.25">
      <c r="A69" s="50"/>
      <c r="B69" s="50"/>
      <c r="C69" s="51"/>
      <c r="D69" s="703"/>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T69" s="48"/>
      <c r="W69" s="655"/>
      <c r="X69" s="888"/>
      <c r="Y69" s="888"/>
    </row>
    <row r="70" spans="1:33" ht="21.95" customHeight="1" x14ac:dyDescent="0.25">
      <c r="A70" s="50"/>
      <c r="B70" s="51"/>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T70" s="48"/>
      <c r="W70" s="655"/>
      <c r="X70" s="888"/>
      <c r="Y70" s="888"/>
    </row>
    <row r="71" spans="1:33"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T71" s="48"/>
      <c r="W71" s="655"/>
      <c r="X71" s="888"/>
      <c r="Y71" s="888"/>
    </row>
    <row r="72" spans="1:33" ht="21.95" customHeight="1" x14ac:dyDescent="0.25">
      <c r="A72" s="50"/>
      <c r="B72" s="50"/>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W72" s="655"/>
      <c r="X72" s="888"/>
      <c r="Y72" s="888"/>
    </row>
    <row r="73" spans="1:33"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row>
    <row r="74" spans="1:33"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W74" s="655"/>
      <c r="X74" s="888"/>
      <c r="Y74" s="888"/>
    </row>
    <row r="75" spans="1:33" ht="21.95" customHeight="1" x14ac:dyDescent="0.25">
      <c r="A75" s="50"/>
      <c r="B75" s="50"/>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T75" s="48"/>
      <c r="W75" s="655"/>
      <c r="X75" s="888"/>
      <c r="Y75" s="888"/>
    </row>
    <row r="76" spans="1:33" ht="21.95" customHeight="1" x14ac:dyDescent="0.25">
      <c r="A76" s="50"/>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T76" s="48"/>
      <c r="W76" s="655"/>
      <c r="X76" s="888"/>
      <c r="Y76" s="888"/>
    </row>
    <row r="77" spans="1:33" ht="21.95" customHeight="1" x14ac:dyDescent="0.25">
      <c r="A77" s="50"/>
      <c r="B77" s="51"/>
      <c r="C77" s="51"/>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W77" s="655"/>
      <c r="X77" s="888"/>
      <c r="Y77" s="888"/>
    </row>
    <row r="78" spans="1:33" ht="21.95" customHeight="1" x14ac:dyDescent="0.25">
      <c r="A78" s="50"/>
      <c r="B78" s="50"/>
      <c r="C78" s="50"/>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c r="AC78"/>
      <c r="AD78"/>
      <c r="AE78"/>
      <c r="AF78"/>
      <c r="AG78"/>
    </row>
    <row r="79" spans="1:33" ht="21.95" customHeight="1" x14ac:dyDescent="0.25">
      <c r="A79" s="51"/>
      <c r="B79" s="150"/>
      <c r="C79" s="270"/>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c r="AC79"/>
      <c r="AD79"/>
      <c r="AE79" s="2"/>
      <c r="AF79"/>
      <c r="AG79"/>
    </row>
    <row r="80" spans="1:33"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W80" s="655"/>
      <c r="X80" s="888"/>
      <c r="Y80" s="888"/>
    </row>
    <row r="81" spans="1:33" ht="21.95" customHeight="1" x14ac:dyDescent="0.25">
      <c r="A81" s="51"/>
      <c r="B81" s="51"/>
      <c r="C81" s="51"/>
      <c r="D81" s="703"/>
      <c r="E81" s="22" t="s">
        <v>219</v>
      </c>
      <c r="F81" s="2">
        <v>55.08</v>
      </c>
      <c r="G81" s="2">
        <v>55.08</v>
      </c>
      <c r="H81">
        <v>0</v>
      </c>
      <c r="I81" s="2">
        <v>0</v>
      </c>
      <c r="J81" s="2">
        <v>0</v>
      </c>
      <c r="K81" s="2">
        <v>0</v>
      </c>
      <c r="L81" s="132">
        <v>0</v>
      </c>
      <c r="M81" s="2">
        <v>257.64999999999964</v>
      </c>
      <c r="N81">
        <v>0</v>
      </c>
      <c r="P81" s="132">
        <v>0</v>
      </c>
      <c r="Q81" s="132">
        <v>4.4999999999999997E-3</v>
      </c>
      <c r="V81" s="2"/>
      <c r="W81" s="655"/>
      <c r="X81" s="888"/>
      <c r="Y81" s="888"/>
    </row>
    <row r="82" spans="1:33" ht="21.95" customHeight="1" x14ac:dyDescent="0.25">
      <c r="A82" s="51"/>
      <c r="B82" s="51"/>
      <c r="C82" s="51"/>
      <c r="D82"/>
      <c r="E82" s="22" t="s">
        <v>798</v>
      </c>
      <c r="F82" s="2">
        <v>739.54</v>
      </c>
      <c r="G82" s="2">
        <v>739.54</v>
      </c>
      <c r="H82">
        <v>0</v>
      </c>
      <c r="I82" s="2">
        <v>0</v>
      </c>
      <c r="J82" s="2">
        <v>0</v>
      </c>
      <c r="K82" s="2">
        <v>0</v>
      </c>
      <c r="L82" s="132">
        <v>0</v>
      </c>
      <c r="M82" s="2">
        <v>1264.8599999999997</v>
      </c>
      <c r="N82">
        <v>0</v>
      </c>
      <c r="P82" s="132">
        <v>0</v>
      </c>
      <c r="Q82" s="132">
        <v>1.7899999999999999E-2</v>
      </c>
      <c r="T82" s="48"/>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1"/>
      <c r="B84" s="51"/>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c r="W85" s="655"/>
      <c r="X85" s="888"/>
      <c r="Y85" s="888"/>
    </row>
    <row r="86" spans="1:33" ht="21.95" customHeight="1" x14ac:dyDescent="0.25">
      <c r="A86" s="50"/>
      <c r="B86" s="51"/>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1"/>
      <c r="B87" s="51"/>
      <c r="C87" s="51"/>
      <c r="D87"/>
      <c r="E87" s="22" t="s">
        <v>22</v>
      </c>
      <c r="F87" s="2">
        <v>63.01</v>
      </c>
      <c r="G87" s="2">
        <v>63.01</v>
      </c>
      <c r="H87">
        <v>0</v>
      </c>
      <c r="I87" s="2">
        <v>0</v>
      </c>
      <c r="J87" s="2">
        <v>0</v>
      </c>
      <c r="K87" s="2">
        <v>0</v>
      </c>
      <c r="L87" s="132">
        <v>0</v>
      </c>
      <c r="M87" s="2">
        <v>3178.8000000000466</v>
      </c>
      <c r="N87">
        <v>0</v>
      </c>
      <c r="P87" s="132">
        <v>2.07E-2</v>
      </c>
      <c r="Q87" s="132">
        <v>3.0000000000000001E-3</v>
      </c>
      <c r="W87" s="655"/>
      <c r="X87" s="888"/>
      <c r="Y87" s="888"/>
    </row>
    <row r="88" spans="1:33" ht="21.95" customHeight="1" x14ac:dyDescent="0.25">
      <c r="A88" s="50"/>
      <c r="B88" s="50"/>
      <c r="C88" s="51"/>
      <c r="D88"/>
      <c r="E88" s="22" t="s">
        <v>42</v>
      </c>
      <c r="F88" s="2">
        <v>170.03</v>
      </c>
      <c r="G88" s="2">
        <v>170.03</v>
      </c>
      <c r="H88">
        <v>0</v>
      </c>
      <c r="I88" s="2">
        <v>0</v>
      </c>
      <c r="J88" s="2">
        <v>0</v>
      </c>
      <c r="K88" s="2">
        <v>0</v>
      </c>
      <c r="L88" s="132">
        <v>0</v>
      </c>
      <c r="M88" s="2">
        <v>128.08999999999833</v>
      </c>
      <c r="N88">
        <v>0</v>
      </c>
      <c r="P88" s="132">
        <v>2.18E-2</v>
      </c>
      <c r="Q88" s="132">
        <v>1.0500000000000001E-2</v>
      </c>
      <c r="T88" s="48"/>
      <c r="W88" s="655"/>
      <c r="X88" s="888"/>
      <c r="Y88" s="888"/>
    </row>
    <row r="89" spans="1:33" ht="21.95" customHeight="1" x14ac:dyDescent="0.25">
      <c r="A89" s="50"/>
      <c r="B89" s="51"/>
      <c r="C89" s="51"/>
      <c r="D89"/>
      <c r="E89" s="22" t="s">
        <v>262</v>
      </c>
      <c r="F89" s="2">
        <v>51.95</v>
      </c>
      <c r="G89" s="2">
        <v>51.95</v>
      </c>
      <c r="H89">
        <v>0</v>
      </c>
      <c r="I89" s="2">
        <v>0</v>
      </c>
      <c r="J89" s="2">
        <v>0</v>
      </c>
      <c r="K89" s="2">
        <v>0</v>
      </c>
      <c r="L89" s="132">
        <v>0</v>
      </c>
      <c r="M89" s="2">
        <v>427.92000000000007</v>
      </c>
      <c r="N89">
        <v>0</v>
      </c>
      <c r="P89" s="132">
        <v>0</v>
      </c>
      <c r="Q89" s="132">
        <v>9.2999999999999992E-3</v>
      </c>
      <c r="W89" s="655"/>
      <c r="X89" s="888"/>
      <c r="Y89" s="888"/>
    </row>
    <row r="90" spans="1:33" ht="21.95" customHeight="1" x14ac:dyDescent="0.25">
      <c r="A90" s="50"/>
      <c r="B90" s="50"/>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W90" s="655"/>
      <c r="X90" s="888"/>
      <c r="Y90" s="888"/>
    </row>
    <row r="91" spans="1:33" ht="21.95" customHeight="1" x14ac:dyDescent="0.25">
      <c r="A91" s="50"/>
      <c r="B91" s="50"/>
      <c r="C91" s="50"/>
      <c r="D91"/>
      <c r="E91" s="22" t="s">
        <v>169</v>
      </c>
      <c r="F91" s="2">
        <v>80.33</v>
      </c>
      <c r="G91" s="2">
        <v>80.33</v>
      </c>
      <c r="H91">
        <v>0</v>
      </c>
      <c r="I91" s="2">
        <v>0</v>
      </c>
      <c r="J91" s="2">
        <v>0</v>
      </c>
      <c r="K91" s="2">
        <v>0</v>
      </c>
      <c r="L91" s="132">
        <v>0</v>
      </c>
      <c r="M91" s="2">
        <v>1368.9000000000015</v>
      </c>
      <c r="N91">
        <v>0</v>
      </c>
      <c r="P91" s="132">
        <v>1.14E-2</v>
      </c>
      <c r="Q91" s="132">
        <v>-3.0000000000000001E-3</v>
      </c>
      <c r="T91" s="48"/>
      <c r="W91" s="655"/>
      <c r="X91" s="888"/>
      <c r="Y91" s="888"/>
    </row>
    <row r="92" spans="1:33" ht="21.95" customHeight="1" x14ac:dyDescent="0.25">
      <c r="A92" s="50"/>
      <c r="B92" s="51"/>
      <c r="C92" s="51"/>
      <c r="D92"/>
      <c r="E92" s="22" t="s">
        <v>8</v>
      </c>
      <c r="F92" s="2">
        <v>94.84</v>
      </c>
      <c r="G92" s="2">
        <v>94.84</v>
      </c>
      <c r="H92">
        <v>0</v>
      </c>
      <c r="I92" s="2">
        <v>0</v>
      </c>
      <c r="J92" s="2">
        <v>0</v>
      </c>
      <c r="K92" s="2">
        <v>0</v>
      </c>
      <c r="L92" s="132">
        <v>0</v>
      </c>
      <c r="M92" s="2">
        <v>121.94999999999982</v>
      </c>
      <c r="N92">
        <v>0</v>
      </c>
      <c r="P92" s="132">
        <v>1.67E-2</v>
      </c>
      <c r="Q92" s="132">
        <v>7.1999999999999998E-3</v>
      </c>
      <c r="T92" s="48"/>
      <c r="W92" s="655"/>
      <c r="X92" s="888"/>
      <c r="Y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T93" s="48"/>
      <c r="W93" s="655"/>
      <c r="X93" s="888"/>
      <c r="Y93" s="888"/>
    </row>
    <row r="94" spans="1:33" ht="21.95" customHeight="1" x14ac:dyDescent="0.25">
      <c r="A94" s="150"/>
      <c r="B94" s="50"/>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V94" s="2"/>
      <c r="W94" s="655"/>
      <c r="X94" s="888"/>
      <c r="Y94" s="888"/>
      <c r="AC94"/>
      <c r="AD94"/>
      <c r="AE94"/>
      <c r="AF94"/>
      <c r="AG94"/>
    </row>
    <row r="95" spans="1:33" ht="21.95" customHeight="1" x14ac:dyDescent="0.25">
      <c r="A95" s="50"/>
      <c r="B95" s="51"/>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T95" s="48"/>
      <c r="W95" s="655"/>
      <c r="X95" s="888"/>
      <c r="Y95" s="888"/>
    </row>
    <row r="96" spans="1:33" ht="21.95" customHeight="1" x14ac:dyDescent="0.25">
      <c r="A96" s="50"/>
      <c r="B96" s="50"/>
      <c r="C96" s="51"/>
      <c r="D96"/>
      <c r="E96" s="22" t="s">
        <v>1371</v>
      </c>
      <c r="F96" s="2">
        <v>34.75</v>
      </c>
      <c r="G96" s="2">
        <v>34.75</v>
      </c>
      <c r="H96">
        <v>0</v>
      </c>
      <c r="I96" s="2">
        <v>0</v>
      </c>
      <c r="J96" s="2">
        <v>0</v>
      </c>
      <c r="K96" s="2">
        <v>0</v>
      </c>
      <c r="L96" s="132">
        <v>0</v>
      </c>
      <c r="M96" s="2">
        <v>937.36999999999534</v>
      </c>
      <c r="N96">
        <v>0</v>
      </c>
      <c r="P96" s="132">
        <v>0</v>
      </c>
      <c r="Q96" s="132">
        <v>1.9099999999999999E-2</v>
      </c>
      <c r="T96" s="48"/>
      <c r="W96" s="655"/>
      <c r="X96" s="888"/>
      <c r="Y96" s="888"/>
    </row>
    <row r="97" spans="1:33" ht="21.95" customHeight="1" x14ac:dyDescent="0.25">
      <c r="A97" s="50"/>
      <c r="B97" s="50"/>
      <c r="C97" s="51"/>
      <c r="D97"/>
      <c r="E97" s="22" t="s">
        <v>45</v>
      </c>
      <c r="F97" s="2">
        <v>104.49</v>
      </c>
      <c r="G97" s="2">
        <v>104.49</v>
      </c>
      <c r="H97">
        <v>0</v>
      </c>
      <c r="I97" s="2">
        <v>0</v>
      </c>
      <c r="J97" s="2">
        <v>0</v>
      </c>
      <c r="K97" s="2">
        <v>0</v>
      </c>
      <c r="L97" s="132">
        <v>0</v>
      </c>
      <c r="M97" s="2">
        <v>523.61999999999898</v>
      </c>
      <c r="N97">
        <v>0</v>
      </c>
      <c r="P97" s="132">
        <v>1.67E-2</v>
      </c>
      <c r="Q97" s="132">
        <v>7.4000000000000003E-3</v>
      </c>
      <c r="W97" s="655"/>
      <c r="X97" s="888"/>
      <c r="Y97" s="888"/>
    </row>
    <row r="98" spans="1:33" ht="21.95" customHeight="1" x14ac:dyDescent="0.25">
      <c r="A98" s="51"/>
      <c r="B98" s="50"/>
      <c r="C98" s="51"/>
      <c r="D98"/>
      <c r="E98" s="22" t="s">
        <v>47</v>
      </c>
      <c r="F98" s="2">
        <v>200.94</v>
      </c>
      <c r="G98" s="2">
        <v>200.94</v>
      </c>
      <c r="H98">
        <v>0</v>
      </c>
      <c r="I98" s="2">
        <v>0</v>
      </c>
      <c r="J98" s="2">
        <v>0</v>
      </c>
      <c r="K98" s="2">
        <v>0</v>
      </c>
      <c r="L98" s="132">
        <v>0</v>
      </c>
      <c r="M98" s="2">
        <v>-168.6200000000008</v>
      </c>
      <c r="N98">
        <v>0</v>
      </c>
      <c r="P98" s="132">
        <v>0</v>
      </c>
      <c r="Q98" s="132">
        <v>1.04E-2</v>
      </c>
      <c r="T98" s="48"/>
      <c r="W98" s="655"/>
      <c r="X98" s="888"/>
      <c r="Y98" s="888"/>
    </row>
    <row r="99" spans="1:33" ht="21.95" customHeight="1" x14ac:dyDescent="0.25">
      <c r="A99" s="50"/>
      <c r="B99" s="50"/>
      <c r="C99" s="51"/>
      <c r="D99"/>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T99" s="48"/>
      <c r="W99" s="655"/>
      <c r="X99" s="888"/>
      <c r="Y99" s="888"/>
      <c r="AC99"/>
      <c r="AD99"/>
      <c r="AE99"/>
      <c r="AF99"/>
      <c r="AG99"/>
    </row>
    <row r="100" spans="1:33" ht="21.95" customHeight="1" x14ac:dyDescent="0.25">
      <c r="A100" s="50"/>
      <c r="B100" s="51"/>
      <c r="C100" s="51"/>
      <c r="D100"/>
      <c r="E100" s="22" t="s">
        <v>13</v>
      </c>
      <c r="F100" s="2">
        <v>90.59</v>
      </c>
      <c r="G100" s="2">
        <v>90.59</v>
      </c>
      <c r="H100">
        <v>0</v>
      </c>
      <c r="I100" s="2">
        <v>0</v>
      </c>
      <c r="J100" s="2">
        <v>0</v>
      </c>
      <c r="K100" s="2">
        <v>0</v>
      </c>
      <c r="L100" s="132">
        <v>0</v>
      </c>
      <c r="M100" s="2">
        <v>1461.5600000000013</v>
      </c>
      <c r="N100">
        <v>0</v>
      </c>
      <c r="P100" s="132">
        <v>0</v>
      </c>
      <c r="Q100" s="132">
        <v>6.7000000000000002E-3</v>
      </c>
      <c r="T100" s="48"/>
      <c r="W100" s="655"/>
      <c r="X100" s="888"/>
      <c r="Y100" s="888"/>
    </row>
    <row r="101" spans="1:33" ht="21.95" customHeight="1" x14ac:dyDescent="0.25">
      <c r="A101" s="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W101" s="655"/>
      <c r="X101" s="888"/>
      <c r="Y101" s="888"/>
    </row>
    <row r="102" spans="1:33" ht="21.95" customHeight="1" x14ac:dyDescent="0.25">
      <c r="A102" s="51"/>
      <c r="B102" s="50"/>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W102" s="655"/>
      <c r="X102" s="888"/>
      <c r="Y102" s="888"/>
    </row>
    <row r="103" spans="1:33" ht="21.95" customHeight="1" x14ac:dyDescent="0.25">
      <c r="A103" s="50"/>
      <c r="B103" s="50"/>
      <c r="C103" s="51"/>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W103" s="655"/>
      <c r="X103" s="888"/>
      <c r="Y103" s="888"/>
    </row>
    <row r="104" spans="1:33" ht="21.95" customHeight="1" x14ac:dyDescent="0.25">
      <c r="A104" s="50"/>
      <c r="B104" s="50"/>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1"/>
      <c r="D105"/>
      <c r="E105" s="22" t="s">
        <v>9</v>
      </c>
      <c r="F105" s="2">
        <v>1.77</v>
      </c>
      <c r="G105" s="2">
        <v>1.77</v>
      </c>
      <c r="H105">
        <v>0</v>
      </c>
      <c r="I105" s="2">
        <v>0</v>
      </c>
      <c r="J105" s="2">
        <v>0</v>
      </c>
      <c r="K105" s="2">
        <v>-8332.1133333333346</v>
      </c>
      <c r="L105" s="132">
        <v>0</v>
      </c>
      <c r="M105" s="2">
        <v>-7897.1833333333343</v>
      </c>
      <c r="N105">
        <v>0</v>
      </c>
      <c r="P105" s="132">
        <v>0.04</v>
      </c>
      <c r="Q105" s="132">
        <v>2.5899999999999999E-2</v>
      </c>
      <c r="T105" s="48"/>
      <c r="W105" s="655"/>
      <c r="X105" s="888"/>
      <c r="Y105" s="888"/>
    </row>
    <row r="106" spans="1:33" ht="21.95" customHeight="1" x14ac:dyDescent="0.25">
      <c r="A106" s="50"/>
      <c r="B106" s="50"/>
      <c r="C106" s="51"/>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T106" s="48"/>
      <c r="W106" s="655"/>
      <c r="X106" s="888"/>
      <c r="Y106" s="888"/>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7" location="AYI!A1" display="AYI"/>
    <hyperlink ref="E20" location="CTVA!A1" display="CTVA"/>
    <hyperlink ref="E8"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3" location="DD!A1" display="DD"/>
    <hyperlink ref="E18"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10" location="IEMG!A1" display="IEMG"/>
    <hyperlink ref="E5" location="KHC!A1" display="KHC"/>
    <hyperlink ref="E19"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3"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4" location="PDCO!A1" display="PDCO"/>
    <hyperlink ref="E103" location="T!A1" display="T"/>
    <hyperlink ref="E4" location="TEVA!A1" display="TEVA"/>
    <hyperlink ref="E104" location="DIS!A1" display="DIS"/>
    <hyperlink ref="E105" location="FTR!A1" display="FTR"/>
    <hyperlink ref="E7" location="UVE!A1" display="UVE"/>
    <hyperlink ref="E15" location="WFC!A1" display="WFC"/>
    <hyperlink ref="E6" location="WRK!A1" display="WRK"/>
    <hyperlink ref="E106" location="XLB!A1" display="XLB"/>
    <hyperlink ref="E9"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8"/>
  <sheetViews>
    <sheetView zoomScaleNormal="100" workbookViewId="0">
      <pane ySplit="1" topLeftCell="A930" activePane="bottomLeft" state="frozen"/>
      <selection activeCell="M33" sqref="M33"/>
      <selection pane="bottomLeft" activeCell="U943" sqref="U94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93556.210000000021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sheetData>
  <conditionalFormatting sqref="L1:L2 L93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8">
    <cfRule type="colorScale" priority="1002">
      <colorScale>
        <cfvo type="min"/>
        <cfvo type="num" val="0"/>
        <cfvo type="max"/>
        <color rgb="FFF8696B"/>
        <color rgb="FFFFEB84"/>
        <color rgb="FF63BE7B"/>
      </colorScale>
    </cfRule>
  </conditionalFormatting>
  <conditionalFormatting sqref="G3:G938">
    <cfRule type="colorScale" priority="1004">
      <colorScale>
        <cfvo type="min"/>
        <cfvo type="num" val="0"/>
        <cfvo type="max"/>
        <color rgb="FFF8696B"/>
        <color rgb="FFFFEB84"/>
        <color rgb="FF63BE7B"/>
      </colorScale>
    </cfRule>
  </conditionalFormatting>
  <conditionalFormatting sqref="L3:L93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94474.464666668267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93556.244666668339</v>
      </c>
      <c r="Q269" s="280"/>
      <c r="R269" s="358"/>
      <c r="S269" s="377">
        <v>43616</v>
      </c>
      <c r="T269" s="337">
        <v>1.2</v>
      </c>
    </row>
    <row r="270" spans="1:21" ht="18" customHeight="1" x14ac:dyDescent="0.25">
      <c r="M270" s="25" t="s">
        <v>143</v>
      </c>
      <c r="N270" s="139">
        <f>Balance!AA2</f>
        <v>93556.210000000021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3.4666668318095617E-2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53" priority="7">
      <formula>#REF!&gt;0</formula>
    </cfRule>
    <cfRule type="expression" dxfId="405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51" priority="35">
      <formula>N19&gt;0</formula>
    </cfRule>
    <cfRule type="expression" dxfId="405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49" priority="21">
      <formula>F25&gt;0</formula>
    </cfRule>
    <cfRule type="expression" dxfId="4048" priority="22">
      <formula>F25&lt;0</formula>
    </cfRule>
  </conditionalFormatting>
  <conditionalFormatting sqref="H25:H47">
    <cfRule type="expression" dxfId="4047" priority="19">
      <formula>H25&gt;0</formula>
    </cfRule>
    <cfRule type="expression" dxfId="4046" priority="20">
      <formula>H25&lt;0</formula>
    </cfRule>
  </conditionalFormatting>
  <conditionalFormatting sqref="I25:I27">
    <cfRule type="expression" dxfId="4045" priority="15">
      <formula>I25&gt;0</formula>
    </cfRule>
    <cfRule type="expression" dxfId="4044" priority="16">
      <formula>I25&lt;0</formula>
    </cfRule>
  </conditionalFormatting>
  <conditionalFormatting sqref="Q7">
    <cfRule type="expression" dxfId="4043" priority="5">
      <formula>Q7&gt;0</formula>
    </cfRule>
    <cfRule type="expression" dxfId="4042" priority="6">
      <formula>Q7&lt;0</formula>
    </cfRule>
  </conditionalFormatting>
  <conditionalFormatting sqref="Q8">
    <cfRule type="expression" dxfId="4041" priority="3">
      <formula>Q8&gt;0</formula>
    </cfRule>
    <cfRule type="expression" dxfId="404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39" priority="31">
      <formula>F7&gt;0</formula>
    </cfRule>
    <cfRule type="expression" dxfId="4038" priority="32">
      <formula>F7&lt;0</formula>
    </cfRule>
  </conditionalFormatting>
  <conditionalFormatting sqref="Q8">
    <cfRule type="expression" dxfId="4037" priority="29">
      <formula>Q8&gt;0</formula>
    </cfRule>
    <cfRule type="expression" dxfId="4036" priority="30">
      <formula>Q8&lt;0</formula>
    </cfRule>
  </conditionalFormatting>
  <conditionalFormatting sqref="Q10">
    <cfRule type="expression" dxfId="4035" priority="23">
      <formula>Q10&gt;0</formula>
    </cfRule>
    <cfRule type="expression" dxfId="4034" priority="24">
      <formula>Q10&lt;0</formula>
    </cfRule>
  </conditionalFormatting>
  <conditionalFormatting sqref="J25:J38">
    <cfRule type="expression" dxfId="4033" priority="21">
      <formula>J25&gt;0</formula>
    </cfRule>
    <cfRule type="expression" dxfId="4032" priority="22">
      <formula>J25&lt;0</formula>
    </cfRule>
  </conditionalFormatting>
  <conditionalFormatting sqref="L25:L38">
    <cfRule type="expression" dxfId="4031" priority="17">
      <formula>L25&gt;0</formula>
    </cfRule>
    <cfRule type="expression" dxfId="4030" priority="18">
      <formula>L25&lt;0</formula>
    </cfRule>
  </conditionalFormatting>
  <conditionalFormatting sqref="F93:F114">
    <cfRule type="expression" dxfId="4029" priority="15">
      <formula>F93&gt;0</formula>
    </cfRule>
    <cfRule type="expression" dxfId="4028" priority="16">
      <formula>F93&lt;0</formula>
    </cfRule>
  </conditionalFormatting>
  <conditionalFormatting sqref="H93:H114">
    <cfRule type="expression" dxfId="4027" priority="13">
      <formula>H93&gt;0</formula>
    </cfRule>
    <cfRule type="expression" dxfId="4026" priority="14">
      <formula>H93&lt;0</formula>
    </cfRule>
  </conditionalFormatting>
  <conditionalFormatting sqref="J93:J106">
    <cfRule type="expression" dxfId="4025" priority="11">
      <formula>J93&gt;0</formula>
    </cfRule>
    <cfRule type="expression" dxfId="4024" priority="12">
      <formula>J93&lt;0</formula>
    </cfRule>
  </conditionalFormatting>
  <conditionalFormatting sqref="K93:K106">
    <cfRule type="expression" dxfId="4023" priority="9">
      <formula>K93&gt;0</formula>
    </cfRule>
    <cfRule type="expression" dxfId="4022" priority="10">
      <formula>K93&lt;0</formula>
    </cfRule>
  </conditionalFormatting>
  <conditionalFormatting sqref="L93:L106">
    <cfRule type="expression" dxfId="4021" priority="7">
      <formula>L93&gt;0</formula>
    </cfRule>
    <cfRule type="expression" dxfId="4020" priority="8">
      <formula>L93&lt;0</formula>
    </cfRule>
  </conditionalFormatting>
  <conditionalFormatting sqref="F25:F32">
    <cfRule type="expression" dxfId="4019" priority="5">
      <formula>F25&gt;0</formula>
    </cfRule>
    <cfRule type="expression" dxfId="4018" priority="6">
      <formula>F25&lt;0</formula>
    </cfRule>
  </conditionalFormatting>
  <conditionalFormatting sqref="H25:H32">
    <cfRule type="expression" dxfId="4017" priority="3">
      <formula>H25&gt;0</formula>
    </cfRule>
    <cfRule type="expression" dxfId="4016" priority="4">
      <formula>H25&lt;0</formula>
    </cfRule>
  </conditionalFormatting>
  <conditionalFormatting sqref="H60:H63 F60:F63">
    <cfRule type="expression" dxfId="4015" priority="1">
      <formula>F60&gt;0</formula>
    </cfRule>
    <cfRule type="expression" dxfId="401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3" priority="58">
      <formula>F19&gt;0</formula>
    </cfRule>
    <cfRule type="expression" dxfId="401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1" priority="47">
      <formula>H25&gt;0</formula>
    </cfRule>
    <cfRule type="expression" dxfId="4010" priority="48">
      <formula>H25&lt;0</formula>
    </cfRule>
  </conditionalFormatting>
  <conditionalFormatting sqref="M39">
    <cfRule type="expression" dxfId="4009" priority="45">
      <formula>M39&gt;0</formula>
    </cfRule>
    <cfRule type="expression" dxfId="4008" priority="46">
      <formula>M39&lt;0</formula>
    </cfRule>
  </conditionalFormatting>
  <conditionalFormatting sqref="F61:F67">
    <cfRule type="expression" dxfId="4007" priority="43">
      <formula>F61&gt;0</formula>
    </cfRule>
    <cfRule type="expression" dxfId="4006" priority="44">
      <formula>F61&lt;0</formula>
    </cfRule>
  </conditionalFormatting>
  <conditionalFormatting sqref="H61:H67">
    <cfRule type="expression" dxfId="4005" priority="41">
      <formula>H61&gt;0</formula>
    </cfRule>
    <cfRule type="expression" dxfId="4004" priority="42">
      <formula>H61&lt;0</formula>
    </cfRule>
  </conditionalFormatting>
  <conditionalFormatting sqref="F21:F24">
    <cfRule type="expression" dxfId="4003" priority="39">
      <formula>F21&gt;0</formula>
    </cfRule>
    <cfRule type="expression" dxfId="4002" priority="40">
      <formula>F21&lt;0</formula>
    </cfRule>
  </conditionalFormatting>
  <conditionalFormatting sqref="H21:H24">
    <cfRule type="expression" dxfId="4001" priority="37">
      <formula>H21&gt;0</formula>
    </cfRule>
    <cfRule type="expression" dxfId="4000" priority="38">
      <formula>H21&lt;0</formula>
    </cfRule>
  </conditionalFormatting>
  <conditionalFormatting sqref="I25:I28">
    <cfRule type="expression" dxfId="3999" priority="31">
      <formula>I25&gt;0</formula>
    </cfRule>
    <cfRule type="expression" dxfId="3998" priority="32">
      <formula>I25&lt;0</formula>
    </cfRule>
  </conditionalFormatting>
  <conditionalFormatting sqref="I21:I24">
    <cfRule type="expression" dxfId="3997" priority="29">
      <formula>I21&gt;0</formula>
    </cfRule>
    <cfRule type="expression" dxfId="3996" priority="30">
      <formula>I21&lt;0</formula>
    </cfRule>
  </conditionalFormatting>
  <conditionalFormatting sqref="H29">
    <cfRule type="expression" dxfId="3995" priority="27">
      <formula>H29&gt;0</formula>
    </cfRule>
    <cfRule type="expression" dxfId="3994" priority="28">
      <formula>H29&lt;0</formula>
    </cfRule>
  </conditionalFormatting>
  <conditionalFormatting sqref="H30">
    <cfRule type="expression" dxfId="3993" priority="25">
      <formula>H30&gt;0</formula>
    </cfRule>
    <cfRule type="expression" dxfId="3992" priority="26">
      <formula>H30&lt;0</formula>
    </cfRule>
  </conditionalFormatting>
  <conditionalFormatting sqref="H31">
    <cfRule type="expression" dxfId="3991" priority="23">
      <formula>H31&gt;0</formula>
    </cfRule>
    <cfRule type="expression" dxfId="3990" priority="24">
      <formula>H31&lt;0</formula>
    </cfRule>
  </conditionalFormatting>
  <conditionalFormatting sqref="Q7">
    <cfRule type="expression" dxfId="3989" priority="21">
      <formula>Q7&gt;0</formula>
    </cfRule>
    <cfRule type="expression" dxfId="3988" priority="22">
      <formula>Q7&lt;0</formula>
    </cfRule>
  </conditionalFormatting>
  <conditionalFormatting sqref="Q8">
    <cfRule type="expression" dxfId="3987" priority="19">
      <formula>Q8&gt;0</formula>
    </cfRule>
    <cfRule type="expression" dxfId="3986" priority="20">
      <formula>Q8&lt;0</formula>
    </cfRule>
  </conditionalFormatting>
  <conditionalFormatting sqref="F73:F82">
    <cfRule type="expression" dxfId="3985" priority="17">
      <formula>F73&gt;0</formula>
    </cfRule>
    <cfRule type="expression" dxfId="3984" priority="18">
      <formula>F73&lt;0</formula>
    </cfRule>
  </conditionalFormatting>
  <conditionalFormatting sqref="H73:H76">
    <cfRule type="expression" dxfId="3983" priority="15">
      <formula>H73&gt;0</formula>
    </cfRule>
    <cfRule type="expression" dxfId="3982" priority="16">
      <formula>H73&lt;0</formula>
    </cfRule>
  </conditionalFormatting>
  <conditionalFormatting sqref="F69:F72">
    <cfRule type="expression" dxfId="3981" priority="13">
      <formula>F69&gt;0</formula>
    </cfRule>
    <cfRule type="expression" dxfId="3980" priority="14">
      <formula>F69&lt;0</formula>
    </cfRule>
  </conditionalFormatting>
  <conditionalFormatting sqref="H69:H72">
    <cfRule type="expression" dxfId="3979" priority="11">
      <formula>H69&gt;0</formula>
    </cfRule>
    <cfRule type="expression" dxfId="3978" priority="12">
      <formula>H69&lt;0</formula>
    </cfRule>
  </conditionalFormatting>
  <conditionalFormatting sqref="I73:I76">
    <cfRule type="expression" dxfId="3977" priority="9">
      <formula>I73&gt;0</formula>
    </cfRule>
    <cfRule type="expression" dxfId="3976" priority="10">
      <formula>I73&lt;0</formula>
    </cfRule>
  </conditionalFormatting>
  <conditionalFormatting sqref="I69:I72">
    <cfRule type="expression" dxfId="3975" priority="7">
      <formula>I69&gt;0</formula>
    </cfRule>
    <cfRule type="expression" dxfId="3974" priority="8">
      <formula>I69&lt;0</formula>
    </cfRule>
  </conditionalFormatting>
  <conditionalFormatting sqref="H77">
    <cfRule type="expression" dxfId="3973" priority="5">
      <formula>H77&gt;0</formula>
    </cfRule>
    <cfRule type="expression" dxfId="3972" priority="6">
      <formula>H77&lt;0</formula>
    </cfRule>
  </conditionalFormatting>
  <conditionalFormatting sqref="H78">
    <cfRule type="expression" dxfId="3971" priority="3">
      <formula>H78&gt;0</formula>
    </cfRule>
    <cfRule type="expression" dxfId="3970" priority="4">
      <formula>H78&lt;0</formula>
    </cfRule>
  </conditionalFormatting>
  <conditionalFormatting sqref="H79">
    <cfRule type="expression" dxfId="3969" priority="1">
      <formula>H79&gt;0</formula>
    </cfRule>
    <cfRule type="expression" dxfId="396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67" priority="33">
      <formula>F54&gt;0</formula>
    </cfRule>
    <cfRule type="expression" dxfId="3966" priority="34">
      <formula>F54&lt;0</formula>
    </cfRule>
  </conditionalFormatting>
  <conditionalFormatting sqref="Q7">
    <cfRule type="expression" dxfId="3965" priority="31">
      <formula>Q7&gt;0</formula>
    </cfRule>
    <cfRule type="expression" dxfId="3964" priority="32">
      <formula>Q7&lt;0</formula>
    </cfRule>
  </conditionalFormatting>
  <conditionalFormatting sqref="Q8">
    <cfRule type="expression" dxfId="3963" priority="29">
      <formula>Q8&gt;0</formula>
    </cfRule>
    <cfRule type="expression" dxfId="3962" priority="30">
      <formula>Q8&lt;0</formula>
    </cfRule>
  </conditionalFormatting>
  <conditionalFormatting sqref="F31:F53">
    <cfRule type="expression" dxfId="3961" priority="27">
      <formula>F31&gt;0</formula>
    </cfRule>
    <cfRule type="expression" dxfId="3960" priority="28">
      <formula>F31&lt;0</formula>
    </cfRule>
  </conditionalFormatting>
  <conditionalFormatting sqref="H31:H53">
    <cfRule type="expression" dxfId="3959" priority="25">
      <formula>H31&gt;0</formula>
    </cfRule>
    <cfRule type="expression" dxfId="3958" priority="26">
      <formula>H31&lt;0</formula>
    </cfRule>
  </conditionalFormatting>
  <conditionalFormatting sqref="Q10">
    <cfRule type="expression" dxfId="3957" priority="23">
      <formula>Q10&gt;0</formula>
    </cfRule>
    <cfRule type="expression" dxfId="3956" priority="24">
      <formula>Q10&lt;0</formula>
    </cfRule>
  </conditionalFormatting>
  <conditionalFormatting sqref="J25:J38">
    <cfRule type="expression" dxfId="3955" priority="21">
      <formula>J25&gt;0</formula>
    </cfRule>
    <cfRule type="expression" dxfId="3954" priority="22">
      <formula>J25&lt;0</formula>
    </cfRule>
  </conditionalFormatting>
  <conditionalFormatting sqref="L25:L38">
    <cfRule type="expression" dxfId="3953" priority="17">
      <formula>L25&gt;0</formula>
    </cfRule>
    <cfRule type="expression" dxfId="3952" priority="18">
      <formula>L25&lt;0</formula>
    </cfRule>
  </conditionalFormatting>
  <conditionalFormatting sqref="F89:F110">
    <cfRule type="expression" dxfId="3951" priority="15">
      <formula>F89&gt;0</formula>
    </cfRule>
    <cfRule type="expression" dxfId="3950" priority="16">
      <formula>F89&lt;0</formula>
    </cfRule>
  </conditionalFormatting>
  <conditionalFormatting sqref="H89:H110">
    <cfRule type="expression" dxfId="3949" priority="13">
      <formula>H89&gt;0</formula>
    </cfRule>
    <cfRule type="expression" dxfId="3948" priority="14">
      <formula>H89&lt;0</formula>
    </cfRule>
  </conditionalFormatting>
  <conditionalFormatting sqref="J89:J102">
    <cfRule type="expression" dxfId="3947" priority="11">
      <formula>J89&gt;0</formula>
    </cfRule>
    <cfRule type="expression" dxfId="3946" priority="12">
      <formula>J89&lt;0</formula>
    </cfRule>
  </conditionalFormatting>
  <conditionalFormatting sqref="K89:K102">
    <cfRule type="expression" dxfId="3945" priority="9">
      <formula>K89&gt;0</formula>
    </cfRule>
    <cfRule type="expression" dxfId="3944" priority="10">
      <formula>K89&lt;0</formula>
    </cfRule>
  </conditionalFormatting>
  <conditionalFormatting sqref="L89:L102">
    <cfRule type="expression" dxfId="3943" priority="7">
      <formula>L89&gt;0</formula>
    </cfRule>
    <cfRule type="expression" dxfId="3942" priority="8">
      <formula>L89&lt;0</formula>
    </cfRule>
  </conditionalFormatting>
  <conditionalFormatting sqref="F25:F30">
    <cfRule type="expression" dxfId="3941" priority="5">
      <formula>F25&gt;0</formula>
    </cfRule>
    <cfRule type="expression" dxfId="3940" priority="6">
      <formula>F25&lt;0</formula>
    </cfRule>
  </conditionalFormatting>
  <conditionalFormatting sqref="H25:H30">
    <cfRule type="expression" dxfId="3939" priority="3">
      <formula>H25&gt;0</formula>
    </cfRule>
    <cfRule type="expression" dxfId="3938" priority="4">
      <formula>H25&lt;0</formula>
    </cfRule>
  </conditionalFormatting>
  <conditionalFormatting sqref="J45">
    <cfRule type="expression" dxfId="3937" priority="1">
      <formula>J45&gt;0</formula>
    </cfRule>
    <cfRule type="expression" dxfId="393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35" priority="64">
      <formula>N23&gt;0</formula>
    </cfRule>
    <cfRule type="expression" dxfId="39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33" priority="58">
      <formula>F79&gt;0</formula>
    </cfRule>
    <cfRule type="expression" dxfId="3932" priority="59">
      <formula>F79&lt;0</formula>
    </cfRule>
  </conditionalFormatting>
  <conditionalFormatting sqref="H79:H97 H101:H118">
    <cfRule type="expression" dxfId="3931" priority="56">
      <formula>H79&gt;0</formula>
    </cfRule>
    <cfRule type="expression" dxfId="3930" priority="57">
      <formula>H79&lt;0</formula>
    </cfRule>
  </conditionalFormatting>
  <conditionalFormatting sqref="I75:I97 I100:I118">
    <cfRule type="expression" dxfId="3929" priority="54">
      <formula>I75&gt;0</formula>
    </cfRule>
    <cfRule type="expression" dxfId="3928" priority="55">
      <formula>I75&lt;0</formula>
    </cfRule>
  </conditionalFormatting>
  <conditionalFormatting sqref="Q7">
    <cfRule type="expression" dxfId="3927" priority="52">
      <formula>Q7&gt;0</formula>
    </cfRule>
    <cfRule type="expression" dxfId="3926" priority="53">
      <formula>Q7&lt;0</formula>
    </cfRule>
  </conditionalFormatting>
  <conditionalFormatting sqref="Q8">
    <cfRule type="expression" dxfId="3925" priority="50">
      <formula>Q8&gt;0</formula>
    </cfRule>
    <cfRule type="expression" dxfId="3924" priority="51">
      <formula>Q8&lt;0</formula>
    </cfRule>
  </conditionalFormatting>
  <conditionalFormatting sqref="F75:F78">
    <cfRule type="expression" dxfId="3923" priority="48">
      <formula>F75&gt;0</formula>
    </cfRule>
    <cfRule type="expression" dxfId="3922" priority="49">
      <formula>F75&lt;0</formula>
    </cfRule>
  </conditionalFormatting>
  <conditionalFormatting sqref="H75:H78">
    <cfRule type="expression" dxfId="3921" priority="46">
      <formula>H75&gt;0</formula>
    </cfRule>
    <cfRule type="expression" dxfId="3920" priority="47">
      <formula>H75&lt;0</formula>
    </cfRule>
  </conditionalFormatting>
  <conditionalFormatting sqref="F100:F114">
    <cfRule type="expression" dxfId="3919" priority="40">
      <formula>F100&gt;0</formula>
    </cfRule>
    <cfRule type="expression" dxfId="3918" priority="41">
      <formula>F100&lt;0</formula>
    </cfRule>
  </conditionalFormatting>
  <conditionalFormatting sqref="H100:H114">
    <cfRule type="expression" dxfId="3917" priority="38">
      <formula>H100&gt;0</formula>
    </cfRule>
    <cfRule type="expression" dxfId="3916" priority="39">
      <formula>H100&lt;0</formula>
    </cfRule>
  </conditionalFormatting>
  <conditionalFormatting sqref="F29:F67">
    <cfRule type="expression" dxfId="3915" priority="36">
      <formula>F29&gt;0</formula>
    </cfRule>
    <cfRule type="expression" dxfId="3914" priority="37">
      <formula>F29&lt;0</formula>
    </cfRule>
  </conditionalFormatting>
  <conditionalFormatting sqref="H29:H63">
    <cfRule type="expression" dxfId="3913" priority="34">
      <formula>H29&gt;0</formula>
    </cfRule>
    <cfRule type="expression" dxfId="3912" priority="35">
      <formula>H29&lt;0</formula>
    </cfRule>
  </conditionalFormatting>
  <conditionalFormatting sqref="J38:J68">
    <cfRule type="expression" dxfId="3911" priority="32">
      <formula>J38&gt;0</formula>
    </cfRule>
    <cfRule type="expression" dxfId="3910" priority="33">
      <formula>J38&lt;0</formula>
    </cfRule>
  </conditionalFormatting>
  <conditionalFormatting sqref="J43">
    <cfRule type="expression" dxfId="3909" priority="30">
      <formula>J43&gt;0</formula>
    </cfRule>
    <cfRule type="expression" dxfId="3908" priority="31">
      <formula>J43&lt;0</formula>
    </cfRule>
  </conditionalFormatting>
  <conditionalFormatting sqref="Q9">
    <cfRule type="expression" dxfId="3907" priority="24">
      <formula>Q9&gt;0</formula>
    </cfRule>
    <cfRule type="expression" dxfId="3906" priority="25">
      <formula>Q9&lt;0</formula>
    </cfRule>
  </conditionalFormatting>
  <conditionalFormatting sqref="R4">
    <cfRule type="expression" dxfId="3905" priority="26">
      <formula>R4&gt;0</formula>
    </cfRule>
    <cfRule type="expression" dxfId="39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03" priority="21">
      <formula>F120&gt;0</formula>
    </cfRule>
    <cfRule type="expression" dxfId="3902" priority="22">
      <formula>F120&lt;0</formula>
    </cfRule>
  </conditionalFormatting>
  <conditionalFormatting sqref="H120:H160">
    <cfRule type="expression" dxfId="3901" priority="19">
      <formula>H120&gt;0</formula>
    </cfRule>
    <cfRule type="expression" dxfId="3900" priority="20">
      <formula>H120&lt;0</formula>
    </cfRule>
  </conditionalFormatting>
  <conditionalFormatting sqref="J129:J160">
    <cfRule type="expression" dxfId="3899" priority="17">
      <formula>J129&gt;0</formula>
    </cfRule>
    <cfRule type="expression" dxfId="3898" priority="18">
      <formula>J129&lt;0</formula>
    </cfRule>
  </conditionalFormatting>
  <conditionalFormatting sqref="J134">
    <cfRule type="expression" dxfId="3897" priority="15">
      <formula>J134&gt;0</formula>
    </cfRule>
    <cfRule type="expression" dxfId="3896" priority="16">
      <formula>J134&lt;0</formula>
    </cfRule>
  </conditionalFormatting>
  <conditionalFormatting sqref="J31:J40">
    <cfRule type="expression" dxfId="3895" priority="13">
      <formula>J31&gt;0</formula>
    </cfRule>
    <cfRule type="expression" dxfId="3894" priority="14">
      <formula>J31&lt;0</formula>
    </cfRule>
  </conditionalFormatting>
  <conditionalFormatting sqref="J36:J37">
    <cfRule type="expression" dxfId="3893" priority="11">
      <formula>J36&gt;0</formula>
    </cfRule>
    <cfRule type="expression" dxfId="3892" priority="12">
      <formula>J36&lt;0</formula>
    </cfRule>
  </conditionalFormatting>
  <conditionalFormatting sqref="Q10">
    <cfRule type="expression" dxfId="3891" priority="9">
      <formula>Q10&gt;0</formula>
    </cfRule>
    <cfRule type="expression" dxfId="3890" priority="10">
      <formula>Q10&lt;0</formula>
    </cfRule>
  </conditionalFormatting>
  <conditionalFormatting sqref="K38:K55 K57:K68">
    <cfRule type="expression" dxfId="3889" priority="7">
      <formula>K38&gt;0</formula>
    </cfRule>
    <cfRule type="expression" dxfId="3888" priority="8">
      <formula>K38&lt;0</formula>
    </cfRule>
  </conditionalFormatting>
  <conditionalFormatting sqref="K43">
    <cfRule type="expression" dxfId="3887" priority="5">
      <formula>K43&gt;0</formula>
    </cfRule>
    <cfRule type="expression" dxfId="3886" priority="6">
      <formula>K43&lt;0</formula>
    </cfRule>
  </conditionalFormatting>
  <conditionalFormatting sqref="K31:K40">
    <cfRule type="expression" dxfId="3885" priority="3">
      <formula>K31&gt;0</formula>
    </cfRule>
    <cfRule type="expression" dxfId="3884" priority="4">
      <formula>K31&lt;0</formula>
    </cfRule>
  </conditionalFormatting>
  <conditionalFormatting sqref="K36:K37">
    <cfRule type="expression" dxfId="3883" priority="1">
      <formula>K36&gt;0</formula>
    </cfRule>
    <cfRule type="expression" dxfId="38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260.58</v>
      </c>
      <c r="R4" s="420">
        <v>-2.53E-2</v>
      </c>
      <c r="T4" s="1"/>
    </row>
    <row r="5" spans="1:21" x14ac:dyDescent="0.25">
      <c r="B5" s="70"/>
      <c r="C5" s="4"/>
      <c r="D5" s="3"/>
      <c r="E5" s="3"/>
      <c r="F5" s="3"/>
      <c r="G5" s="70"/>
      <c r="H5" s="159"/>
      <c r="I5" s="3"/>
      <c r="J5" s="3"/>
      <c r="K5" s="3"/>
      <c r="L5" s="4"/>
      <c r="M5" s="4"/>
      <c r="O5" s="11" t="s">
        <v>67</v>
      </c>
      <c r="Q5" s="3">
        <f>Q4*Q2</f>
        <v>5211.5999999999995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447.48999999999887</v>
      </c>
      <c r="R7">
        <v>20</v>
      </c>
    </row>
    <row r="8" spans="1:21" x14ac:dyDescent="0.25">
      <c r="B8" s="70"/>
      <c r="C8" s="4"/>
      <c r="D8" s="3"/>
      <c r="E8" s="3"/>
      <c r="F8" s="3"/>
      <c r="G8" s="70"/>
      <c r="H8" s="159"/>
      <c r="I8" s="3"/>
      <c r="J8" s="3"/>
      <c r="K8" s="3"/>
      <c r="L8" s="4"/>
      <c r="M8" s="4"/>
      <c r="O8" s="11" t="s">
        <v>179</v>
      </c>
      <c r="P8" s="33"/>
      <c r="Q8" s="2">
        <f>K18+M18-F18+Q2*Q4</f>
        <v>447.48999999999887</v>
      </c>
      <c r="T8" s="1"/>
      <c r="U8" s="736"/>
    </row>
    <row r="9" spans="1:21" x14ac:dyDescent="0.25">
      <c r="B9" s="70"/>
      <c r="C9" s="4"/>
      <c r="D9" s="3"/>
      <c r="E9" s="3"/>
      <c r="F9" s="3"/>
      <c r="G9" s="4"/>
      <c r="H9" s="159"/>
      <c r="I9" s="3"/>
      <c r="J9" s="3"/>
      <c r="K9" s="3"/>
      <c r="L9" s="4"/>
      <c r="M9" s="4"/>
      <c r="O9" s="11" t="s">
        <v>204</v>
      </c>
      <c r="Q9" s="132">
        <f>IF(Q2=0, 0, Q8/Q6)</f>
        <v>9.3929401294260376E-2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286.63800000000003</v>
      </c>
    </row>
    <row r="20" spans="1:20" x14ac:dyDescent="0.25">
      <c r="O20" s="79">
        <v>1.0900000000000001</v>
      </c>
      <c r="P20" s="79">
        <f t="shared" ref="P20:P39" si="0">O20*$Q$4</f>
        <v>284.03219999999999</v>
      </c>
    </row>
    <row r="21" spans="1:20" x14ac:dyDescent="0.25">
      <c r="O21" s="79">
        <v>1.08</v>
      </c>
      <c r="P21" s="79">
        <f t="shared" si="0"/>
        <v>281.4264</v>
      </c>
      <c r="T21" s="1"/>
    </row>
    <row r="22" spans="1:20" x14ac:dyDescent="0.25">
      <c r="O22" s="79">
        <v>1.07</v>
      </c>
      <c r="P22" s="79">
        <f t="shared" si="0"/>
        <v>278.82060000000001</v>
      </c>
    </row>
    <row r="23" spans="1:20" x14ac:dyDescent="0.25">
      <c r="O23" s="79">
        <v>1.06</v>
      </c>
      <c r="P23" s="79">
        <f t="shared" si="0"/>
        <v>276.21480000000003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273.60899999999998</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271.00319999999999</v>
      </c>
    </row>
    <row r="26" spans="1:20" x14ac:dyDescent="0.25">
      <c r="B26" s="162">
        <v>43626</v>
      </c>
      <c r="C26" s="10">
        <v>0</v>
      </c>
      <c r="D26" s="39">
        <v>252.2</v>
      </c>
      <c r="E26" s="39">
        <v>275.81</v>
      </c>
      <c r="F26" s="39"/>
      <c r="G26" s="39"/>
      <c r="H26" s="177"/>
      <c r="I26" s="39"/>
      <c r="J26" s="39">
        <v>476.09</v>
      </c>
      <c r="K26" s="39"/>
      <c r="L26" s="39"/>
      <c r="O26" s="79">
        <v>1.03</v>
      </c>
      <c r="P26" s="79">
        <f t="shared" si="0"/>
        <v>268.3974</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265.79160000000002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263.18579999999997</v>
      </c>
      <c r="T28" s="154"/>
    </row>
    <row r="29" spans="1:20" x14ac:dyDescent="0.25">
      <c r="B29" s="162"/>
      <c r="C29" s="10"/>
      <c r="D29" s="39"/>
      <c r="E29" s="39"/>
      <c r="F29" s="39"/>
      <c r="G29" s="39"/>
      <c r="H29" s="177"/>
      <c r="I29" s="39"/>
      <c r="J29" s="39"/>
      <c r="K29" s="39"/>
      <c r="L29" s="39"/>
      <c r="O29" s="79">
        <v>1</v>
      </c>
      <c r="P29" s="79">
        <f t="shared" si="0"/>
        <v>260.58</v>
      </c>
      <c r="T29" s="154"/>
    </row>
    <row r="30" spans="1:20" x14ac:dyDescent="0.25">
      <c r="B30" s="162"/>
      <c r="C30" s="10"/>
      <c r="D30" s="39"/>
      <c r="E30" s="39"/>
      <c r="F30" s="39"/>
      <c r="G30" s="39"/>
      <c r="H30" s="177"/>
      <c r="I30" s="39"/>
      <c r="J30" s="39"/>
      <c r="K30" s="39"/>
      <c r="L30" s="39"/>
      <c r="O30" s="79">
        <v>0.99</v>
      </c>
      <c r="P30" s="79">
        <f t="shared" si="0"/>
        <v>257.9742</v>
      </c>
      <c r="T30" s="154"/>
    </row>
    <row r="31" spans="1:20" x14ac:dyDescent="0.25">
      <c r="B31" s="162"/>
      <c r="C31" s="10"/>
      <c r="D31" s="39"/>
      <c r="E31" s="39"/>
      <c r="F31" s="39"/>
      <c r="G31" s="39"/>
      <c r="H31" s="177"/>
      <c r="I31" s="39"/>
      <c r="J31" s="39"/>
      <c r="K31" s="39"/>
      <c r="L31" s="39"/>
      <c r="O31" s="79">
        <v>0.98</v>
      </c>
      <c r="P31" s="79">
        <f t="shared" si="0"/>
        <v>255.36839999999998</v>
      </c>
    </row>
    <row r="32" spans="1:20" x14ac:dyDescent="0.25">
      <c r="B32" s="162"/>
      <c r="C32" s="10"/>
      <c r="D32" s="39"/>
      <c r="E32" s="39"/>
      <c r="F32" s="39"/>
      <c r="G32" s="39"/>
      <c r="H32" s="177"/>
      <c r="I32" s="39"/>
      <c r="J32" s="39"/>
      <c r="K32" s="39"/>
      <c r="L32" s="39"/>
      <c r="O32" s="79">
        <v>0.97</v>
      </c>
      <c r="P32" s="79">
        <f t="shared" si="0"/>
        <v>252.76259999999996</v>
      </c>
    </row>
    <row r="33" spans="2:17" x14ac:dyDescent="0.25">
      <c r="B33" s="162"/>
      <c r="C33" s="10"/>
      <c r="D33" s="39"/>
      <c r="E33" s="39"/>
      <c r="F33" s="39"/>
      <c r="G33" s="39"/>
      <c r="H33" s="177"/>
      <c r="I33" s="39"/>
      <c r="J33" s="39"/>
      <c r="K33" s="39"/>
      <c r="L33" s="39"/>
      <c r="O33" s="79">
        <v>0.96</v>
      </c>
      <c r="P33" s="79">
        <f t="shared" si="0"/>
        <v>250.15679999999998</v>
      </c>
    </row>
    <row r="34" spans="2:17" x14ac:dyDescent="0.25">
      <c r="B34" s="162"/>
      <c r="C34" s="10"/>
      <c r="D34" s="39"/>
      <c r="E34" s="39"/>
      <c r="F34" s="39"/>
      <c r="G34" s="39"/>
      <c r="H34" s="177"/>
      <c r="I34" s="39"/>
      <c r="J34" s="39"/>
      <c r="K34" s="39"/>
      <c r="L34" s="39"/>
      <c r="O34" s="79">
        <v>0.95</v>
      </c>
      <c r="P34" s="79">
        <f t="shared" si="0"/>
        <v>247.55099999999996</v>
      </c>
    </row>
    <row r="35" spans="2:17" x14ac:dyDescent="0.25">
      <c r="B35" s="162"/>
      <c r="C35" s="10"/>
      <c r="D35" s="39"/>
      <c r="E35" s="39"/>
      <c r="F35" s="39"/>
      <c r="G35" s="39"/>
      <c r="H35" s="177"/>
      <c r="I35" s="39"/>
      <c r="J35" s="39"/>
      <c r="K35" s="39"/>
      <c r="L35" s="39"/>
      <c r="O35" s="79">
        <v>0.94</v>
      </c>
      <c r="P35" s="79">
        <f t="shared" si="0"/>
        <v>244.94519999999997</v>
      </c>
    </row>
    <row r="36" spans="2:17" x14ac:dyDescent="0.25">
      <c r="B36" s="162"/>
      <c r="C36" s="10"/>
      <c r="D36" s="39"/>
      <c r="E36" s="39"/>
      <c r="F36" s="39"/>
      <c r="G36" s="39"/>
      <c r="H36" s="177"/>
      <c r="I36" s="39"/>
      <c r="J36" s="39"/>
      <c r="K36" s="39"/>
      <c r="L36" s="39"/>
      <c r="O36" s="79">
        <v>0.93</v>
      </c>
      <c r="P36" s="79">
        <f t="shared" si="0"/>
        <v>242.33940000000001</v>
      </c>
    </row>
    <row r="37" spans="2:17" x14ac:dyDescent="0.25">
      <c r="B37" s="162"/>
      <c r="C37" s="10"/>
      <c r="D37" s="39"/>
      <c r="E37" s="39"/>
      <c r="F37" s="39"/>
      <c r="G37" s="39"/>
      <c r="H37" s="177"/>
      <c r="I37" s="39"/>
      <c r="J37" s="39"/>
      <c r="K37" s="39"/>
      <c r="L37" s="39"/>
      <c r="O37" s="79">
        <v>0.92</v>
      </c>
      <c r="P37" s="79">
        <f t="shared" si="0"/>
        <v>239.7336</v>
      </c>
    </row>
    <row r="38" spans="2:17" x14ac:dyDescent="0.25">
      <c r="B38" s="162"/>
      <c r="C38" s="10"/>
      <c r="D38" s="39"/>
      <c r="E38" s="39"/>
      <c r="F38" s="39"/>
      <c r="G38" s="39"/>
      <c r="H38" s="177"/>
      <c r="I38" s="39"/>
      <c r="J38" s="39"/>
      <c r="K38" s="39"/>
      <c r="L38" s="39"/>
      <c r="O38" s="79">
        <v>0.91</v>
      </c>
      <c r="P38" s="79">
        <f t="shared" si="0"/>
        <v>237.12780000000001</v>
      </c>
    </row>
    <row r="39" spans="2:17" x14ac:dyDescent="0.25">
      <c r="B39" s="162"/>
      <c r="C39" s="10"/>
      <c r="D39" s="39"/>
      <c r="E39" s="39"/>
      <c r="F39" s="39"/>
      <c r="G39" s="39"/>
      <c r="H39" s="177"/>
      <c r="I39" s="39"/>
      <c r="J39" s="39"/>
      <c r="K39" s="39"/>
      <c r="L39" s="39"/>
      <c r="O39" s="79">
        <v>0.9</v>
      </c>
      <c r="P39" s="79">
        <f t="shared" si="0"/>
        <v>234.52199999999999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81" priority="35">
      <formula>Q7&gt;0</formula>
    </cfRule>
    <cfRule type="expression" dxfId="3880" priority="36">
      <formula>Q7&lt;0</formula>
    </cfRule>
  </conditionalFormatting>
  <conditionalFormatting sqref="Q8">
    <cfRule type="expression" dxfId="3879" priority="33">
      <formula>Q8&gt;0</formula>
    </cfRule>
    <cfRule type="expression" dxfId="3878" priority="34">
      <formula>Q8&lt;0</formula>
    </cfRule>
  </conditionalFormatting>
  <conditionalFormatting sqref="F34:F54 F58:F63">
    <cfRule type="expression" dxfId="3877" priority="31">
      <formula>F34&gt;0</formula>
    </cfRule>
    <cfRule type="expression" dxfId="3876" priority="32">
      <formula>F34&lt;0</formula>
    </cfRule>
  </conditionalFormatting>
  <conditionalFormatting sqref="H34:H54 H58:H63">
    <cfRule type="expression" dxfId="3875" priority="29">
      <formula>H34&gt;0</formula>
    </cfRule>
    <cfRule type="expression" dxfId="3874" priority="30">
      <formula>H34&lt;0</formula>
    </cfRule>
  </conditionalFormatting>
  <conditionalFormatting sqref="Q10">
    <cfRule type="expression" dxfId="3873" priority="27">
      <formula>Q10&gt;0</formula>
    </cfRule>
    <cfRule type="expression" dxfId="3872" priority="28">
      <formula>Q10&lt;0</formula>
    </cfRule>
  </conditionalFormatting>
  <conditionalFormatting sqref="J25:J38">
    <cfRule type="expression" dxfId="3871" priority="25">
      <formula>J25&gt;0</formula>
    </cfRule>
    <cfRule type="expression" dxfId="3870" priority="26">
      <formula>J25&lt;0</formula>
    </cfRule>
  </conditionalFormatting>
  <conditionalFormatting sqref="K25:K35 K37:K38">
    <cfRule type="expression" dxfId="3869" priority="23">
      <formula>K25&gt;0</formula>
    </cfRule>
    <cfRule type="expression" dxfId="3868" priority="24">
      <formula>K25&lt;0</formula>
    </cfRule>
  </conditionalFormatting>
  <conditionalFormatting sqref="F89:F110">
    <cfRule type="expression" dxfId="3867" priority="21">
      <formula>F89&gt;0</formula>
    </cfRule>
    <cfRule type="expression" dxfId="3866" priority="22">
      <formula>F89&lt;0</formula>
    </cfRule>
  </conditionalFormatting>
  <conditionalFormatting sqref="H89:H110">
    <cfRule type="expression" dxfId="3865" priority="19">
      <formula>H89&gt;0</formula>
    </cfRule>
    <cfRule type="expression" dxfId="3864" priority="20">
      <formula>H89&lt;0</formula>
    </cfRule>
  </conditionalFormatting>
  <conditionalFormatting sqref="J89:J102">
    <cfRule type="expression" dxfId="3863" priority="17">
      <formula>J89&gt;0</formula>
    </cfRule>
    <cfRule type="expression" dxfId="3862" priority="18">
      <formula>J89&lt;0</formula>
    </cfRule>
  </conditionalFormatting>
  <conditionalFormatting sqref="K89:K102">
    <cfRule type="expression" dxfId="3861" priority="15">
      <formula>K89&gt;0</formula>
    </cfRule>
    <cfRule type="expression" dxfId="3860" priority="16">
      <formula>K89&lt;0</formula>
    </cfRule>
  </conditionalFormatting>
  <conditionalFormatting sqref="L89:L102">
    <cfRule type="expression" dxfId="3859" priority="13">
      <formula>L89&gt;0</formula>
    </cfRule>
    <cfRule type="expression" dxfId="3858" priority="14">
      <formula>L89&lt;0</formula>
    </cfRule>
  </conditionalFormatting>
  <conditionalFormatting sqref="F25:F26 F29:F33">
    <cfRule type="expression" dxfId="3857" priority="11">
      <formula>F25&gt;0</formula>
    </cfRule>
    <cfRule type="expression" dxfId="3856" priority="12">
      <formula>F25&lt;0</formula>
    </cfRule>
  </conditionalFormatting>
  <conditionalFormatting sqref="H25:H33">
    <cfRule type="expression" dxfId="3855" priority="9">
      <formula>H25&gt;0</formula>
    </cfRule>
    <cfRule type="expression" dxfId="3854" priority="10">
      <formula>H25&lt;0</formula>
    </cfRule>
  </conditionalFormatting>
  <conditionalFormatting sqref="J54">
    <cfRule type="expression" dxfId="3853" priority="7">
      <formula>J54&gt;0</formula>
    </cfRule>
    <cfRule type="expression" dxfId="3852" priority="8">
      <formula>J54&lt;0</formula>
    </cfRule>
  </conditionalFormatting>
  <conditionalFormatting sqref="F55:F57">
    <cfRule type="expression" dxfId="3851" priority="5">
      <formula>F55&gt;0</formula>
    </cfRule>
    <cfRule type="expression" dxfId="3850" priority="6">
      <formula>F55&lt;0</formula>
    </cfRule>
  </conditionalFormatting>
  <conditionalFormatting sqref="H55:H57">
    <cfRule type="expression" dxfId="3849" priority="3">
      <formula>H55&gt;0</formula>
    </cfRule>
    <cfRule type="expression" dxfId="3848" priority="4">
      <formula>H55&lt;0</formula>
    </cfRule>
  </conditionalFormatting>
  <conditionalFormatting sqref="F27:F28">
    <cfRule type="expression" dxfId="3847" priority="1">
      <formula>F27&gt;0</formula>
    </cfRule>
    <cfRule type="expression" dxfId="384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45" priority="9">
      <formula>F36&gt;0</formula>
    </cfRule>
    <cfRule type="expression" dxfId="3844" priority="10">
      <formula>F36&lt;0</formula>
    </cfRule>
  </conditionalFormatting>
  <conditionalFormatting sqref="F25:F35">
    <cfRule type="expression" dxfId="3843" priority="7">
      <formula>F25&gt;0</formula>
    </cfRule>
    <cfRule type="expression" dxfId="3842" priority="8">
      <formula>F25&lt;0</formula>
    </cfRule>
  </conditionalFormatting>
  <conditionalFormatting sqref="H25:H35">
    <cfRule type="expression" dxfId="3841" priority="5">
      <formula>H25&gt;0</formula>
    </cfRule>
    <cfRule type="expression" dxfId="3840" priority="6">
      <formula>H25&lt;0</formula>
    </cfRule>
  </conditionalFormatting>
  <conditionalFormatting sqref="Q7">
    <cfRule type="expression" dxfId="3839" priority="3">
      <formula>Q7&gt;0</formula>
    </cfRule>
    <cfRule type="expression" dxfId="3838" priority="4">
      <formula>Q7&lt;0</formula>
    </cfRule>
  </conditionalFormatting>
  <conditionalFormatting sqref="Q8">
    <cfRule type="expression" dxfId="3837" priority="1">
      <formula>Q8&gt;0</formula>
    </cfRule>
    <cfRule type="expression" dxfId="383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35" priority="37">
      <formula>F25&gt;0</formula>
    </cfRule>
    <cfRule type="expression" dxfId="3834" priority="38">
      <formula>F25&lt;0</formula>
    </cfRule>
  </conditionalFormatting>
  <conditionalFormatting sqref="Q7">
    <cfRule type="expression" dxfId="3833" priority="35">
      <formula>Q7&gt;0</formula>
    </cfRule>
    <cfRule type="expression" dxfId="3832" priority="36">
      <formula>Q7&lt;0</formula>
    </cfRule>
  </conditionalFormatting>
  <conditionalFormatting sqref="Q8">
    <cfRule type="expression" dxfId="3831" priority="33">
      <formula>Q8&gt;0</formula>
    </cfRule>
    <cfRule type="expression" dxfId="3830" priority="34">
      <formula>Q8&lt;0</formula>
    </cfRule>
  </conditionalFormatting>
  <conditionalFormatting sqref="F44:F46">
    <cfRule type="expression" dxfId="3829" priority="31">
      <formula>F44&gt;0</formula>
    </cfRule>
    <cfRule type="expression" dxfId="3828" priority="32">
      <formula>F44&lt;0</formula>
    </cfRule>
  </conditionalFormatting>
  <conditionalFormatting sqref="H44:H46">
    <cfRule type="expression" dxfId="3827" priority="29">
      <formula>H44&gt;0</formula>
    </cfRule>
    <cfRule type="expression" dxfId="3826" priority="30">
      <formula>H44&lt;0</formula>
    </cfRule>
  </conditionalFormatting>
  <conditionalFormatting sqref="F89:F110">
    <cfRule type="expression" dxfId="3825" priority="27">
      <formula>F89&gt;0</formula>
    </cfRule>
    <cfRule type="expression" dxfId="3824" priority="28">
      <formula>F89&lt;0</formula>
    </cfRule>
  </conditionalFormatting>
  <conditionalFormatting sqref="H89:H110">
    <cfRule type="expression" dxfId="3823" priority="25">
      <formula>H89&gt;0</formula>
    </cfRule>
    <cfRule type="expression" dxfId="3822" priority="26">
      <formula>H89&lt;0</formula>
    </cfRule>
  </conditionalFormatting>
  <conditionalFormatting sqref="Q10">
    <cfRule type="expression" dxfId="3821" priority="23">
      <formula>Q10&gt;0</formula>
    </cfRule>
    <cfRule type="expression" dxfId="3820" priority="24">
      <formula>Q10&lt;0</formula>
    </cfRule>
  </conditionalFormatting>
  <conditionalFormatting sqref="J25:J38">
    <cfRule type="expression" dxfId="3819" priority="21">
      <formula>J25&gt;0</formula>
    </cfRule>
    <cfRule type="expression" dxfId="3818" priority="22">
      <formula>J25&lt;0</formula>
    </cfRule>
  </conditionalFormatting>
  <conditionalFormatting sqref="K25:K38">
    <cfRule type="expression" dxfId="3817" priority="19">
      <formula>K25&gt;0</formula>
    </cfRule>
    <cfRule type="expression" dxfId="3816" priority="20">
      <formula>K25&lt;0</formula>
    </cfRule>
  </conditionalFormatting>
  <conditionalFormatting sqref="L25:L38">
    <cfRule type="expression" dxfId="3815" priority="17">
      <formula>L25&gt;0</formula>
    </cfRule>
    <cfRule type="expression" dxfId="3814" priority="18">
      <formula>L25&lt;0</formula>
    </cfRule>
  </conditionalFormatting>
  <conditionalFormatting sqref="J40">
    <cfRule type="expression" dxfId="3813" priority="15">
      <formula>J40&gt;0</formula>
    </cfRule>
    <cfRule type="expression" dxfId="3812" priority="16">
      <formula>J40&lt;0</formula>
    </cfRule>
  </conditionalFormatting>
  <conditionalFormatting sqref="L39">
    <cfRule type="expression" dxfId="3811" priority="11">
      <formula>L39&gt;0</formula>
    </cfRule>
    <cfRule type="expression" dxfId="3810" priority="12">
      <formula>L39&lt;0</formula>
    </cfRule>
  </conditionalFormatting>
  <conditionalFormatting sqref="F39">
    <cfRule type="expression" dxfId="3809" priority="9">
      <formula>F39&gt;0</formula>
    </cfRule>
    <cfRule type="expression" dxfId="3808" priority="10">
      <formula>F39&lt;0</formula>
    </cfRule>
  </conditionalFormatting>
  <conditionalFormatting sqref="H39">
    <cfRule type="expression" dxfId="3807" priority="7">
      <formula>H39&gt;0</formula>
    </cfRule>
    <cfRule type="expression" dxfId="3806" priority="8">
      <formula>H39&lt;0</formula>
    </cfRule>
  </conditionalFormatting>
  <conditionalFormatting sqref="J41">
    <cfRule type="expression" dxfId="3805" priority="5">
      <formula>J41&gt;0</formula>
    </cfRule>
    <cfRule type="expression" dxfId="3804" priority="6">
      <formula>J41&lt;0</formula>
    </cfRule>
  </conditionalFormatting>
  <conditionalFormatting sqref="J43">
    <cfRule type="expression" dxfId="3803" priority="3">
      <formula>J43&gt;0</formula>
    </cfRule>
    <cfRule type="expression" dxfId="3802" priority="4">
      <formula>J43&lt;0</formula>
    </cfRule>
  </conditionalFormatting>
  <conditionalFormatting sqref="J44">
    <cfRule type="expression" dxfId="3801" priority="1">
      <formula>J44&gt;0</formula>
    </cfRule>
    <cfRule type="expression" dxfId="380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99" priority="31">
      <formula>F29&gt;0</formula>
    </cfRule>
    <cfRule type="expression" dxfId="3798" priority="32">
      <formula>F29&lt;0</formula>
    </cfRule>
  </conditionalFormatting>
  <conditionalFormatting sqref="F29 F31:F35">
    <cfRule type="expression" dxfId="3797" priority="33">
      <formula>F29&gt;0</formula>
    </cfRule>
    <cfRule type="expression" dxfId="3796" priority="34">
      <formula>F29&lt;0</formula>
    </cfRule>
  </conditionalFormatting>
  <conditionalFormatting sqref="H29 H31:H35">
    <cfRule type="expression" dxfId="3795" priority="29">
      <formula>H29&gt;0</formula>
    </cfRule>
    <cfRule type="expression" dxfId="3794" priority="30">
      <formula>H29&lt;0</formula>
    </cfRule>
  </conditionalFormatting>
  <conditionalFormatting sqref="F21:F28">
    <cfRule type="expression" dxfId="3793" priority="27">
      <formula>F21&gt;0</formula>
    </cfRule>
    <cfRule type="expression" dxfId="3792" priority="28">
      <formula>F21&lt;0</formula>
    </cfRule>
  </conditionalFormatting>
  <conditionalFormatting sqref="H21:H28">
    <cfRule type="expression" dxfId="3791" priority="25">
      <formula>H21&gt;0</formula>
    </cfRule>
    <cfRule type="expression" dxfId="3790" priority="26">
      <formula>H21&lt;0</formula>
    </cfRule>
  </conditionalFormatting>
  <conditionalFormatting sqref="Q8">
    <cfRule type="expression" dxfId="3789" priority="21">
      <formula>Q8&gt;0</formula>
    </cfRule>
    <cfRule type="expression" dxfId="3788" priority="22">
      <formula>Q8&lt;0</formula>
    </cfRule>
  </conditionalFormatting>
  <conditionalFormatting sqref="Q7">
    <cfRule type="expression" dxfId="3787" priority="23">
      <formula>Q7&gt;0</formula>
    </cfRule>
    <cfRule type="expression" dxfId="3786" priority="24">
      <formula>Q7&lt;0</formula>
    </cfRule>
  </conditionalFormatting>
  <conditionalFormatting sqref="F30">
    <cfRule type="expression" dxfId="3785" priority="19">
      <formula>F30&gt;0</formula>
    </cfRule>
    <cfRule type="expression" dxfId="3784" priority="20">
      <formula>F30&lt;0</formula>
    </cfRule>
  </conditionalFormatting>
  <conditionalFormatting sqref="H30">
    <cfRule type="expression" dxfId="3783" priority="17">
      <formula>H30&gt;0</formula>
    </cfRule>
    <cfRule type="expression" dxfId="3782" priority="18">
      <formula>H30&lt;0</formula>
    </cfRule>
  </conditionalFormatting>
  <conditionalFormatting sqref="F68 F70:F74">
    <cfRule type="expression" dxfId="3781" priority="13">
      <formula>F68&gt;0</formula>
    </cfRule>
    <cfRule type="expression" dxfId="3780" priority="14">
      <formula>F68&lt;0</formula>
    </cfRule>
  </conditionalFormatting>
  <conditionalFormatting sqref="F68 F70:F74">
    <cfRule type="expression" dxfId="3779" priority="15">
      <formula>F68&gt;0</formula>
    </cfRule>
    <cfRule type="expression" dxfId="3778" priority="16">
      <formula>F68&lt;0</formula>
    </cfRule>
  </conditionalFormatting>
  <conditionalFormatting sqref="H68 H70:H74">
    <cfRule type="expression" dxfId="3777" priority="11">
      <formula>H68&gt;0</formula>
    </cfRule>
    <cfRule type="expression" dxfId="3776" priority="12">
      <formula>H68&lt;0</formula>
    </cfRule>
  </conditionalFormatting>
  <conditionalFormatting sqref="F60:F67">
    <cfRule type="expression" dxfId="3775" priority="9">
      <formula>F60&gt;0</formula>
    </cfRule>
    <cfRule type="expression" dxfId="3774" priority="10">
      <formula>F60&lt;0</formula>
    </cfRule>
  </conditionalFormatting>
  <conditionalFormatting sqref="H60:H67">
    <cfRule type="expression" dxfId="3773" priority="7">
      <formula>H60&gt;0</formula>
    </cfRule>
    <cfRule type="expression" dxfId="3772" priority="8">
      <formula>H60&lt;0</formula>
    </cfRule>
  </conditionalFormatting>
  <conditionalFormatting sqref="F69">
    <cfRule type="expression" dxfId="3771" priority="5">
      <formula>F69&gt;0</formula>
    </cfRule>
    <cfRule type="expression" dxfId="3770" priority="6">
      <formula>F69&lt;0</formula>
    </cfRule>
  </conditionalFormatting>
  <conditionalFormatting sqref="H69">
    <cfRule type="expression" dxfId="3769" priority="3">
      <formula>H69&gt;0</formula>
    </cfRule>
    <cfRule type="expression" dxfId="3768" priority="4">
      <formula>H69&lt;0</formula>
    </cfRule>
  </conditionalFormatting>
  <conditionalFormatting sqref="Q10">
    <cfRule type="expression" dxfId="3767" priority="1">
      <formula>Q10&gt;0</formula>
    </cfRule>
    <cfRule type="expression" dxfId="376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65" priority="11">
      <formula>F33&gt;0</formula>
    </cfRule>
    <cfRule type="expression" dxfId="3764" priority="12">
      <formula>F33&lt;0</formula>
    </cfRule>
  </conditionalFormatting>
  <conditionalFormatting sqref="Q7">
    <cfRule type="expression" dxfId="3763" priority="9">
      <formula>Q7&gt;0</formula>
    </cfRule>
    <cfRule type="expression" dxfId="3762" priority="10">
      <formula>Q7&lt;0</formula>
    </cfRule>
  </conditionalFormatting>
  <conditionalFormatting sqref="Q8">
    <cfRule type="expression" dxfId="3761" priority="7">
      <formula>Q8&gt;0</formula>
    </cfRule>
    <cfRule type="expression" dxfId="3760" priority="8">
      <formula>Q8&lt;0</formula>
    </cfRule>
  </conditionalFormatting>
  <conditionalFormatting sqref="F25:F32">
    <cfRule type="expression" dxfId="3759" priority="5">
      <formula>F25&gt;0</formula>
    </cfRule>
    <cfRule type="expression" dxfId="3758" priority="6">
      <formula>F25&lt;0</formula>
    </cfRule>
  </conditionalFormatting>
  <conditionalFormatting sqref="H25:H32">
    <cfRule type="expression" dxfId="3757" priority="3">
      <formula>H25&gt;0</formula>
    </cfRule>
    <cfRule type="expression" dxfId="3756" priority="4">
      <formula>H25&lt;0</formula>
    </cfRule>
  </conditionalFormatting>
  <conditionalFormatting sqref="Q10">
    <cfRule type="expression" dxfId="3755" priority="1">
      <formula>Q10&gt;0</formula>
    </cfRule>
    <cfRule type="expression" dxfId="375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53" priority="75">
      <formula>F32&gt;0</formula>
    </cfRule>
    <cfRule type="expression" dxfId="3752" priority="76">
      <formula>F32&lt;0</formula>
    </cfRule>
  </conditionalFormatting>
  <conditionalFormatting sqref="Q7">
    <cfRule type="expression" dxfId="3751" priority="73">
      <formula>Q7&gt;0</formula>
    </cfRule>
    <cfRule type="expression" dxfId="3750" priority="74">
      <formula>Q7&lt;0</formula>
    </cfRule>
  </conditionalFormatting>
  <conditionalFormatting sqref="Q8">
    <cfRule type="expression" dxfId="3749" priority="71">
      <formula>Q8&gt;0</formula>
    </cfRule>
    <cfRule type="expression" dxfId="374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47" priority="63">
      <formula>M58&gt;0</formula>
    </cfRule>
    <cfRule type="expression" dxfId="3746" priority="64">
      <formula>M58&lt;0</formula>
    </cfRule>
  </conditionalFormatting>
  <conditionalFormatting sqref="Q10">
    <cfRule type="expression" dxfId="3745" priority="61">
      <formula>Q10&gt;0</formula>
    </cfRule>
    <cfRule type="expression" dxfId="3744" priority="62">
      <formula>Q10&lt;0</formula>
    </cfRule>
  </conditionalFormatting>
  <conditionalFormatting sqref="F29:F31">
    <cfRule type="expression" dxfId="3743" priority="59">
      <formula>F29&gt;0</formula>
    </cfRule>
    <cfRule type="expression" dxfId="3742" priority="60">
      <formula>F29&lt;0</formula>
    </cfRule>
  </conditionalFormatting>
  <conditionalFormatting sqref="H29:H31">
    <cfRule type="expression" dxfId="3741" priority="57">
      <formula>H29&gt;0</formula>
    </cfRule>
    <cfRule type="expression" dxfId="3740" priority="58">
      <formula>H29&lt;0</formula>
    </cfRule>
  </conditionalFormatting>
  <conditionalFormatting sqref="F83:F94">
    <cfRule type="expression" dxfId="3739" priority="55">
      <formula>F83&gt;0</formula>
    </cfRule>
    <cfRule type="expression" dxfId="3738" priority="56">
      <formula>F83&lt;0</formula>
    </cfRule>
  </conditionalFormatting>
  <conditionalFormatting sqref="H83:H94">
    <cfRule type="expression" dxfId="3737" priority="53">
      <formula>H83&gt;0</formula>
    </cfRule>
    <cfRule type="expression" dxfId="3736" priority="54">
      <formula>H83&lt;0</formula>
    </cfRule>
  </conditionalFormatting>
  <conditionalFormatting sqref="J41">
    <cfRule type="expression" dxfId="3735" priority="51">
      <formula>J41&gt;0</formula>
    </cfRule>
    <cfRule type="expression" dxfId="3734" priority="52">
      <formula>J41&lt;0</formula>
    </cfRule>
  </conditionalFormatting>
  <conditionalFormatting sqref="J39:J47">
    <cfRule type="expression" dxfId="3733" priority="49">
      <formula>J39&gt;0</formula>
    </cfRule>
    <cfRule type="expression" dxfId="3732" priority="50">
      <formula>J39&lt;0</formula>
    </cfRule>
  </conditionalFormatting>
  <conditionalFormatting sqref="F48:F51 H48:H51">
    <cfRule type="expression" dxfId="3731" priority="47">
      <formula>F48&gt;0</formula>
    </cfRule>
    <cfRule type="expression" dxfId="3730" priority="48">
      <formula>F48&lt;0</formula>
    </cfRule>
  </conditionalFormatting>
  <conditionalFormatting sqref="J48:J57">
    <cfRule type="expression" dxfId="3729" priority="45">
      <formula>J48&gt;0</formula>
    </cfRule>
    <cfRule type="expression" dxfId="3728" priority="46">
      <formula>J48&lt;0</formula>
    </cfRule>
  </conditionalFormatting>
  <conditionalFormatting sqref="K45:K52">
    <cfRule type="expression" dxfId="3727" priority="43">
      <formula>K45&gt;0</formula>
    </cfRule>
    <cfRule type="expression" dxfId="3726" priority="44">
      <formula>K45&lt;0</formula>
    </cfRule>
  </conditionalFormatting>
  <conditionalFormatting sqref="K45:K52">
    <cfRule type="expression" dxfId="3725" priority="41">
      <formula>K45&gt;0</formula>
    </cfRule>
    <cfRule type="expression" dxfId="3724" priority="42">
      <formula>K45&lt;0</formula>
    </cfRule>
  </conditionalFormatting>
  <conditionalFormatting sqref="F102:F118 H102:H118 H120:H128 F120:F128">
    <cfRule type="expression" dxfId="3723" priority="37">
      <formula>F102&gt;0</formula>
    </cfRule>
    <cfRule type="expression" dxfId="3722" priority="38">
      <formula>F102&lt;0</formula>
    </cfRule>
  </conditionalFormatting>
  <conditionalFormatting sqref="F96:F101">
    <cfRule type="expression" dxfId="3721" priority="35">
      <formula>F96&gt;0</formula>
    </cfRule>
    <cfRule type="expression" dxfId="3720" priority="36">
      <formula>F96&lt;0</formula>
    </cfRule>
  </conditionalFormatting>
  <conditionalFormatting sqref="H96:H101">
    <cfRule type="expression" dxfId="3719" priority="33">
      <formula>H96&gt;0</formula>
    </cfRule>
    <cfRule type="expression" dxfId="3718" priority="34">
      <formula>H96&lt;0</formula>
    </cfRule>
  </conditionalFormatting>
  <conditionalFormatting sqref="J112">
    <cfRule type="expression" dxfId="3717" priority="31">
      <formula>J112&gt;0</formula>
    </cfRule>
    <cfRule type="expression" dxfId="3716" priority="32">
      <formula>J112&lt;0</formula>
    </cfRule>
  </conditionalFormatting>
  <conditionalFormatting sqref="J110:J118 J120">
    <cfRule type="expression" dxfId="3715" priority="29">
      <formula>J110&gt;0</formula>
    </cfRule>
    <cfRule type="expression" dxfId="3714" priority="30">
      <formula>J110&lt;0</formula>
    </cfRule>
  </conditionalFormatting>
  <conditionalFormatting sqref="F119 H119">
    <cfRule type="expression" dxfId="3713" priority="27">
      <formula>F119&gt;0</formula>
    </cfRule>
    <cfRule type="expression" dxfId="3712" priority="28">
      <formula>F119&lt;0</formula>
    </cfRule>
  </conditionalFormatting>
  <conditionalFormatting sqref="J119">
    <cfRule type="expression" dxfId="3711" priority="25">
      <formula>J119&gt;0</formula>
    </cfRule>
    <cfRule type="expression" dxfId="3710" priority="26">
      <formula>J119&lt;0</formula>
    </cfRule>
  </conditionalFormatting>
  <conditionalFormatting sqref="K112:K123">
    <cfRule type="expression" dxfId="3709" priority="23">
      <formula>K112&gt;0</formula>
    </cfRule>
    <cfRule type="expression" dxfId="3708" priority="24">
      <formula>K112&lt;0</formula>
    </cfRule>
  </conditionalFormatting>
  <conditionalFormatting sqref="K110:K123">
    <cfRule type="expression" dxfId="3707" priority="21">
      <formula>K110&gt;0</formula>
    </cfRule>
    <cfRule type="expression" dxfId="3706" priority="22">
      <formula>K110&lt;0</formula>
    </cfRule>
  </conditionalFormatting>
  <conditionalFormatting sqref="J121">
    <cfRule type="expression" dxfId="3705" priority="19">
      <formula>J121&gt;0</formula>
    </cfRule>
    <cfRule type="expression" dxfId="3704" priority="20">
      <formula>J121&lt;0</formula>
    </cfRule>
  </conditionalFormatting>
  <conditionalFormatting sqref="F25:F28">
    <cfRule type="expression" dxfId="3703" priority="17">
      <formula>F25&gt;0</formula>
    </cfRule>
    <cfRule type="expression" dxfId="3702" priority="18">
      <formula>F25&lt;0</formula>
    </cfRule>
  </conditionalFormatting>
  <conditionalFormatting sqref="H25:H28">
    <cfRule type="expression" dxfId="3701" priority="15">
      <formula>H25&gt;0</formula>
    </cfRule>
    <cfRule type="expression" dxfId="3700" priority="16">
      <formula>H25&lt;0</formula>
    </cfRule>
  </conditionalFormatting>
  <conditionalFormatting sqref="J27:J29">
    <cfRule type="expression" dxfId="3699" priority="13">
      <formula>J27&gt;0</formula>
    </cfRule>
    <cfRule type="expression" dxfId="3698" priority="14">
      <formula>J27&lt;0</formula>
    </cfRule>
  </conditionalFormatting>
  <conditionalFormatting sqref="J30:J31">
    <cfRule type="expression" dxfId="3697" priority="11">
      <formula>J30&gt;0</formula>
    </cfRule>
    <cfRule type="expression" dxfId="3696" priority="12">
      <formula>J30&lt;0</formula>
    </cfRule>
  </conditionalFormatting>
  <conditionalFormatting sqref="J33">
    <cfRule type="expression" dxfId="3695" priority="9">
      <formula>J33&gt;0</formula>
    </cfRule>
    <cfRule type="expression" dxfId="3694" priority="10">
      <formula>J33&lt;0</formula>
    </cfRule>
  </conditionalFormatting>
  <conditionalFormatting sqref="J34">
    <cfRule type="expression" dxfId="3693" priority="7">
      <formula>J34&gt;0</formula>
    </cfRule>
    <cfRule type="expression" dxfId="3692" priority="8">
      <formula>J34&lt;0</formula>
    </cfRule>
  </conditionalFormatting>
  <conditionalFormatting sqref="J35:J43">
    <cfRule type="expression" dxfId="3691" priority="5">
      <formula>J35&gt;0</formula>
    </cfRule>
    <cfRule type="expression" dxfId="369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89" priority="1">
      <formula>Q9&gt;0</formula>
    </cfRule>
    <cfRule type="expression" dxfId="368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87" priority="15">
      <formula>F39&gt;0</formula>
    </cfRule>
    <cfRule type="expression" dxfId="3686" priority="16">
      <formula>F39&lt;0</formula>
    </cfRule>
  </conditionalFormatting>
  <conditionalFormatting sqref="Q7">
    <cfRule type="expression" dxfId="3685" priority="13">
      <formula>Q7&gt;0</formula>
    </cfRule>
    <cfRule type="expression" dxfId="3684" priority="14">
      <formula>Q7&lt;0</formula>
    </cfRule>
  </conditionalFormatting>
  <conditionalFormatting sqref="Q8">
    <cfRule type="expression" dxfId="3683" priority="11">
      <formula>Q8&gt;0</formula>
    </cfRule>
    <cfRule type="expression" dxfId="3682" priority="12">
      <formula>Q8&lt;0</formula>
    </cfRule>
  </conditionalFormatting>
  <conditionalFormatting sqref="F25:F38">
    <cfRule type="expression" dxfId="3681" priority="9">
      <formula>F25&gt;0</formula>
    </cfRule>
    <cfRule type="expression" dxfId="3680" priority="10">
      <formula>F25&lt;0</formula>
    </cfRule>
  </conditionalFormatting>
  <conditionalFormatting sqref="H25:H38">
    <cfRule type="expression" dxfId="3679" priority="7">
      <formula>H25&gt;0</formula>
    </cfRule>
    <cfRule type="expression" dxfId="3678" priority="8">
      <formula>H25&lt;0</formula>
    </cfRule>
  </conditionalFormatting>
  <conditionalFormatting sqref="M55">
    <cfRule type="expression" dxfId="3677" priority="3">
      <formula>M55&gt;0</formula>
    </cfRule>
    <cfRule type="expression" dxfId="3676" priority="4">
      <formula>M55&lt;0</formula>
    </cfRule>
  </conditionalFormatting>
  <conditionalFormatting sqref="Q10">
    <cfRule type="expression" dxfId="3675" priority="1">
      <formula>Q10&gt;0</formula>
    </cfRule>
    <cfRule type="expression" dxfId="367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73" priority="27">
      <formula>F27&gt;0</formula>
    </cfRule>
    <cfRule type="expression" dxfId="3672" priority="28">
      <formula>F27&lt;0</formula>
    </cfRule>
  </conditionalFormatting>
  <conditionalFormatting sqref="Q8">
    <cfRule type="expression" dxfId="3671" priority="15">
      <formula>Q8&gt;0</formula>
    </cfRule>
    <cfRule type="expression" dxfId="3670" priority="16">
      <formula>Q8&lt;0</formula>
    </cfRule>
  </conditionalFormatting>
  <conditionalFormatting sqref="Q7">
    <cfRule type="expression" dxfId="3669" priority="17">
      <formula>Q7&gt;0</formula>
    </cfRule>
    <cfRule type="expression" dxfId="3668" priority="18">
      <formula>Q7&lt;0</formula>
    </cfRule>
  </conditionalFormatting>
  <conditionalFormatting sqref="F37:F38">
    <cfRule type="expression" dxfId="3667" priority="13">
      <formula>F37&gt;0</formula>
    </cfRule>
    <cfRule type="expression" dxfId="3666" priority="14">
      <formula>F37&lt;0</formula>
    </cfRule>
  </conditionalFormatting>
  <conditionalFormatting sqref="H37:H38">
    <cfRule type="expression" dxfId="3665" priority="11">
      <formula>H37&gt;0</formula>
    </cfRule>
    <cfRule type="expression" dxfId="3664" priority="12">
      <formula>H37&lt;0</formula>
    </cfRule>
  </conditionalFormatting>
  <conditionalFormatting sqref="F23:F26 H23:H26">
    <cfRule type="expression" dxfId="3663" priority="9">
      <formula>F23&gt;0</formula>
    </cfRule>
    <cfRule type="expression" dxfId="3662" priority="10">
      <formula>F23&lt;0</formula>
    </cfRule>
  </conditionalFormatting>
  <conditionalFormatting sqref="Q10">
    <cfRule type="expression" dxfId="3661" priority="3">
      <formula>Q10&gt;0</formula>
    </cfRule>
    <cfRule type="expression" dxfId="3660" priority="4">
      <formula>Q10&lt;0</formula>
    </cfRule>
  </conditionalFormatting>
  <conditionalFormatting sqref="F22 H22">
    <cfRule type="expression" dxfId="3659" priority="1">
      <formula>F22&gt;0</formula>
    </cfRule>
    <cfRule type="expression" dxfId="3658" priority="2">
      <formula>F22&lt;0</formula>
    </cfRule>
  </conditionalFormatting>
  <conditionalFormatting sqref="M41">
    <cfRule type="expression" dxfId="3657" priority="5">
      <formula>M41&gt;0</formula>
    </cfRule>
    <cfRule type="expression" dxfId="365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55" priority="29">
      <formula>F25&gt;0</formula>
    </cfRule>
    <cfRule type="expression" dxfId="3654" priority="30">
      <formula>F25&lt;0</formula>
    </cfRule>
  </conditionalFormatting>
  <conditionalFormatting sqref="Q7">
    <cfRule type="expression" dxfId="3653" priority="27">
      <formula>Q7&gt;0</formula>
    </cfRule>
    <cfRule type="expression" dxfId="3652" priority="28">
      <formula>Q7&lt;0</formula>
    </cfRule>
  </conditionalFormatting>
  <conditionalFormatting sqref="Q8">
    <cfRule type="expression" dxfId="3651" priority="25">
      <formula>Q8&gt;0</formula>
    </cfRule>
    <cfRule type="expression" dxfId="3650" priority="26">
      <formula>Q8&lt;0</formula>
    </cfRule>
  </conditionalFormatting>
  <conditionalFormatting sqref="Q10">
    <cfRule type="expression" dxfId="3649" priority="13">
      <formula>Q10&gt;0</formula>
    </cfRule>
    <cfRule type="expression" dxfId="3648" priority="14">
      <formula>Q10&lt;0</formula>
    </cfRule>
  </conditionalFormatting>
  <conditionalFormatting sqref="M46">
    <cfRule type="expression" dxfId="3647" priority="11">
      <formula>M46&gt;0</formula>
    </cfRule>
    <cfRule type="expression" dxfId="3646" priority="12">
      <formula>M46&lt;0</formula>
    </cfRule>
  </conditionalFormatting>
  <conditionalFormatting sqref="F80:F88 H80:H88">
    <cfRule type="expression" dxfId="3645" priority="9">
      <formula>F80&gt;0</formula>
    </cfRule>
    <cfRule type="expression" dxfId="3644" priority="10">
      <formula>F80&lt;0</formula>
    </cfRule>
  </conditionalFormatting>
  <conditionalFormatting sqref="F75:F79">
    <cfRule type="expression" dxfId="3643" priority="7">
      <formula>F75&gt;0</formula>
    </cfRule>
    <cfRule type="expression" dxfId="3642" priority="8">
      <formula>F75&lt;0</formula>
    </cfRule>
  </conditionalFormatting>
  <conditionalFormatting sqref="H75:H79">
    <cfRule type="expression" dxfId="3641" priority="5">
      <formula>H75&gt;0</formula>
    </cfRule>
    <cfRule type="expression" dxfId="3640" priority="6">
      <formula>H75&lt;0</formula>
    </cfRule>
  </conditionalFormatting>
  <conditionalFormatting sqref="F71:F74">
    <cfRule type="expression" dxfId="3639" priority="3">
      <formula>F71&gt;0</formula>
    </cfRule>
    <cfRule type="expression" dxfId="3638" priority="4">
      <formula>F71&lt;0</formula>
    </cfRule>
  </conditionalFormatting>
  <conditionalFormatting sqref="H71:H74">
    <cfRule type="expression" dxfId="3637" priority="1">
      <formula>H71&gt;0</formula>
    </cfRule>
    <cfRule type="expression" dxfId="363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35" priority="35">
      <formula>F47&gt;0</formula>
    </cfRule>
    <cfRule type="expression" dxfId="3634" priority="36">
      <formula>F47&lt;0</formula>
    </cfRule>
  </conditionalFormatting>
  <conditionalFormatting sqref="Q7">
    <cfRule type="expression" dxfId="3633" priority="33">
      <formula>Q7&gt;0</formula>
    </cfRule>
    <cfRule type="expression" dxfId="3632" priority="34">
      <formula>Q7&lt;0</formula>
    </cfRule>
  </conditionalFormatting>
  <conditionalFormatting sqref="Q8">
    <cfRule type="expression" dxfId="3631" priority="31">
      <formula>Q8&gt;0</formula>
    </cfRule>
    <cfRule type="expression" dxfId="3630" priority="32">
      <formula>Q8&lt;0</formula>
    </cfRule>
  </conditionalFormatting>
  <conditionalFormatting sqref="F30:F46">
    <cfRule type="expression" dxfId="3629" priority="29">
      <formula>F30&gt;0</formula>
    </cfRule>
    <cfRule type="expression" dxfId="3628" priority="30">
      <formula>F30&lt;0</formula>
    </cfRule>
  </conditionalFormatting>
  <conditionalFormatting sqref="H30:H46">
    <cfRule type="expression" dxfId="3627" priority="27">
      <formula>H30&gt;0</formula>
    </cfRule>
    <cfRule type="expression" dxfId="3626" priority="28">
      <formula>H30&lt;0</formula>
    </cfRule>
  </conditionalFormatting>
  <conditionalFormatting sqref="Q10">
    <cfRule type="expression" dxfId="3625" priority="25">
      <formula>Q10&gt;0</formula>
    </cfRule>
    <cfRule type="expression" dxfId="3624" priority="26">
      <formula>Q10&lt;0</formula>
    </cfRule>
  </conditionalFormatting>
  <conditionalFormatting sqref="J25:J38">
    <cfRule type="expression" dxfId="3623" priority="23">
      <formula>J25&gt;0</formula>
    </cfRule>
    <cfRule type="expression" dxfId="3622" priority="24">
      <formula>J25&lt;0</formula>
    </cfRule>
  </conditionalFormatting>
  <conditionalFormatting sqref="K25:K38">
    <cfRule type="expression" dxfId="3621" priority="21">
      <formula>K25&gt;0</formula>
    </cfRule>
    <cfRule type="expression" dxfId="3620" priority="22">
      <formula>K25&lt;0</formula>
    </cfRule>
  </conditionalFormatting>
  <conditionalFormatting sqref="L25 L38">
    <cfRule type="expression" dxfId="3619" priority="19">
      <formula>L25&gt;0</formula>
    </cfRule>
    <cfRule type="expression" dxfId="3618" priority="20">
      <formula>L25&lt;0</formula>
    </cfRule>
  </conditionalFormatting>
  <conditionalFormatting sqref="F89:F110">
    <cfRule type="expression" dxfId="3617" priority="17">
      <formula>F89&gt;0</formula>
    </cfRule>
    <cfRule type="expression" dxfId="3616" priority="18">
      <formula>F89&lt;0</formula>
    </cfRule>
  </conditionalFormatting>
  <conditionalFormatting sqref="H89:H110">
    <cfRule type="expression" dxfId="3615" priority="15">
      <formula>H89&gt;0</formula>
    </cfRule>
    <cfRule type="expression" dxfId="3614" priority="16">
      <formula>H89&lt;0</formula>
    </cfRule>
  </conditionalFormatting>
  <conditionalFormatting sqref="J89:J102">
    <cfRule type="expression" dxfId="3613" priority="13">
      <formula>J89&gt;0</formula>
    </cfRule>
    <cfRule type="expression" dxfId="3612" priority="14">
      <formula>J89&lt;0</formula>
    </cfRule>
  </conditionalFormatting>
  <conditionalFormatting sqref="K89:K102">
    <cfRule type="expression" dxfId="3611" priority="11">
      <formula>K89&gt;0</formula>
    </cfRule>
    <cfRule type="expression" dxfId="3610" priority="12">
      <formula>K89&lt;0</formula>
    </cfRule>
  </conditionalFormatting>
  <conditionalFormatting sqref="L89:L102">
    <cfRule type="expression" dxfId="3609" priority="9">
      <formula>L89&gt;0</formula>
    </cfRule>
    <cfRule type="expression" dxfId="3608" priority="10">
      <formula>L89&lt;0</formula>
    </cfRule>
  </conditionalFormatting>
  <conditionalFormatting sqref="F25:F29">
    <cfRule type="expression" dxfId="3607" priority="7">
      <formula>F25&gt;0</formula>
    </cfRule>
    <cfRule type="expression" dxfId="3606" priority="8">
      <formula>F25&lt;0</formula>
    </cfRule>
  </conditionalFormatting>
  <conditionalFormatting sqref="H25:H29">
    <cfRule type="expression" dxfId="3605" priority="5">
      <formula>H25&gt;0</formula>
    </cfRule>
    <cfRule type="expression" dxfId="360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03" priority="21">
      <formula>F47&gt;0</formula>
    </cfRule>
    <cfRule type="expression" dxfId="3602" priority="22">
      <formula>F47&lt;0</formula>
    </cfRule>
  </conditionalFormatting>
  <conditionalFormatting sqref="Q7">
    <cfRule type="expression" dxfId="3601" priority="19">
      <formula>Q7&gt;0</formula>
    </cfRule>
    <cfRule type="expression" dxfId="3600" priority="20">
      <formula>Q7&lt;0</formula>
    </cfRule>
  </conditionalFormatting>
  <conditionalFormatting sqref="Q8">
    <cfRule type="expression" dxfId="3599" priority="17">
      <formula>Q8&gt;0</formula>
    </cfRule>
    <cfRule type="expression" dxfId="3598" priority="18">
      <formula>Q8&lt;0</formula>
    </cfRule>
  </conditionalFormatting>
  <conditionalFormatting sqref="F25:F46">
    <cfRule type="expression" dxfId="3597" priority="15">
      <formula>F25&gt;0</formula>
    </cfRule>
    <cfRule type="expression" dxfId="3596" priority="16">
      <formula>F25&lt;0</formula>
    </cfRule>
  </conditionalFormatting>
  <conditionalFormatting sqref="H25:H46">
    <cfRule type="expression" dxfId="3595" priority="13">
      <formula>H25&gt;0</formula>
    </cfRule>
    <cfRule type="expression" dxfId="3594" priority="14">
      <formula>H25&lt;0</formula>
    </cfRule>
  </conditionalFormatting>
  <conditionalFormatting sqref="F89:F110">
    <cfRule type="expression" dxfId="3593" priority="11">
      <formula>F89&gt;0</formula>
    </cfRule>
    <cfRule type="expression" dxfId="3592" priority="12">
      <formula>F89&lt;0</formula>
    </cfRule>
  </conditionalFormatting>
  <conditionalFormatting sqref="H89:H110">
    <cfRule type="expression" dxfId="3591" priority="9">
      <formula>H89&gt;0</formula>
    </cfRule>
    <cfRule type="expression" dxfId="3590" priority="10">
      <formula>H89&lt;0</formula>
    </cfRule>
  </conditionalFormatting>
  <conditionalFormatting sqref="Q10">
    <cfRule type="expression" dxfId="3589" priority="7">
      <formula>Q10&gt;0</formula>
    </cfRule>
    <cfRule type="expression" dxfId="3588" priority="8">
      <formula>Q10&lt;0</formula>
    </cfRule>
  </conditionalFormatting>
  <conditionalFormatting sqref="J25:J38">
    <cfRule type="expression" dxfId="3587" priority="5">
      <formula>J25&gt;0</formula>
    </cfRule>
    <cfRule type="expression" dxfId="3586" priority="6">
      <formula>J25&lt;0</formula>
    </cfRule>
  </conditionalFormatting>
  <conditionalFormatting sqref="K25:K38">
    <cfRule type="expression" dxfId="3585" priority="3">
      <formula>K25&gt;0</formula>
    </cfRule>
    <cfRule type="expression" dxfId="3584" priority="4">
      <formula>K25&lt;0</formula>
    </cfRule>
  </conditionalFormatting>
  <conditionalFormatting sqref="L25:L38">
    <cfRule type="expression" dxfId="3583" priority="1">
      <formula>L25&gt;0</formula>
    </cfRule>
    <cfRule type="expression" dxfId="358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81" priority="23">
      <formula>F34&gt;0</formula>
    </cfRule>
    <cfRule type="expression" dxfId="3580" priority="24">
      <formula>F34&lt;0</formula>
    </cfRule>
  </conditionalFormatting>
  <conditionalFormatting sqref="Q7">
    <cfRule type="expression" dxfId="3579" priority="21">
      <formula>Q7&gt;0</formula>
    </cfRule>
    <cfRule type="expression" dxfId="3578" priority="22">
      <formula>Q7&lt;0</formula>
    </cfRule>
  </conditionalFormatting>
  <conditionalFormatting sqref="Q8">
    <cfRule type="expression" dxfId="3577" priority="19">
      <formula>Q8&gt;0</formula>
    </cfRule>
    <cfRule type="expression" dxfId="3576" priority="20">
      <formula>Q8&lt;0</formula>
    </cfRule>
  </conditionalFormatting>
  <conditionalFormatting sqref="F25:F33">
    <cfRule type="expression" dxfId="3575" priority="17">
      <formula>F25&gt;0</formula>
    </cfRule>
    <cfRule type="expression" dxfId="3574" priority="18">
      <formula>F25&lt;0</formula>
    </cfRule>
  </conditionalFormatting>
  <conditionalFormatting sqref="H25:H33">
    <cfRule type="expression" dxfId="3573" priority="15">
      <formula>H25&gt;0</formula>
    </cfRule>
    <cfRule type="expression" dxfId="3572" priority="16">
      <formula>H25&lt;0</formula>
    </cfRule>
  </conditionalFormatting>
  <conditionalFormatting sqref="M46">
    <cfRule type="expression" dxfId="3571" priority="13">
      <formula>M46&gt;0</formula>
    </cfRule>
    <cfRule type="expression" dxfId="3570" priority="14">
      <formula>M46&lt;0</formula>
    </cfRule>
  </conditionalFormatting>
  <conditionalFormatting sqref="F79:F87 H79:H87">
    <cfRule type="expression" dxfId="3569" priority="11">
      <formula>F79&gt;0</formula>
    </cfRule>
    <cfRule type="expression" dxfId="3568" priority="12">
      <formula>F79&lt;0</formula>
    </cfRule>
  </conditionalFormatting>
  <conditionalFormatting sqref="F70:F78">
    <cfRule type="expression" dxfId="3567" priority="9">
      <formula>F70&gt;0</formula>
    </cfRule>
    <cfRule type="expression" dxfId="3566" priority="10">
      <formula>F70&lt;0</formula>
    </cfRule>
  </conditionalFormatting>
  <conditionalFormatting sqref="H70:H78">
    <cfRule type="expression" dxfId="3565" priority="7">
      <formula>H70&gt;0</formula>
    </cfRule>
    <cfRule type="expression" dxfId="3564" priority="8">
      <formula>H70&lt;0</formula>
    </cfRule>
  </conditionalFormatting>
  <conditionalFormatting sqref="J27:K27 J30:K30 J33:K33 J36:K36 J39:K39 J42:K42">
    <cfRule type="expression" dxfId="3563" priority="5">
      <formula>J27&gt;0</formula>
    </cfRule>
    <cfRule type="expression" dxfId="3562" priority="6">
      <formula>J27&lt;0</formula>
    </cfRule>
  </conditionalFormatting>
  <conditionalFormatting sqref="J28:K29 J31:K32 J34:K35 J37:K38 J40:K41">
    <cfRule type="expression" dxfId="3561" priority="3">
      <formula>J28&gt;0</formula>
    </cfRule>
    <cfRule type="expression" dxfId="3560" priority="4">
      <formula>J28&lt;0</formula>
    </cfRule>
  </conditionalFormatting>
  <conditionalFormatting sqref="L27:L42">
    <cfRule type="expression" dxfId="3559" priority="1">
      <formula>L27&gt;0</formula>
    </cfRule>
    <cfRule type="expression" dxfId="355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57" priority="9">
      <formula>F57&gt;0</formula>
    </cfRule>
    <cfRule type="expression" dxfId="3556" priority="10">
      <formula>F57&lt;0</formula>
    </cfRule>
  </conditionalFormatting>
  <conditionalFormatting sqref="Q7">
    <cfRule type="expression" dxfId="3555" priority="7">
      <formula>Q7&gt;0</formula>
    </cfRule>
    <cfRule type="expression" dxfId="3554" priority="8">
      <formula>Q7&lt;0</formula>
    </cfRule>
  </conditionalFormatting>
  <conditionalFormatting sqref="Q8">
    <cfRule type="expression" dxfId="3553" priority="5">
      <formula>Q8&gt;0</formula>
    </cfRule>
    <cfRule type="expression" dxfId="3552" priority="6">
      <formula>Q8&lt;0</formula>
    </cfRule>
  </conditionalFormatting>
  <conditionalFormatting sqref="F25:F56">
    <cfRule type="expression" dxfId="3551" priority="3">
      <formula>F25&gt;0</formula>
    </cfRule>
    <cfRule type="expression" dxfId="3550" priority="4">
      <formula>F25&lt;0</formula>
    </cfRule>
  </conditionalFormatting>
  <conditionalFormatting sqref="H25:H56">
    <cfRule type="expression" dxfId="3549" priority="1">
      <formula>H25&gt;0</formula>
    </cfRule>
    <cfRule type="expression" dxfId="354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133.29</v>
      </c>
      <c r="R4" s="420">
        <v>-3.8699999999999998E-2</v>
      </c>
      <c r="T4" s="688">
        <v>43193</v>
      </c>
      <c r="U4" s="30" t="s">
        <v>944</v>
      </c>
    </row>
    <row r="5" spans="1:21" x14ac:dyDescent="0.25">
      <c r="B5" s="70"/>
      <c r="C5" s="4"/>
      <c r="D5" s="3"/>
      <c r="E5" s="3"/>
      <c r="F5" s="3"/>
      <c r="G5" s="70"/>
      <c r="H5" s="159"/>
      <c r="I5" s="3"/>
      <c r="J5" s="3"/>
      <c r="K5" s="3"/>
      <c r="L5" s="70"/>
      <c r="M5" s="3"/>
      <c r="O5" s="11" t="s">
        <v>67</v>
      </c>
      <c r="Q5" s="3">
        <f>Q4*Q2</f>
        <v>3998.7</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2865.9499999999825</v>
      </c>
      <c r="R7">
        <v>10</v>
      </c>
      <c r="T7" s="1">
        <v>43221</v>
      </c>
      <c r="U7" s="736" t="s">
        <v>1013</v>
      </c>
    </row>
    <row r="8" spans="1:21" x14ac:dyDescent="0.25">
      <c r="B8" s="70"/>
      <c r="C8" s="4"/>
      <c r="D8" s="3"/>
      <c r="E8" s="3"/>
      <c r="F8" s="3"/>
      <c r="G8" s="70"/>
      <c r="H8" s="159"/>
      <c r="I8" s="3"/>
      <c r="J8" s="3"/>
      <c r="K8" s="3"/>
      <c r="L8" s="4"/>
      <c r="M8" s="4"/>
      <c r="O8" s="11" t="s">
        <v>179</v>
      </c>
      <c r="P8" s="33"/>
      <c r="Q8" s="2">
        <f>K29+M29-F29+Q2*Q4</f>
        <v>464.25</v>
      </c>
      <c r="U8" t="s">
        <v>1014</v>
      </c>
    </row>
    <row r="9" spans="1:21" x14ac:dyDescent="0.25">
      <c r="B9" s="70"/>
      <c r="C9" s="4"/>
      <c r="D9" s="3"/>
      <c r="E9" s="3"/>
      <c r="F9" s="3"/>
      <c r="G9" s="70"/>
      <c r="H9" s="159"/>
      <c r="I9" s="3"/>
      <c r="J9" s="3"/>
      <c r="K9" s="3"/>
      <c r="L9" s="4"/>
      <c r="M9" s="4"/>
      <c r="O9" s="11" t="s">
        <v>204</v>
      </c>
      <c r="Q9" s="132">
        <f>IF(Q2=0, 0, Q8/Q6)</f>
        <v>0.13134999787802912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3.9012679120714235E-3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15.462877030162414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146.619</v>
      </c>
    </row>
    <row r="20" spans="1:21" x14ac:dyDescent="0.25">
      <c r="B20" s="70"/>
      <c r="C20" s="4"/>
      <c r="D20" s="3"/>
      <c r="E20" s="3"/>
      <c r="F20" s="3"/>
      <c r="G20" s="70"/>
      <c r="H20" s="159"/>
      <c r="I20" s="3"/>
      <c r="J20" s="3"/>
      <c r="K20" s="3"/>
      <c r="L20" s="4"/>
      <c r="M20" s="4"/>
      <c r="O20" s="79">
        <v>1.0900000000000001</v>
      </c>
      <c r="P20" s="79">
        <f t="shared" ref="P20:P39" si="2">O20*$Q$4</f>
        <v>145.2861</v>
      </c>
      <c r="T20" s="1">
        <v>43279</v>
      </c>
      <c r="U20" t="s">
        <v>1116</v>
      </c>
    </row>
    <row r="21" spans="1:21" x14ac:dyDescent="0.25">
      <c r="B21" s="70"/>
      <c r="C21" s="4"/>
      <c r="D21" s="3"/>
      <c r="E21" s="3"/>
      <c r="F21" s="3"/>
      <c r="G21" s="4"/>
      <c r="H21" s="4"/>
      <c r="I21" s="3"/>
      <c r="J21" s="3"/>
      <c r="K21" s="3"/>
      <c r="L21" s="4"/>
      <c r="M21" s="4"/>
      <c r="O21" s="79">
        <v>1.08</v>
      </c>
      <c r="P21" s="79">
        <f t="shared" si="2"/>
        <v>143.95320000000001</v>
      </c>
    </row>
    <row r="22" spans="1:21" x14ac:dyDescent="0.25">
      <c r="B22" s="70"/>
      <c r="C22" s="4"/>
      <c r="D22" s="3"/>
      <c r="E22" s="3"/>
      <c r="F22" s="3"/>
      <c r="G22" s="4"/>
      <c r="H22" s="4"/>
      <c r="I22" s="3"/>
      <c r="J22" s="3"/>
      <c r="K22" s="3"/>
      <c r="L22" s="4"/>
      <c r="M22" s="4"/>
      <c r="O22" s="79">
        <v>1.07</v>
      </c>
      <c r="P22" s="79">
        <f t="shared" si="2"/>
        <v>142.62029999999999</v>
      </c>
    </row>
    <row r="23" spans="1:21" x14ac:dyDescent="0.25">
      <c r="B23" s="70"/>
      <c r="C23" s="4"/>
      <c r="D23" s="3"/>
      <c r="E23" s="3"/>
      <c r="F23" s="3"/>
      <c r="G23" s="4"/>
      <c r="H23" s="4"/>
      <c r="I23" s="3"/>
      <c r="J23" s="3"/>
      <c r="K23" s="3"/>
      <c r="L23" s="4"/>
      <c r="M23" s="4"/>
      <c r="O23" s="79">
        <v>1.06</v>
      </c>
      <c r="P23" s="79">
        <f t="shared" si="2"/>
        <v>141.28739999999999</v>
      </c>
    </row>
    <row r="24" spans="1:21" x14ac:dyDescent="0.25">
      <c r="B24" s="70"/>
      <c r="C24" s="4"/>
      <c r="D24" s="3"/>
      <c r="E24" s="3"/>
      <c r="F24" s="3"/>
      <c r="G24" s="4"/>
      <c r="H24" s="4"/>
      <c r="I24" s="3"/>
      <c r="J24" s="3"/>
      <c r="K24" s="3"/>
      <c r="L24" s="4"/>
      <c r="M24" s="4"/>
      <c r="O24" s="79">
        <v>1.05</v>
      </c>
      <c r="P24" s="79">
        <f t="shared" si="2"/>
        <v>139.9545</v>
      </c>
    </row>
    <row r="25" spans="1:21" x14ac:dyDescent="0.25">
      <c r="O25" s="79">
        <v>1.04</v>
      </c>
      <c r="P25" s="79">
        <f t="shared" si="2"/>
        <v>138.6216</v>
      </c>
      <c r="T25" s="154">
        <v>43305</v>
      </c>
      <c r="U25" t="s">
        <v>1147</v>
      </c>
    </row>
    <row r="26" spans="1:21" x14ac:dyDescent="0.25">
      <c r="O26" s="79">
        <v>1.03</v>
      </c>
      <c r="P26" s="79">
        <f t="shared" si="2"/>
        <v>137.28870000000001</v>
      </c>
      <c r="T26" s="65"/>
    </row>
    <row r="27" spans="1:21" x14ac:dyDescent="0.25">
      <c r="O27" s="79">
        <v>1.02</v>
      </c>
      <c r="P27" s="79">
        <f t="shared" si="2"/>
        <v>135.95579999999998</v>
      </c>
      <c r="T27" s="154">
        <v>43313</v>
      </c>
      <c r="U27" t="s">
        <v>1146</v>
      </c>
    </row>
    <row r="28" spans="1:21" x14ac:dyDescent="0.25">
      <c r="O28" s="79">
        <v>1.01</v>
      </c>
      <c r="P28" s="79">
        <f t="shared" si="2"/>
        <v>134.62289999999999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133.29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131.9571</v>
      </c>
    </row>
    <row r="31" spans="1:21" x14ac:dyDescent="0.25">
      <c r="O31" s="79">
        <v>0.98</v>
      </c>
      <c r="P31" s="79">
        <f t="shared" si="2"/>
        <v>130.6242</v>
      </c>
      <c r="T31" s="1">
        <v>43474</v>
      </c>
      <c r="U31" t="s">
        <v>1348</v>
      </c>
    </row>
    <row r="32" spans="1:21" x14ac:dyDescent="0.25">
      <c r="O32" s="79">
        <v>0.97</v>
      </c>
      <c r="P32" s="79">
        <f t="shared" si="2"/>
        <v>129.29129999999998</v>
      </c>
    </row>
    <row r="33" spans="1:17" x14ac:dyDescent="0.25">
      <c r="O33" s="79">
        <v>0.96</v>
      </c>
      <c r="P33" s="79">
        <f t="shared" si="2"/>
        <v>127.95839999999998</v>
      </c>
    </row>
    <row r="34" spans="1:17" x14ac:dyDescent="0.25">
      <c r="O34" s="79">
        <v>0.95</v>
      </c>
      <c r="P34" s="79">
        <f t="shared" si="2"/>
        <v>126.62549999999999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125.29259999999998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123.9597</v>
      </c>
    </row>
    <row r="37" spans="1:17" x14ac:dyDescent="0.25">
      <c r="A37" s="4"/>
      <c r="B37" s="162"/>
      <c r="C37" s="10"/>
      <c r="D37" s="39"/>
      <c r="E37" s="39"/>
      <c r="F37" s="39"/>
      <c r="G37" s="39"/>
      <c r="H37" s="177"/>
      <c r="I37" s="39"/>
      <c r="J37" s="39"/>
      <c r="K37" s="39"/>
      <c r="L37" s="39"/>
      <c r="O37" s="79">
        <v>0.92</v>
      </c>
      <c r="P37" s="79">
        <f t="shared" si="2"/>
        <v>122.6268</v>
      </c>
    </row>
    <row r="38" spans="1:17" x14ac:dyDescent="0.25">
      <c r="A38" s="4"/>
      <c r="B38" s="162"/>
      <c r="C38" s="10"/>
      <c r="D38" s="39"/>
      <c r="E38" s="39"/>
      <c r="F38" s="39"/>
      <c r="G38" s="39"/>
      <c r="H38" s="177"/>
      <c r="I38" s="39"/>
      <c r="J38" s="39"/>
      <c r="K38" s="39"/>
      <c r="L38" s="39"/>
      <c r="O38" s="79">
        <v>0.91</v>
      </c>
      <c r="P38" s="79">
        <f t="shared" si="2"/>
        <v>121.29389999999999</v>
      </c>
    </row>
    <row r="39" spans="1:17" x14ac:dyDescent="0.25">
      <c r="A39" s="4"/>
      <c r="B39" s="162"/>
      <c r="C39" s="10"/>
      <c r="D39" s="39"/>
      <c r="E39" s="39"/>
      <c r="F39" s="39"/>
      <c r="G39" s="39"/>
      <c r="H39" s="177"/>
      <c r="I39" s="39"/>
      <c r="J39" s="39"/>
      <c r="K39" s="39"/>
      <c r="L39" s="39"/>
      <c r="O39" s="79">
        <v>0.9</v>
      </c>
      <c r="P39" s="79">
        <f t="shared" si="2"/>
        <v>119.961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47" priority="175">
      <formula>F7&gt;0</formula>
    </cfRule>
    <cfRule type="expression" dxfId="3546" priority="176">
      <formula>F7&lt;0</formula>
    </cfRule>
  </conditionalFormatting>
  <conditionalFormatting sqref="Q8">
    <cfRule type="expression" dxfId="3545" priority="173">
      <formula>Q8&gt;0</formula>
    </cfRule>
    <cfRule type="expression" dxfId="3544" priority="174">
      <formula>Q8&lt;0</formula>
    </cfRule>
  </conditionalFormatting>
  <conditionalFormatting sqref="Q10">
    <cfRule type="expression" dxfId="3543" priority="167">
      <formula>Q10&gt;0</formula>
    </cfRule>
    <cfRule type="expression" dxfId="3542" priority="168">
      <formula>Q10&lt;0</formula>
    </cfRule>
  </conditionalFormatting>
  <conditionalFormatting sqref="F75:F76">
    <cfRule type="expression" dxfId="3541" priority="159">
      <formula>F75&gt;0</formula>
    </cfRule>
    <cfRule type="expression" dxfId="3540" priority="160">
      <formula>F75&lt;0</formula>
    </cfRule>
  </conditionalFormatting>
  <conditionalFormatting sqref="H75:H76">
    <cfRule type="expression" dxfId="3539" priority="157">
      <formula>H75&gt;0</formula>
    </cfRule>
    <cfRule type="expression" dxfId="3538" priority="158">
      <formula>H75&lt;0</formula>
    </cfRule>
  </conditionalFormatting>
  <conditionalFormatting sqref="J75:J76">
    <cfRule type="expression" dxfId="3537" priority="155">
      <formula>J75&gt;0</formula>
    </cfRule>
    <cfRule type="expression" dxfId="3536" priority="156">
      <formula>J75&lt;0</formula>
    </cfRule>
  </conditionalFormatting>
  <conditionalFormatting sqref="K75:K76">
    <cfRule type="expression" dxfId="3535" priority="153">
      <formula>K75&gt;0</formula>
    </cfRule>
    <cfRule type="expression" dxfId="3534" priority="154">
      <formula>K75&lt;0</formula>
    </cfRule>
  </conditionalFormatting>
  <conditionalFormatting sqref="L75:L76">
    <cfRule type="expression" dxfId="3533" priority="151">
      <formula>L75&gt;0</formula>
    </cfRule>
    <cfRule type="expression" dxfId="3532" priority="152">
      <formula>L75&lt;0</formula>
    </cfRule>
  </conditionalFormatting>
  <conditionalFormatting sqref="F39 H39">
    <cfRule type="expression" dxfId="3531" priority="113">
      <formula>F39&gt;0</formula>
    </cfRule>
    <cfRule type="expression" dxfId="3530" priority="114">
      <formula>F39&lt;0</formula>
    </cfRule>
  </conditionalFormatting>
  <conditionalFormatting sqref="F37:F38 H37:H38">
    <cfRule type="expression" dxfId="3529" priority="111">
      <formula>F37&gt;0</formula>
    </cfRule>
    <cfRule type="expression" dxfId="3528" priority="112">
      <formula>F37&lt;0</formula>
    </cfRule>
  </conditionalFormatting>
  <conditionalFormatting sqref="H36">
    <cfRule type="expression" dxfId="3527" priority="109">
      <formula>H36&gt;0</formula>
    </cfRule>
    <cfRule type="expression" dxfId="3526" priority="110">
      <formula>H36&lt;0</formula>
    </cfRule>
  </conditionalFormatting>
  <conditionalFormatting sqref="M44">
    <cfRule type="expression" dxfId="3525" priority="107">
      <formula>M44&gt;0</formula>
    </cfRule>
    <cfRule type="expression" dxfId="3524" priority="108">
      <formula>M44&lt;0</formula>
    </cfRule>
  </conditionalFormatting>
  <conditionalFormatting sqref="J36">
    <cfRule type="expression" dxfId="3523" priority="77">
      <formula>J36&gt;0</formula>
    </cfRule>
    <cfRule type="expression" dxfId="3522" priority="78">
      <formula>J36&lt;0</formula>
    </cfRule>
  </conditionalFormatting>
  <conditionalFormatting sqref="F111:F113 H111:H113 H120 F120 F146:F148 H146:H148">
    <cfRule type="expression" dxfId="3521" priority="75">
      <formula>F111&gt;0</formula>
    </cfRule>
    <cfRule type="expression" dxfId="3520" priority="76">
      <formula>F111&lt;0</formula>
    </cfRule>
  </conditionalFormatting>
  <conditionalFormatting sqref="F87:F107">
    <cfRule type="expression" dxfId="3519" priority="73">
      <formula>F87&gt;0</formula>
    </cfRule>
    <cfRule type="expression" dxfId="3518" priority="74">
      <formula>F87&lt;0</formula>
    </cfRule>
  </conditionalFormatting>
  <conditionalFormatting sqref="H87:H107">
    <cfRule type="expression" dxfId="3517" priority="71">
      <formula>H87&gt;0</formula>
    </cfRule>
    <cfRule type="expression" dxfId="3516" priority="72">
      <formula>H87&lt;0</formula>
    </cfRule>
  </conditionalFormatting>
  <conditionalFormatting sqref="K78:K88 K90:K91">
    <cfRule type="expression" dxfId="3515" priority="69">
      <formula>K78&gt;0</formula>
    </cfRule>
    <cfRule type="expression" dxfId="3514" priority="70">
      <formula>K78&lt;0</formula>
    </cfRule>
  </conditionalFormatting>
  <conditionalFormatting sqref="L78">
    <cfRule type="expression" dxfId="3513" priority="67">
      <formula>L78&gt;0</formula>
    </cfRule>
    <cfRule type="expression" dxfId="3512" priority="68">
      <formula>L78&lt;0</formula>
    </cfRule>
  </conditionalFormatting>
  <conditionalFormatting sqref="F78:F86">
    <cfRule type="expression" dxfId="3511" priority="65">
      <formula>F78&gt;0</formula>
    </cfRule>
    <cfRule type="expression" dxfId="3510" priority="66">
      <formula>F78&lt;0</formula>
    </cfRule>
  </conditionalFormatting>
  <conditionalFormatting sqref="H78:H86">
    <cfRule type="expression" dxfId="3509" priority="63">
      <formula>H78&gt;0</formula>
    </cfRule>
    <cfRule type="expression" dxfId="3508" priority="64">
      <formula>H78&lt;0</formula>
    </cfRule>
  </conditionalFormatting>
  <conditionalFormatting sqref="F108:F110">
    <cfRule type="expression" dxfId="3507" priority="61">
      <formula>F108&gt;0</formula>
    </cfRule>
    <cfRule type="expression" dxfId="3506" priority="62">
      <formula>F108&lt;0</formula>
    </cfRule>
  </conditionalFormatting>
  <conditionalFormatting sqref="H108:H110">
    <cfRule type="expression" dxfId="3505" priority="59">
      <formula>H108&gt;0</formula>
    </cfRule>
    <cfRule type="expression" dxfId="3504" priority="60">
      <formula>H108&lt;0</formula>
    </cfRule>
  </conditionalFormatting>
  <conditionalFormatting sqref="H114:H116 F114:F116">
    <cfRule type="expression" dxfId="3503" priority="57">
      <formula>F114&gt;0</formula>
    </cfRule>
    <cfRule type="expression" dxfId="3502" priority="58">
      <formula>F114&lt;0</formula>
    </cfRule>
  </conditionalFormatting>
  <conditionalFormatting sqref="H117:H119 F117:F119">
    <cfRule type="expression" dxfId="3501" priority="55">
      <formula>F117&gt;0</formula>
    </cfRule>
    <cfRule type="expression" dxfId="3500" priority="56">
      <formula>F117&lt;0</formula>
    </cfRule>
  </conditionalFormatting>
  <conditionalFormatting sqref="F125:F127 H125:H127">
    <cfRule type="expression" dxfId="3499" priority="53">
      <formula>F125&gt;0</formula>
    </cfRule>
    <cfRule type="expression" dxfId="3498" priority="54">
      <formula>F125&lt;0</formula>
    </cfRule>
  </conditionalFormatting>
  <conditionalFormatting sqref="F124 H124">
    <cfRule type="expression" dxfId="3497" priority="51">
      <formula>F124&gt;0</formula>
    </cfRule>
    <cfRule type="expression" dxfId="3496" priority="52">
      <formula>F124&lt;0</formula>
    </cfRule>
  </conditionalFormatting>
  <conditionalFormatting sqref="F121:F123 H121:H123">
    <cfRule type="expression" dxfId="3495" priority="49">
      <formula>F121&gt;0</formula>
    </cfRule>
    <cfRule type="expression" dxfId="3494" priority="50">
      <formula>F121&lt;0</formula>
    </cfRule>
  </conditionalFormatting>
  <conditionalFormatting sqref="F134:F136 H134:H136">
    <cfRule type="expression" dxfId="3493" priority="47">
      <formula>F134&gt;0</formula>
    </cfRule>
    <cfRule type="expression" dxfId="3492" priority="48">
      <formula>F134&lt;0</formula>
    </cfRule>
  </conditionalFormatting>
  <conditionalFormatting sqref="H129:H131 F129:F133">
    <cfRule type="expression" dxfId="3491" priority="45">
      <formula>F129&gt;0</formula>
    </cfRule>
    <cfRule type="expression" dxfId="3490" priority="46">
      <formula>F129&lt;0</formula>
    </cfRule>
  </conditionalFormatting>
  <conditionalFormatting sqref="F128 H128">
    <cfRule type="expression" dxfId="3489" priority="43">
      <formula>F128&gt;0</formula>
    </cfRule>
    <cfRule type="expression" dxfId="3488" priority="44">
      <formula>F128&lt;0</formula>
    </cfRule>
  </conditionalFormatting>
  <conditionalFormatting sqref="H132:H133">
    <cfRule type="expression" dxfId="3487" priority="41">
      <formula>H132&gt;0</formula>
    </cfRule>
    <cfRule type="expression" dxfId="3486" priority="42">
      <formula>H132&lt;0</formula>
    </cfRule>
  </conditionalFormatting>
  <conditionalFormatting sqref="H139:H141 F139:F142">
    <cfRule type="expression" dxfId="3485" priority="39">
      <formula>F139&gt;0</formula>
    </cfRule>
    <cfRule type="expression" dxfId="3484" priority="40">
      <formula>F139&lt;0</formula>
    </cfRule>
  </conditionalFormatting>
  <conditionalFormatting sqref="F137:F138 H137:H138">
    <cfRule type="expression" dxfId="3483" priority="37">
      <formula>F137&gt;0</formula>
    </cfRule>
    <cfRule type="expression" dxfId="3482" priority="38">
      <formula>F137&lt;0</formula>
    </cfRule>
  </conditionalFormatting>
  <conditionalFormatting sqref="F145 H145">
    <cfRule type="expression" dxfId="3481" priority="35">
      <formula>F145&gt;0</formula>
    </cfRule>
    <cfRule type="expression" dxfId="3480" priority="36">
      <formula>F145&lt;0</formula>
    </cfRule>
  </conditionalFormatting>
  <conditionalFormatting sqref="F143:F144 H143:H144">
    <cfRule type="expression" dxfId="3479" priority="33">
      <formula>F143&gt;0</formula>
    </cfRule>
    <cfRule type="expression" dxfId="3478" priority="34">
      <formula>F143&lt;0</formula>
    </cfRule>
  </conditionalFormatting>
  <conditionalFormatting sqref="H142">
    <cfRule type="expression" dxfId="3477" priority="31">
      <formula>H142&gt;0</formula>
    </cfRule>
    <cfRule type="expression" dxfId="3476" priority="32">
      <formula>H142&lt;0</formula>
    </cfRule>
  </conditionalFormatting>
  <conditionalFormatting sqref="J111:J113 J120">
    <cfRule type="expression" dxfId="3475" priority="29">
      <formula>J111&gt;0</formula>
    </cfRule>
    <cfRule type="expression" dxfId="3474" priority="30">
      <formula>J111&lt;0</formula>
    </cfRule>
  </conditionalFormatting>
  <conditionalFormatting sqref="J87:J107">
    <cfRule type="expression" dxfId="3473" priority="27">
      <formula>J87&gt;0</formula>
    </cfRule>
    <cfRule type="expression" dxfId="3472" priority="28">
      <formula>J87&lt;0</formula>
    </cfRule>
  </conditionalFormatting>
  <conditionalFormatting sqref="J78:J86">
    <cfRule type="expression" dxfId="3471" priority="25">
      <formula>J78&gt;0</formula>
    </cfRule>
    <cfRule type="expression" dxfId="3470" priority="26">
      <formula>J78&lt;0</formula>
    </cfRule>
  </conditionalFormatting>
  <conditionalFormatting sqref="J108:J110">
    <cfRule type="expression" dxfId="3469" priority="23">
      <formula>J108&gt;0</formula>
    </cfRule>
    <cfRule type="expression" dxfId="3468" priority="24">
      <formula>J108&lt;0</formula>
    </cfRule>
  </conditionalFormatting>
  <conditionalFormatting sqref="J114:J116">
    <cfRule type="expression" dxfId="3467" priority="21">
      <formula>J114&gt;0</formula>
    </cfRule>
    <cfRule type="expression" dxfId="3466" priority="22">
      <formula>J114&lt;0</formula>
    </cfRule>
  </conditionalFormatting>
  <conditionalFormatting sqref="J117:J119">
    <cfRule type="expression" dxfId="3465" priority="19">
      <formula>J117&gt;0</formula>
    </cfRule>
    <cfRule type="expression" dxfId="3464" priority="20">
      <formula>J117&lt;0</formula>
    </cfRule>
  </conditionalFormatting>
  <conditionalFormatting sqref="J125:J127">
    <cfRule type="expression" dxfId="3463" priority="17">
      <formula>J125&gt;0</formula>
    </cfRule>
    <cfRule type="expression" dxfId="3462" priority="18">
      <formula>J125&lt;0</formula>
    </cfRule>
  </conditionalFormatting>
  <conditionalFormatting sqref="J124">
    <cfRule type="expression" dxfId="3461" priority="15">
      <formula>J124&gt;0</formula>
    </cfRule>
    <cfRule type="expression" dxfId="3460" priority="16">
      <formula>J124&lt;0</formula>
    </cfRule>
  </conditionalFormatting>
  <conditionalFormatting sqref="J121:J123">
    <cfRule type="expression" dxfId="3459" priority="13">
      <formula>J121&gt;0</formula>
    </cfRule>
    <cfRule type="expression" dxfId="3458" priority="14">
      <formula>J121&lt;0</formula>
    </cfRule>
  </conditionalFormatting>
  <conditionalFormatting sqref="J134:J136">
    <cfRule type="expression" dxfId="3457" priority="11">
      <formula>J134&gt;0</formula>
    </cfRule>
    <cfRule type="expression" dxfId="3456" priority="12">
      <formula>J134&lt;0</formula>
    </cfRule>
  </conditionalFormatting>
  <conditionalFormatting sqref="J129:J133">
    <cfRule type="expression" dxfId="3455" priority="9">
      <formula>J129&gt;0</formula>
    </cfRule>
    <cfRule type="expression" dxfId="3454" priority="10">
      <formula>J129&lt;0</formula>
    </cfRule>
  </conditionalFormatting>
  <conditionalFormatting sqref="J128">
    <cfRule type="expression" dxfId="3453" priority="7">
      <formula>J128&gt;0</formula>
    </cfRule>
    <cfRule type="expression" dxfId="3452" priority="8">
      <formula>J128&lt;0</formula>
    </cfRule>
  </conditionalFormatting>
  <conditionalFormatting sqref="J139:J141">
    <cfRule type="expression" dxfId="3451" priority="5">
      <formula>J139&gt;0</formula>
    </cfRule>
    <cfRule type="expression" dxfId="3450" priority="6">
      <formula>J139&lt;0</formula>
    </cfRule>
  </conditionalFormatting>
  <conditionalFormatting sqref="J137:J138">
    <cfRule type="expression" dxfId="3449" priority="3">
      <formula>J137&gt;0</formula>
    </cfRule>
    <cfRule type="expression" dxfId="3448" priority="4">
      <formula>J137&lt;0</formula>
    </cfRule>
  </conditionalFormatting>
  <conditionalFormatting sqref="J142">
    <cfRule type="expression" dxfId="3447" priority="1">
      <formula>J142&gt;0</formula>
    </cfRule>
    <cfRule type="expression" dxfId="344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28.08</v>
      </c>
      <c r="R4" s="420">
        <v>-3.9399999999999998E-2</v>
      </c>
      <c r="T4" s="1"/>
    </row>
    <row r="5" spans="1:21" x14ac:dyDescent="0.25">
      <c r="B5" s="70"/>
      <c r="C5" s="4"/>
      <c r="D5" s="3"/>
      <c r="E5" s="3"/>
      <c r="F5" s="3"/>
      <c r="G5" s="70"/>
      <c r="H5" s="159"/>
      <c r="I5" s="3"/>
      <c r="J5" s="3"/>
      <c r="K5" s="3"/>
      <c r="L5" s="70"/>
      <c r="M5" s="4"/>
      <c r="O5" s="11" t="s">
        <v>67</v>
      </c>
      <c r="Q5" s="3">
        <f>Q4*Q2</f>
        <v>1853.28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-234.33000000000015</v>
      </c>
      <c r="R7">
        <v>66</v>
      </c>
    </row>
    <row r="8" spans="1:21" x14ac:dyDescent="0.25">
      <c r="B8" s="70"/>
      <c r="C8" s="4"/>
      <c r="D8" s="3"/>
      <c r="E8" s="3"/>
      <c r="F8" s="3"/>
      <c r="G8" s="70"/>
      <c r="H8" s="159"/>
      <c r="I8" s="3"/>
      <c r="J8" s="3"/>
      <c r="K8" s="3"/>
      <c r="L8" s="4"/>
      <c r="M8" s="4"/>
      <c r="O8" s="11" t="s">
        <v>179</v>
      </c>
      <c r="P8" s="33"/>
      <c r="Q8" s="2">
        <f>K18+M18-F18+Q2*Q4</f>
        <v>-234.33000000000015</v>
      </c>
      <c r="T8" s="1"/>
      <c r="U8" s="736"/>
    </row>
    <row r="9" spans="1:21" x14ac:dyDescent="0.25">
      <c r="B9" s="70"/>
      <c r="C9" s="4"/>
      <c r="D9" s="3"/>
      <c r="E9" s="3"/>
      <c r="F9" s="3"/>
      <c r="G9" s="4"/>
      <c r="H9" s="159"/>
      <c r="I9" s="3"/>
      <c r="J9" s="3"/>
      <c r="K9" s="3"/>
      <c r="L9" s="4"/>
      <c r="M9" s="4"/>
      <c r="O9" s="11" t="s">
        <v>204</v>
      </c>
      <c r="Q9" s="132">
        <f>IF(Q2=0, 0, Q8/Q6)</f>
        <v>-0.11224797735209169</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1.8518518518518521E-2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30.888000000000002</v>
      </c>
    </row>
    <row r="20" spans="1:20" x14ac:dyDescent="0.25">
      <c r="O20" s="79">
        <v>1.0900000000000001</v>
      </c>
      <c r="P20" s="79">
        <f t="shared" ref="P20:P39" si="0">O20*$Q$4</f>
        <v>30.607199999999999</v>
      </c>
    </row>
    <row r="21" spans="1:20" x14ac:dyDescent="0.25">
      <c r="O21" s="79">
        <v>1.08</v>
      </c>
      <c r="P21" s="79">
        <f t="shared" si="0"/>
        <v>30.3264</v>
      </c>
      <c r="T21" s="1"/>
    </row>
    <row r="22" spans="1:20" x14ac:dyDescent="0.25">
      <c r="O22" s="79">
        <v>1.07</v>
      </c>
      <c r="P22" s="79">
        <f t="shared" si="0"/>
        <v>30.0456</v>
      </c>
    </row>
    <row r="23" spans="1:20" x14ac:dyDescent="0.25">
      <c r="O23" s="79">
        <v>1.06</v>
      </c>
      <c r="P23" s="79">
        <f t="shared" si="0"/>
        <v>29.764800000000001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29.483999999999998</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29.203199999999999</v>
      </c>
    </row>
    <row r="26" spans="1:20" x14ac:dyDescent="0.25">
      <c r="B26" s="162"/>
      <c r="C26" s="10"/>
      <c r="D26" s="39"/>
      <c r="E26" s="39"/>
      <c r="F26" s="39"/>
      <c r="G26" s="39"/>
      <c r="H26" s="177"/>
      <c r="I26" s="39"/>
      <c r="J26" s="39"/>
      <c r="K26" s="39"/>
      <c r="L26" s="39"/>
      <c r="O26" s="79">
        <v>1.03</v>
      </c>
      <c r="P26" s="79">
        <f t="shared" si="0"/>
        <v>28.9224</v>
      </c>
      <c r="T26" s="154"/>
    </row>
    <row r="27" spans="1:20" x14ac:dyDescent="0.25">
      <c r="B27" s="162"/>
      <c r="C27" s="10"/>
      <c r="D27" s="39"/>
      <c r="E27" s="39"/>
      <c r="F27" s="39"/>
      <c r="G27" s="39"/>
      <c r="H27" s="177"/>
      <c r="I27" s="39"/>
      <c r="J27" s="39"/>
      <c r="K27" s="39"/>
      <c r="L27" s="39"/>
      <c r="O27" s="79">
        <v>1.02</v>
      </c>
      <c r="P27" s="79">
        <f t="shared" si="0"/>
        <v>28.6416</v>
      </c>
      <c r="T27" s="65"/>
    </row>
    <row r="28" spans="1:20" x14ac:dyDescent="0.25">
      <c r="B28" s="162"/>
      <c r="C28" s="10"/>
      <c r="D28" s="39"/>
      <c r="E28" s="39"/>
      <c r="F28" s="39"/>
      <c r="G28" s="39"/>
      <c r="H28" s="177"/>
      <c r="I28" s="39"/>
      <c r="J28" s="39"/>
      <c r="K28" s="39"/>
      <c r="L28" s="39"/>
      <c r="O28" s="79">
        <v>1.01</v>
      </c>
      <c r="P28" s="79">
        <f t="shared" si="0"/>
        <v>28.360799999999998</v>
      </c>
      <c r="T28" s="154"/>
    </row>
    <row r="29" spans="1:20" x14ac:dyDescent="0.25">
      <c r="B29" s="162"/>
      <c r="C29" s="10"/>
      <c r="D29" s="39"/>
      <c r="E29" s="39"/>
      <c r="F29" s="39"/>
      <c r="G29" s="39"/>
      <c r="H29" s="177"/>
      <c r="I29" s="39"/>
      <c r="J29" s="39"/>
      <c r="K29" s="39"/>
      <c r="L29" s="39"/>
      <c r="O29" s="79">
        <v>1</v>
      </c>
      <c r="P29" s="79">
        <f t="shared" si="0"/>
        <v>28.08</v>
      </c>
      <c r="T29" s="154"/>
    </row>
    <row r="30" spans="1:20" x14ac:dyDescent="0.25">
      <c r="B30" s="162"/>
      <c r="C30" s="10"/>
      <c r="D30" s="39"/>
      <c r="E30" s="39"/>
      <c r="F30" s="39"/>
      <c r="G30" s="39"/>
      <c r="H30" s="177"/>
      <c r="I30" s="39"/>
      <c r="J30" s="39"/>
      <c r="K30" s="39"/>
      <c r="L30" s="39"/>
      <c r="O30" s="79">
        <v>0.99</v>
      </c>
      <c r="P30" s="79">
        <f t="shared" si="0"/>
        <v>27.799199999999999</v>
      </c>
      <c r="T30" s="154"/>
    </row>
    <row r="31" spans="1:20" x14ac:dyDescent="0.25">
      <c r="B31" s="162"/>
      <c r="C31" s="10"/>
      <c r="D31" s="39"/>
      <c r="E31" s="39"/>
      <c r="F31" s="39"/>
      <c r="G31" s="39"/>
      <c r="H31" s="177"/>
      <c r="I31" s="39"/>
      <c r="J31" s="39"/>
      <c r="K31" s="39"/>
      <c r="L31" s="39"/>
      <c r="O31" s="79">
        <v>0.98</v>
      </c>
      <c r="P31" s="79">
        <f t="shared" si="0"/>
        <v>27.518399999999996</v>
      </c>
    </row>
    <row r="32" spans="1:20" x14ac:dyDescent="0.25">
      <c r="B32" s="162"/>
      <c r="C32" s="10"/>
      <c r="D32" s="39"/>
      <c r="E32" s="39"/>
      <c r="F32" s="39"/>
      <c r="G32" s="39"/>
      <c r="H32" s="177"/>
      <c r="I32" s="39"/>
      <c r="J32" s="39"/>
      <c r="K32" s="39"/>
      <c r="L32" s="39"/>
      <c r="O32" s="79">
        <v>0.97</v>
      </c>
      <c r="P32" s="79">
        <f t="shared" si="0"/>
        <v>27.237599999999997</v>
      </c>
    </row>
    <row r="33" spans="2:17" x14ac:dyDescent="0.25">
      <c r="B33" s="162"/>
      <c r="C33" s="10"/>
      <c r="D33" s="39"/>
      <c r="E33" s="39"/>
      <c r="F33" s="39"/>
      <c r="G33" s="39"/>
      <c r="H33" s="177"/>
      <c r="I33" s="39"/>
      <c r="J33" s="39"/>
      <c r="K33" s="39"/>
      <c r="L33" s="39"/>
      <c r="O33" s="79">
        <v>0.96</v>
      </c>
      <c r="P33" s="79">
        <f t="shared" si="0"/>
        <v>26.956799999999998</v>
      </c>
    </row>
    <row r="34" spans="2:17" x14ac:dyDescent="0.25">
      <c r="B34" s="162"/>
      <c r="C34" s="10"/>
      <c r="D34" s="39"/>
      <c r="E34" s="39"/>
      <c r="F34" s="39"/>
      <c r="G34" s="39"/>
      <c r="H34" s="177"/>
      <c r="I34" s="39"/>
      <c r="J34" s="39"/>
      <c r="K34" s="39"/>
      <c r="L34" s="39"/>
      <c r="O34" s="79">
        <v>0.95</v>
      </c>
      <c r="P34" s="79">
        <f t="shared" si="0"/>
        <v>26.675999999999998</v>
      </c>
    </row>
    <row r="35" spans="2:17" x14ac:dyDescent="0.25">
      <c r="B35" s="162"/>
      <c r="C35" s="10"/>
      <c r="D35" s="39"/>
      <c r="E35" s="39"/>
      <c r="F35" s="39"/>
      <c r="G35" s="39"/>
      <c r="H35" s="177"/>
      <c r="I35" s="39"/>
      <c r="J35" s="39"/>
      <c r="K35" s="39"/>
      <c r="L35" s="39"/>
      <c r="O35" s="79">
        <v>0.94</v>
      </c>
      <c r="P35" s="79">
        <f t="shared" si="0"/>
        <v>26.395199999999996</v>
      </c>
    </row>
    <row r="36" spans="2:17" x14ac:dyDescent="0.25">
      <c r="B36" s="162"/>
      <c r="C36" s="10"/>
      <c r="D36" s="39"/>
      <c r="E36" s="39"/>
      <c r="F36" s="39"/>
      <c r="G36" s="39"/>
      <c r="H36" s="177"/>
      <c r="I36" s="39"/>
      <c r="J36" s="39"/>
      <c r="K36" s="39"/>
      <c r="L36" s="39"/>
      <c r="O36" s="79">
        <v>0.93</v>
      </c>
      <c r="P36" s="79">
        <f t="shared" si="0"/>
        <v>26.1144</v>
      </c>
    </row>
    <row r="37" spans="2:17" x14ac:dyDescent="0.25">
      <c r="B37" s="162"/>
      <c r="C37" s="10"/>
      <c r="D37" s="39"/>
      <c r="E37" s="39"/>
      <c r="F37" s="39"/>
      <c r="G37" s="39"/>
      <c r="H37" s="177"/>
      <c r="I37" s="39"/>
      <c r="J37" s="39"/>
      <c r="K37" s="39"/>
      <c r="L37" s="39"/>
      <c r="O37" s="79">
        <v>0.92</v>
      </c>
      <c r="P37" s="79">
        <f t="shared" si="0"/>
        <v>25.833600000000001</v>
      </c>
    </row>
    <row r="38" spans="2:17" x14ac:dyDescent="0.25">
      <c r="B38" s="162"/>
      <c r="C38" s="10"/>
      <c r="D38" s="39"/>
      <c r="E38" s="39"/>
      <c r="F38" s="39"/>
      <c r="G38" s="39"/>
      <c r="H38" s="177"/>
      <c r="I38" s="39"/>
      <c r="J38" s="39"/>
      <c r="K38" s="39"/>
      <c r="L38" s="39"/>
      <c r="O38" s="79">
        <v>0.91</v>
      </c>
      <c r="P38" s="79">
        <f t="shared" si="0"/>
        <v>25.552799999999998</v>
      </c>
    </row>
    <row r="39" spans="2:17" x14ac:dyDescent="0.25">
      <c r="B39" s="162"/>
      <c r="C39" s="10"/>
      <c r="D39" s="39"/>
      <c r="E39" s="39"/>
      <c r="F39" s="39"/>
      <c r="G39" s="39"/>
      <c r="H39" s="177"/>
      <c r="I39" s="39"/>
      <c r="J39" s="39"/>
      <c r="K39" s="39"/>
      <c r="L39" s="39"/>
      <c r="O39" s="79">
        <v>0.9</v>
      </c>
      <c r="P39" s="79">
        <f t="shared" si="0"/>
        <v>25.271999999999998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45" priority="33">
      <formula>Q7&gt;0</formula>
    </cfRule>
    <cfRule type="expression" dxfId="3444" priority="34">
      <formula>Q7&lt;0</formula>
    </cfRule>
  </conditionalFormatting>
  <conditionalFormatting sqref="Q8">
    <cfRule type="expression" dxfId="3443" priority="31">
      <formula>Q8&gt;0</formula>
    </cfRule>
    <cfRule type="expression" dxfId="3442" priority="32">
      <formula>Q8&lt;0</formula>
    </cfRule>
  </conditionalFormatting>
  <conditionalFormatting sqref="F34:F54 F58:F63">
    <cfRule type="expression" dxfId="3441" priority="29">
      <formula>F34&gt;0</formula>
    </cfRule>
    <cfRule type="expression" dxfId="3440" priority="30">
      <formula>F34&lt;0</formula>
    </cfRule>
  </conditionalFormatting>
  <conditionalFormatting sqref="H34:H54 H58:H63">
    <cfRule type="expression" dxfId="3439" priority="27">
      <formula>H34&gt;0</formula>
    </cfRule>
    <cfRule type="expression" dxfId="3438" priority="28">
      <formula>H34&lt;0</formula>
    </cfRule>
  </conditionalFormatting>
  <conditionalFormatting sqref="Q10">
    <cfRule type="expression" dxfId="3437" priority="25">
      <formula>Q10&gt;0</formula>
    </cfRule>
    <cfRule type="expression" dxfId="3436" priority="26">
      <formula>Q10&lt;0</formula>
    </cfRule>
  </conditionalFormatting>
  <conditionalFormatting sqref="J25:J38">
    <cfRule type="expression" dxfId="3435" priority="23">
      <formula>J25&gt;0</formula>
    </cfRule>
    <cfRule type="expression" dxfId="3434" priority="24">
      <formula>J25&lt;0</formula>
    </cfRule>
  </conditionalFormatting>
  <conditionalFormatting sqref="K25:K35 K37:K38">
    <cfRule type="expression" dxfId="3433" priority="21">
      <formula>K25&gt;0</formula>
    </cfRule>
    <cfRule type="expression" dxfId="3432" priority="22">
      <formula>K25&lt;0</formula>
    </cfRule>
  </conditionalFormatting>
  <conditionalFormatting sqref="F89:F110">
    <cfRule type="expression" dxfId="3431" priority="19">
      <formula>F89&gt;0</formula>
    </cfRule>
    <cfRule type="expression" dxfId="3430" priority="20">
      <formula>F89&lt;0</formula>
    </cfRule>
  </conditionalFormatting>
  <conditionalFormatting sqref="H89:H110">
    <cfRule type="expression" dxfId="3429" priority="17">
      <formula>H89&gt;0</formula>
    </cfRule>
    <cfRule type="expression" dxfId="3428" priority="18">
      <formula>H89&lt;0</formula>
    </cfRule>
  </conditionalFormatting>
  <conditionalFormatting sqref="J89:J102">
    <cfRule type="expression" dxfId="3427" priority="15">
      <formula>J89&gt;0</formula>
    </cfRule>
    <cfRule type="expression" dxfId="3426" priority="16">
      <formula>J89&lt;0</formula>
    </cfRule>
  </conditionalFormatting>
  <conditionalFormatting sqref="K89:K102">
    <cfRule type="expression" dxfId="3425" priority="13">
      <formula>K89&gt;0</formula>
    </cfRule>
    <cfRule type="expression" dxfId="3424" priority="14">
      <formula>K89&lt;0</formula>
    </cfRule>
  </conditionalFormatting>
  <conditionalFormatting sqref="L89:L102">
    <cfRule type="expression" dxfId="3423" priority="11">
      <formula>L89&gt;0</formula>
    </cfRule>
    <cfRule type="expression" dxfId="3422" priority="12">
      <formula>L89&lt;0</formula>
    </cfRule>
  </conditionalFormatting>
  <conditionalFormatting sqref="F25:F33">
    <cfRule type="expression" dxfId="3421" priority="9">
      <formula>F25&gt;0</formula>
    </cfRule>
    <cfRule type="expression" dxfId="3420" priority="10">
      <formula>F25&lt;0</formula>
    </cfRule>
  </conditionalFormatting>
  <conditionalFormatting sqref="H25:H33">
    <cfRule type="expression" dxfId="3419" priority="7">
      <formula>H25&gt;0</formula>
    </cfRule>
    <cfRule type="expression" dxfId="3418" priority="8">
      <formula>H25&lt;0</formula>
    </cfRule>
  </conditionalFormatting>
  <conditionalFormatting sqref="J54">
    <cfRule type="expression" dxfId="3417" priority="5">
      <formula>J54&gt;0</formula>
    </cfRule>
    <cfRule type="expression" dxfId="3416" priority="6">
      <formula>J54&lt;0</formula>
    </cfRule>
  </conditionalFormatting>
  <conditionalFormatting sqref="F55:F57">
    <cfRule type="expression" dxfId="3415" priority="3">
      <formula>F55&gt;0</formula>
    </cfRule>
    <cfRule type="expression" dxfId="3414" priority="4">
      <formula>F55&lt;0</formula>
    </cfRule>
  </conditionalFormatting>
  <conditionalFormatting sqref="H55:H57">
    <cfRule type="expression" dxfId="3413" priority="1">
      <formula>H55&gt;0</formula>
    </cfRule>
    <cfRule type="expression" dxfId="341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P26" sqref="P26"/>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57.44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11488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1965.2299999999923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1768.0199999999968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0.18189543599883912</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3.4818941504178275E-2</v>
      </c>
      <c r="R11">
        <v>0.5</v>
      </c>
    </row>
    <row r="12" spans="1:21" x14ac:dyDescent="0.25">
      <c r="B12" s="399">
        <v>43658</v>
      </c>
      <c r="C12" s="4">
        <v>100</v>
      </c>
      <c r="D12" s="2">
        <v>57.5</v>
      </c>
      <c r="E12" s="2">
        <v>0</v>
      </c>
      <c r="F12" s="2">
        <f t="shared" si="0"/>
        <v>5750</v>
      </c>
      <c r="H12" s="68"/>
      <c r="O12" s="11" t="s">
        <v>921</v>
      </c>
      <c r="Q12" s="1" t="s">
        <v>1402</v>
      </c>
      <c r="T12" s="1">
        <v>43516</v>
      </c>
      <c r="U12" t="s">
        <v>1375</v>
      </c>
    </row>
    <row r="13" spans="1:21" ht="15" customHeight="1" x14ac:dyDescent="0.25">
      <c r="H13" s="68"/>
      <c r="O13" s="11" t="s">
        <v>947</v>
      </c>
      <c r="Q13" s="2">
        <f>Q4/(6.78)</f>
        <v>8.4719764011799406</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63.184000000000005</v>
      </c>
      <c r="U21" s="894"/>
    </row>
    <row r="22" spans="1:21" x14ac:dyDescent="0.25">
      <c r="O22" s="79">
        <v>1.0900000000000001</v>
      </c>
      <c r="P22" s="79">
        <f t="shared" ref="P22:P41" si="2">O22*$Q$4</f>
        <v>62.6096</v>
      </c>
      <c r="U22" s="894"/>
    </row>
    <row r="23" spans="1:21" x14ac:dyDescent="0.25">
      <c r="O23" s="79">
        <v>1.08</v>
      </c>
      <c r="P23" s="79">
        <f t="shared" si="2"/>
        <v>62.035200000000003</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61.460799999999999</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60.886400000000002</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60.311999999999998</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59.7376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59.163199999999996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58.588799999999999</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58.014399999999995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57.44</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56.865600000000001</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56.291199999999996</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55.716799999999999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55.142399999999995</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54.567999999999998</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53.993599999999994</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53.419200000000004</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52.844799999999999</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52.270400000000002</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51.695999999999998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1" priority="45">
      <formula>F25&gt;0</formula>
    </cfRule>
    <cfRule type="expression" dxfId="3410" priority="46">
      <formula>F25&lt;0</formula>
    </cfRule>
  </conditionalFormatting>
  <conditionalFormatting sqref="Q7">
    <cfRule type="expression" dxfId="3409" priority="43">
      <formula>Q7&gt;0</formula>
    </cfRule>
    <cfRule type="expression" dxfId="3408" priority="44">
      <formula>Q7&lt;0</formula>
    </cfRule>
  </conditionalFormatting>
  <conditionalFormatting sqref="Q8">
    <cfRule type="expression" dxfId="3407" priority="41">
      <formula>Q8&gt;0</formula>
    </cfRule>
    <cfRule type="expression" dxfId="3406" priority="42">
      <formula>Q8&lt;0</formula>
    </cfRule>
  </conditionalFormatting>
  <conditionalFormatting sqref="M62">
    <cfRule type="expression" dxfId="3405" priority="35">
      <formula>M62&gt;0</formula>
    </cfRule>
    <cfRule type="expression" dxfId="3404" priority="36">
      <formula>M62&lt;0</formula>
    </cfRule>
  </conditionalFormatting>
  <conditionalFormatting sqref="F88:F119">
    <cfRule type="expression" dxfId="3403" priority="33">
      <formula>F88&gt;0</formula>
    </cfRule>
    <cfRule type="expression" dxfId="3402" priority="34">
      <formula>F88&lt;0</formula>
    </cfRule>
  </conditionalFormatting>
  <conditionalFormatting sqref="H88:H119">
    <cfRule type="expression" dxfId="3401" priority="31">
      <formula>H88&gt;0</formula>
    </cfRule>
    <cfRule type="expression" dxfId="3400" priority="32">
      <formula>H88&lt;0</formula>
    </cfRule>
  </conditionalFormatting>
  <conditionalFormatting sqref="J28:J30 K25:K30 J31:K38">
    <cfRule type="expression" dxfId="3399" priority="25">
      <formula>J25&gt;0</formula>
    </cfRule>
    <cfRule type="expression" dxfId="3398" priority="26">
      <formula>J25&lt;0</formula>
    </cfRule>
  </conditionalFormatting>
  <conditionalFormatting sqref="K39:K42">
    <cfRule type="expression" dxfId="3397" priority="23">
      <formula>K39&gt;0</formula>
    </cfRule>
    <cfRule type="expression" dxfId="3396" priority="24">
      <formula>K39&lt;0</formula>
    </cfRule>
  </conditionalFormatting>
  <conditionalFormatting sqref="K43">
    <cfRule type="expression" dxfId="3395" priority="21">
      <formula>K43&gt;0</formula>
    </cfRule>
    <cfRule type="expression" dxfId="3394" priority="22">
      <formula>K43&lt;0</formula>
    </cfRule>
  </conditionalFormatting>
  <conditionalFormatting sqref="K44">
    <cfRule type="expression" dxfId="3393" priority="19">
      <formula>K44&gt;0</formula>
    </cfRule>
    <cfRule type="expression" dxfId="3392" priority="20">
      <formula>K44&lt;0</formula>
    </cfRule>
  </conditionalFormatting>
  <conditionalFormatting sqref="K45">
    <cfRule type="expression" dxfId="3391" priority="17">
      <formula>K45&gt;0</formula>
    </cfRule>
    <cfRule type="expression" dxfId="3390" priority="18">
      <formula>K45&lt;0</formula>
    </cfRule>
  </conditionalFormatting>
  <conditionalFormatting sqref="K46:K51">
    <cfRule type="expression" dxfId="3389" priority="5">
      <formula>K46&gt;0</formula>
    </cfRule>
    <cfRule type="expression" dxfId="3388" priority="6">
      <formula>K46&lt;0</formula>
    </cfRule>
  </conditionalFormatting>
  <conditionalFormatting sqref="K52:K56">
    <cfRule type="expression" dxfId="3387" priority="3">
      <formula>K52&gt;0</formula>
    </cfRule>
    <cfRule type="expression" dxfId="3386" priority="4">
      <formula>K52&lt;0</formula>
    </cfRule>
  </conditionalFormatting>
  <conditionalFormatting sqref="H55:H57 F54:F57">
    <cfRule type="expression" dxfId="3385" priority="1">
      <formula>F54&gt;0</formula>
    </cfRule>
    <cfRule type="expression" dxfId="3384"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3" priority="21">
      <formula>F47&gt;0</formula>
    </cfRule>
    <cfRule type="expression" dxfId="3382" priority="22">
      <formula>F47&lt;0</formula>
    </cfRule>
  </conditionalFormatting>
  <conditionalFormatting sqref="Q7">
    <cfRule type="expression" dxfId="3381" priority="19">
      <formula>Q7&gt;0</formula>
    </cfRule>
    <cfRule type="expression" dxfId="3380" priority="20">
      <formula>Q7&lt;0</formula>
    </cfRule>
  </conditionalFormatting>
  <conditionalFormatting sqref="Q8">
    <cfRule type="expression" dxfId="3379" priority="17">
      <formula>Q8&gt;0</formula>
    </cfRule>
    <cfRule type="expression" dxfId="3378" priority="18">
      <formula>Q8&lt;0</formula>
    </cfRule>
  </conditionalFormatting>
  <conditionalFormatting sqref="F25:F46">
    <cfRule type="expression" dxfId="3377" priority="15">
      <formula>F25&gt;0</formula>
    </cfRule>
    <cfRule type="expression" dxfId="3376" priority="16">
      <formula>F25&lt;0</formula>
    </cfRule>
  </conditionalFormatting>
  <conditionalFormatting sqref="H25:H46">
    <cfRule type="expression" dxfId="3375" priority="13">
      <formula>H25&gt;0</formula>
    </cfRule>
    <cfRule type="expression" dxfId="3374" priority="14">
      <formula>H25&lt;0</formula>
    </cfRule>
  </conditionalFormatting>
  <conditionalFormatting sqref="F89:F110">
    <cfRule type="expression" dxfId="3373" priority="11">
      <formula>F89&gt;0</formula>
    </cfRule>
    <cfRule type="expression" dxfId="3372" priority="12">
      <formula>F89&lt;0</formula>
    </cfRule>
  </conditionalFormatting>
  <conditionalFormatting sqref="H89:H110">
    <cfRule type="expression" dxfId="3371" priority="9">
      <formula>H89&gt;0</formula>
    </cfRule>
    <cfRule type="expression" dxfId="3370" priority="10">
      <formula>H89&lt;0</formula>
    </cfRule>
  </conditionalFormatting>
  <conditionalFormatting sqref="Q10">
    <cfRule type="expression" dxfId="3369" priority="7">
      <formula>Q10&gt;0</formula>
    </cfRule>
    <cfRule type="expression" dxfId="3368" priority="8">
      <formula>Q10&lt;0</formula>
    </cfRule>
  </conditionalFormatting>
  <conditionalFormatting sqref="J25:J38">
    <cfRule type="expression" dxfId="3367" priority="5">
      <formula>J25&gt;0</formula>
    </cfRule>
    <cfRule type="expression" dxfId="3366" priority="6">
      <formula>J25&lt;0</formula>
    </cfRule>
  </conditionalFormatting>
  <conditionalFormatting sqref="K25:K38">
    <cfRule type="expression" dxfId="3365" priority="3">
      <formula>K25&gt;0</formula>
    </cfRule>
    <cfRule type="expression" dxfId="3364" priority="4">
      <formula>K25&lt;0</formula>
    </cfRule>
  </conditionalFormatting>
  <conditionalFormatting sqref="L25:L38">
    <cfRule type="expression" dxfId="3363" priority="1">
      <formula>L25&gt;0</formula>
    </cfRule>
    <cfRule type="expression" dxfId="336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1" priority="39">
      <formula>F47&gt;0</formula>
    </cfRule>
    <cfRule type="expression" dxfId="3360" priority="40">
      <formula>F47&lt;0</formula>
    </cfRule>
  </conditionalFormatting>
  <conditionalFormatting sqref="Q7">
    <cfRule type="expression" dxfId="3359" priority="37">
      <formula>Q7&gt;0</formula>
    </cfRule>
    <cfRule type="expression" dxfId="3358" priority="38">
      <formula>Q7&lt;0</formula>
    </cfRule>
  </conditionalFormatting>
  <conditionalFormatting sqref="Q8">
    <cfRule type="expression" dxfId="3357" priority="35">
      <formula>Q8&gt;0</formula>
    </cfRule>
    <cfRule type="expression" dxfId="3356" priority="36">
      <formula>Q8&lt;0</formula>
    </cfRule>
  </conditionalFormatting>
  <conditionalFormatting sqref="F30:F46">
    <cfRule type="expression" dxfId="3355" priority="33">
      <formula>F30&gt;0</formula>
    </cfRule>
    <cfRule type="expression" dxfId="3354" priority="34">
      <formula>F30&lt;0</formula>
    </cfRule>
  </conditionalFormatting>
  <conditionalFormatting sqref="H30:H46">
    <cfRule type="expression" dxfId="3353" priority="31">
      <formula>H30&gt;0</formula>
    </cfRule>
    <cfRule type="expression" dxfId="3352" priority="32">
      <formula>H30&lt;0</formula>
    </cfRule>
  </conditionalFormatting>
  <conditionalFormatting sqref="Q10">
    <cfRule type="expression" dxfId="3351" priority="29">
      <formula>Q10&gt;0</formula>
    </cfRule>
    <cfRule type="expression" dxfId="3350" priority="30">
      <formula>Q10&lt;0</formula>
    </cfRule>
  </conditionalFormatting>
  <conditionalFormatting sqref="J25:J38">
    <cfRule type="expression" dxfId="3349" priority="27">
      <formula>J25&gt;0</formula>
    </cfRule>
    <cfRule type="expression" dxfId="3348" priority="28">
      <formula>J25&lt;0</formula>
    </cfRule>
  </conditionalFormatting>
  <conditionalFormatting sqref="K25:K38">
    <cfRule type="expression" dxfId="3347" priority="25">
      <formula>K25&gt;0</formula>
    </cfRule>
    <cfRule type="expression" dxfId="3346" priority="26">
      <formula>K25&lt;0</formula>
    </cfRule>
  </conditionalFormatting>
  <conditionalFormatting sqref="L25 L38">
    <cfRule type="expression" dxfId="3345" priority="23">
      <formula>L25&gt;0</formula>
    </cfRule>
    <cfRule type="expression" dxfId="3344" priority="24">
      <formula>L25&lt;0</formula>
    </cfRule>
  </conditionalFormatting>
  <conditionalFormatting sqref="F89:F110">
    <cfRule type="expression" dxfId="3343" priority="21">
      <formula>F89&gt;0</formula>
    </cfRule>
    <cfRule type="expression" dxfId="3342" priority="22">
      <formula>F89&lt;0</formula>
    </cfRule>
  </conditionalFormatting>
  <conditionalFormatting sqref="H89:H110">
    <cfRule type="expression" dxfId="3341" priority="19">
      <formula>H89&gt;0</formula>
    </cfRule>
    <cfRule type="expression" dxfId="3340" priority="20">
      <formula>H89&lt;0</formula>
    </cfRule>
  </conditionalFormatting>
  <conditionalFormatting sqref="J89:J102">
    <cfRule type="expression" dxfId="3339" priority="17">
      <formula>J89&gt;0</formula>
    </cfRule>
    <cfRule type="expression" dxfId="3338" priority="18">
      <formula>J89&lt;0</formula>
    </cfRule>
  </conditionalFormatting>
  <conditionalFormatting sqref="K89:K102">
    <cfRule type="expression" dxfId="3337" priority="15">
      <formula>K89&gt;0</formula>
    </cfRule>
    <cfRule type="expression" dxfId="3336" priority="16">
      <formula>K89&lt;0</formula>
    </cfRule>
  </conditionalFormatting>
  <conditionalFormatting sqref="L89:L102">
    <cfRule type="expression" dxfId="3335" priority="13">
      <formula>L89&gt;0</formula>
    </cfRule>
    <cfRule type="expression" dxfId="3334" priority="14">
      <formula>L89&lt;0</formula>
    </cfRule>
  </conditionalFormatting>
  <conditionalFormatting sqref="F25">
    <cfRule type="expression" dxfId="3333" priority="11">
      <formula>F25&gt;0</formula>
    </cfRule>
    <cfRule type="expression" dxfId="3332" priority="12">
      <formula>F25&lt;0</formula>
    </cfRule>
  </conditionalFormatting>
  <conditionalFormatting sqref="H25:H26">
    <cfRule type="expression" dxfId="3331" priority="9">
      <formula>H25&gt;0</formula>
    </cfRule>
    <cfRule type="expression" dxfId="3330" priority="10">
      <formula>H25&lt;0</formula>
    </cfRule>
  </conditionalFormatting>
  <conditionalFormatting sqref="F26">
    <cfRule type="expression" dxfId="3329" priority="7">
      <formula>F26&gt;0</formula>
    </cfRule>
    <cfRule type="expression" dxfId="3328" priority="8">
      <formula>F26&lt;0</formula>
    </cfRule>
  </conditionalFormatting>
  <conditionalFormatting sqref="F27:F29">
    <cfRule type="expression" dxfId="3327" priority="3">
      <formula>F27&gt;0</formula>
    </cfRule>
    <cfRule type="expression" dxfId="3326" priority="4">
      <formula>F27&lt;0</formula>
    </cfRule>
  </conditionalFormatting>
  <conditionalFormatting sqref="H27:H29">
    <cfRule type="expression" dxfId="3325" priority="1">
      <formula>H27&gt;0</formula>
    </cfRule>
    <cfRule type="expression" dxfId="3324"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3" priority="35">
      <formula>F47&gt;0</formula>
    </cfRule>
    <cfRule type="expression" dxfId="3322" priority="36">
      <formula>F47&lt;0</formula>
    </cfRule>
  </conditionalFormatting>
  <conditionalFormatting sqref="Q7">
    <cfRule type="expression" dxfId="3321" priority="33">
      <formula>Q7&gt;0</formula>
    </cfRule>
    <cfRule type="expression" dxfId="3320" priority="34">
      <formula>Q7&lt;0</formula>
    </cfRule>
  </conditionalFormatting>
  <conditionalFormatting sqref="Q8">
    <cfRule type="expression" dxfId="3319" priority="31">
      <formula>Q8&gt;0</formula>
    </cfRule>
    <cfRule type="expression" dxfId="3318" priority="32">
      <formula>Q8&lt;0</formula>
    </cfRule>
  </conditionalFormatting>
  <conditionalFormatting sqref="F30:F46">
    <cfRule type="expression" dxfId="3317" priority="29">
      <formula>F30&gt;0</formula>
    </cfRule>
    <cfRule type="expression" dxfId="3316" priority="30">
      <formula>F30&lt;0</formula>
    </cfRule>
  </conditionalFormatting>
  <conditionalFormatting sqref="H30:H46">
    <cfRule type="expression" dxfId="3315" priority="27">
      <formula>H30&gt;0</formula>
    </cfRule>
    <cfRule type="expression" dxfId="3314" priority="28">
      <formula>H30&lt;0</formula>
    </cfRule>
  </conditionalFormatting>
  <conditionalFormatting sqref="Q10">
    <cfRule type="expression" dxfId="3313" priority="25">
      <formula>Q10&gt;0</formula>
    </cfRule>
    <cfRule type="expression" dxfId="3312" priority="26">
      <formula>Q10&lt;0</formula>
    </cfRule>
  </conditionalFormatting>
  <conditionalFormatting sqref="J25:J38">
    <cfRule type="expression" dxfId="3311" priority="23">
      <formula>J25&gt;0</formula>
    </cfRule>
    <cfRule type="expression" dxfId="3310" priority="24">
      <formula>J25&lt;0</formula>
    </cfRule>
  </conditionalFormatting>
  <conditionalFormatting sqref="K25:K38">
    <cfRule type="expression" dxfId="3309" priority="21">
      <formula>K25&gt;0</formula>
    </cfRule>
    <cfRule type="expression" dxfId="3308" priority="22">
      <formula>K25&lt;0</formula>
    </cfRule>
  </conditionalFormatting>
  <conditionalFormatting sqref="L25 L38">
    <cfRule type="expression" dxfId="3307" priority="19">
      <formula>L25&gt;0</formula>
    </cfRule>
    <cfRule type="expression" dxfId="3306" priority="20">
      <formula>L25&lt;0</formula>
    </cfRule>
  </conditionalFormatting>
  <conditionalFormatting sqref="F89:F110">
    <cfRule type="expression" dxfId="3305" priority="17">
      <formula>F89&gt;0</formula>
    </cfRule>
    <cfRule type="expression" dxfId="3304" priority="18">
      <formula>F89&lt;0</formula>
    </cfRule>
  </conditionalFormatting>
  <conditionalFormatting sqref="H89:H110">
    <cfRule type="expression" dxfId="3303" priority="15">
      <formula>H89&gt;0</formula>
    </cfRule>
    <cfRule type="expression" dxfId="3302" priority="16">
      <formula>H89&lt;0</formula>
    </cfRule>
  </conditionalFormatting>
  <conditionalFormatting sqref="J89:J102">
    <cfRule type="expression" dxfId="3301" priority="13">
      <formula>J89&gt;0</formula>
    </cfRule>
    <cfRule type="expression" dxfId="3300" priority="14">
      <formula>J89&lt;0</formula>
    </cfRule>
  </conditionalFormatting>
  <conditionalFormatting sqref="K89:K102">
    <cfRule type="expression" dxfId="3299" priority="11">
      <formula>K89&gt;0</formula>
    </cfRule>
    <cfRule type="expression" dxfId="3298" priority="12">
      <formula>K89&lt;0</formula>
    </cfRule>
  </conditionalFormatting>
  <conditionalFormatting sqref="L89:L102">
    <cfRule type="expression" dxfId="3297" priority="9">
      <formula>L89&gt;0</formula>
    </cfRule>
    <cfRule type="expression" dxfId="3296" priority="10">
      <formula>L89&lt;0</formula>
    </cfRule>
  </conditionalFormatting>
  <conditionalFormatting sqref="F29 F25:F26">
    <cfRule type="expression" dxfId="3295" priority="7">
      <formula>F25&gt;0</formula>
    </cfRule>
    <cfRule type="expression" dxfId="3294" priority="8">
      <formula>F25&lt;0</formula>
    </cfRule>
  </conditionalFormatting>
  <conditionalFormatting sqref="H29 H25:H27">
    <cfRule type="expression" dxfId="3293" priority="5">
      <formula>H25&gt;0</formula>
    </cfRule>
    <cfRule type="expression" dxfId="3292" priority="6">
      <formula>H25&lt;0</formula>
    </cfRule>
  </conditionalFormatting>
  <conditionalFormatting sqref="F27:F28">
    <cfRule type="expression" dxfId="3291" priority="3">
      <formula>F27&gt;0</formula>
    </cfRule>
    <cfRule type="expression" dxfId="3290" priority="4">
      <formula>F27&lt;0</formula>
    </cfRule>
  </conditionalFormatting>
  <conditionalFormatting sqref="H28">
    <cfRule type="expression" dxfId="3289" priority="1">
      <formula>H28&gt;0</formula>
    </cfRule>
    <cfRule type="expression" dxfId="3288"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7" priority="43">
      <formula>F54&gt;0</formula>
    </cfRule>
    <cfRule type="expression" dxfId="3286" priority="44">
      <formula>F54&lt;0</formula>
    </cfRule>
  </conditionalFormatting>
  <conditionalFormatting sqref="Q7">
    <cfRule type="expression" dxfId="3285" priority="41">
      <formula>Q7&gt;0</formula>
    </cfRule>
    <cfRule type="expression" dxfId="3284" priority="42">
      <formula>Q7&lt;0</formula>
    </cfRule>
  </conditionalFormatting>
  <conditionalFormatting sqref="Q8">
    <cfRule type="expression" dxfId="3283" priority="39">
      <formula>Q8&gt;0</formula>
    </cfRule>
    <cfRule type="expression" dxfId="3282" priority="40">
      <formula>Q8&lt;0</formula>
    </cfRule>
  </conditionalFormatting>
  <conditionalFormatting sqref="F33:F36 F38:F53">
    <cfRule type="expression" dxfId="3281" priority="37">
      <formula>F33&gt;0</formula>
    </cfRule>
    <cfRule type="expression" dxfId="3280" priority="38">
      <formula>F33&lt;0</formula>
    </cfRule>
  </conditionalFormatting>
  <conditionalFormatting sqref="H33:H36 H38:H53">
    <cfRule type="expression" dxfId="3279" priority="35">
      <formula>H33&gt;0</formula>
    </cfRule>
    <cfRule type="expression" dxfId="3278" priority="36">
      <formula>H33&lt;0</formula>
    </cfRule>
  </conditionalFormatting>
  <conditionalFormatting sqref="Q10">
    <cfRule type="expression" dxfId="3277" priority="33">
      <formula>Q10&gt;0</formula>
    </cfRule>
    <cfRule type="expression" dxfId="3276" priority="34">
      <formula>Q10&lt;0</formula>
    </cfRule>
  </conditionalFormatting>
  <conditionalFormatting sqref="J25:J37">
    <cfRule type="expression" dxfId="3275" priority="31">
      <formula>J25&gt;0</formula>
    </cfRule>
    <cfRule type="expression" dxfId="3274" priority="32">
      <formula>J25&lt;0</formula>
    </cfRule>
  </conditionalFormatting>
  <conditionalFormatting sqref="K25:K38">
    <cfRule type="expression" dxfId="3273" priority="29">
      <formula>K25&gt;0</formula>
    </cfRule>
    <cfRule type="expression" dxfId="3272" priority="30">
      <formula>K25&lt;0</formula>
    </cfRule>
  </conditionalFormatting>
  <conditionalFormatting sqref="L25">
    <cfRule type="expression" dxfId="3271" priority="27">
      <formula>L25&gt;0</formula>
    </cfRule>
    <cfRule type="expression" dxfId="3270" priority="28">
      <formula>L25&lt;0</formula>
    </cfRule>
  </conditionalFormatting>
  <conditionalFormatting sqref="F89:F110">
    <cfRule type="expression" dxfId="3269" priority="25">
      <formula>F89&gt;0</formula>
    </cfRule>
    <cfRule type="expression" dxfId="3268" priority="26">
      <formula>F89&lt;0</formula>
    </cfRule>
  </conditionalFormatting>
  <conditionalFormatting sqref="H89:H110">
    <cfRule type="expression" dxfId="3267" priority="23">
      <formula>H89&gt;0</formula>
    </cfRule>
    <cfRule type="expression" dxfId="3266" priority="24">
      <formula>H89&lt;0</formula>
    </cfRule>
  </conditionalFormatting>
  <conditionalFormatting sqref="J89:J102">
    <cfRule type="expression" dxfId="3265" priority="21">
      <formula>J89&gt;0</formula>
    </cfRule>
    <cfRule type="expression" dxfId="3264" priority="22">
      <formula>J89&lt;0</formula>
    </cfRule>
  </conditionalFormatting>
  <conditionalFormatting sqref="K89:K102">
    <cfRule type="expression" dxfId="3263" priority="19">
      <formula>K89&gt;0</formula>
    </cfRule>
    <cfRule type="expression" dxfId="3262" priority="20">
      <formula>K89&lt;0</formula>
    </cfRule>
  </conditionalFormatting>
  <conditionalFormatting sqref="L89:L102">
    <cfRule type="expression" dxfId="3261" priority="17">
      <formula>L89&gt;0</formula>
    </cfRule>
    <cfRule type="expression" dxfId="3260" priority="18">
      <formula>L89&lt;0</formula>
    </cfRule>
  </conditionalFormatting>
  <conditionalFormatting sqref="F29:F32">
    <cfRule type="expression" dxfId="3259" priority="15">
      <formula>F29&gt;0</formula>
    </cfRule>
    <cfRule type="expression" dxfId="3258" priority="16">
      <formula>F29&lt;0</formula>
    </cfRule>
  </conditionalFormatting>
  <conditionalFormatting sqref="H29:H32">
    <cfRule type="expression" dxfId="3257" priority="13">
      <formula>H29&gt;0</formula>
    </cfRule>
    <cfRule type="expression" dxfId="3256" priority="14">
      <formula>H29&lt;0</formula>
    </cfRule>
  </conditionalFormatting>
  <conditionalFormatting sqref="F25:F28">
    <cfRule type="expression" dxfId="3255" priority="11">
      <formula>F25&gt;0</formula>
    </cfRule>
    <cfRule type="expression" dxfId="3254" priority="12">
      <formula>F25&lt;0</formula>
    </cfRule>
  </conditionalFormatting>
  <conditionalFormatting sqref="H25:H28">
    <cfRule type="expression" dxfId="3253" priority="9">
      <formula>H25&gt;0</formula>
    </cfRule>
    <cfRule type="expression" dxfId="3252" priority="10">
      <formula>H25&lt;0</formula>
    </cfRule>
  </conditionalFormatting>
  <conditionalFormatting sqref="F37">
    <cfRule type="expression" dxfId="3251" priority="7">
      <formula>F37&gt;0</formula>
    </cfRule>
    <cfRule type="expression" dxfId="3250" priority="8">
      <formula>F37&lt;0</formula>
    </cfRule>
  </conditionalFormatting>
  <conditionalFormatting sqref="H37">
    <cfRule type="expression" dxfId="3249" priority="5">
      <formula>H37&gt;0</formula>
    </cfRule>
    <cfRule type="expression" dxfId="3248" priority="6">
      <formula>H37&lt;0</formula>
    </cfRule>
  </conditionalFormatting>
  <conditionalFormatting sqref="J49">
    <cfRule type="expression" dxfId="3247" priority="3">
      <formula>J49&gt;0</formula>
    </cfRule>
    <cfRule type="expression" dxfId="3246" priority="4">
      <formula>J49&lt;0</formula>
    </cfRule>
  </conditionalFormatting>
  <conditionalFormatting sqref="J38:J48">
    <cfRule type="expression" dxfId="3245" priority="1">
      <formula>J38&gt;0</formula>
    </cfRule>
    <cfRule type="expression" dxfId="3244"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3" priority="43">
      <formula>F54&gt;0</formula>
    </cfRule>
    <cfRule type="expression" dxfId="3242" priority="44">
      <formula>F54&lt;0</formula>
    </cfRule>
  </conditionalFormatting>
  <conditionalFormatting sqref="Q7">
    <cfRule type="expression" dxfId="3241" priority="41">
      <formula>Q7&gt;0</formula>
    </cfRule>
    <cfRule type="expression" dxfId="3240" priority="42">
      <formula>Q7&lt;0</formula>
    </cfRule>
  </conditionalFormatting>
  <conditionalFormatting sqref="Q8">
    <cfRule type="expression" dxfId="3239" priority="39">
      <formula>Q8&gt;0</formula>
    </cfRule>
    <cfRule type="expression" dxfId="3238" priority="40">
      <formula>Q8&lt;0</formula>
    </cfRule>
  </conditionalFormatting>
  <conditionalFormatting sqref="F33:F36 F38:F53">
    <cfRule type="expression" dxfId="3237" priority="37">
      <formula>F33&gt;0</formula>
    </cfRule>
    <cfRule type="expression" dxfId="3236" priority="38">
      <formula>F33&lt;0</formula>
    </cfRule>
  </conditionalFormatting>
  <conditionalFormatting sqref="H33:H36 H38:H53">
    <cfRule type="expression" dxfId="3235" priority="35">
      <formula>H33&gt;0</formula>
    </cfRule>
    <cfRule type="expression" dxfId="3234" priority="36">
      <formula>H33&lt;0</formula>
    </cfRule>
  </conditionalFormatting>
  <conditionalFormatting sqref="Q10">
    <cfRule type="expression" dxfId="3233" priority="33">
      <formula>Q10&gt;0</formula>
    </cfRule>
    <cfRule type="expression" dxfId="3232" priority="34">
      <formula>Q10&lt;0</formula>
    </cfRule>
  </conditionalFormatting>
  <conditionalFormatting sqref="J25:J37">
    <cfRule type="expression" dxfId="3231" priority="31">
      <formula>J25&gt;0</formula>
    </cfRule>
    <cfRule type="expression" dxfId="3230" priority="32">
      <formula>J25&lt;0</formula>
    </cfRule>
  </conditionalFormatting>
  <conditionalFormatting sqref="K25:K38">
    <cfRule type="expression" dxfId="3229" priority="29">
      <formula>K25&gt;0</formula>
    </cfRule>
    <cfRule type="expression" dxfId="3228" priority="30">
      <formula>K25&lt;0</formula>
    </cfRule>
  </conditionalFormatting>
  <conditionalFormatting sqref="L25">
    <cfRule type="expression" dxfId="3227" priority="27">
      <formula>L25&gt;0</formula>
    </cfRule>
    <cfRule type="expression" dxfId="3226" priority="28">
      <formula>L25&lt;0</formula>
    </cfRule>
  </conditionalFormatting>
  <conditionalFormatting sqref="F89:F110">
    <cfRule type="expression" dxfId="3225" priority="25">
      <formula>F89&gt;0</formula>
    </cfRule>
    <cfRule type="expression" dxfId="3224" priority="26">
      <formula>F89&lt;0</formula>
    </cfRule>
  </conditionalFormatting>
  <conditionalFormatting sqref="H89:H110">
    <cfRule type="expression" dxfId="3223" priority="23">
      <formula>H89&gt;0</formula>
    </cfRule>
    <cfRule type="expression" dxfId="3222" priority="24">
      <formula>H89&lt;0</formula>
    </cfRule>
  </conditionalFormatting>
  <conditionalFormatting sqref="J89:J102">
    <cfRule type="expression" dxfId="3221" priority="21">
      <formula>J89&gt;0</formula>
    </cfRule>
    <cfRule type="expression" dxfId="3220" priority="22">
      <formula>J89&lt;0</formula>
    </cfRule>
  </conditionalFormatting>
  <conditionalFormatting sqref="K89:K102">
    <cfRule type="expression" dxfId="3219" priority="19">
      <formula>K89&gt;0</formula>
    </cfRule>
    <cfRule type="expression" dxfId="3218" priority="20">
      <formula>K89&lt;0</formula>
    </cfRule>
  </conditionalFormatting>
  <conditionalFormatting sqref="L89:L102">
    <cfRule type="expression" dxfId="3217" priority="17">
      <formula>L89&gt;0</formula>
    </cfRule>
    <cfRule type="expression" dxfId="3216" priority="18">
      <formula>L89&lt;0</formula>
    </cfRule>
  </conditionalFormatting>
  <conditionalFormatting sqref="F29:F32">
    <cfRule type="expression" dxfId="3215" priority="15">
      <formula>F29&gt;0</formula>
    </cfRule>
    <cfRule type="expression" dxfId="3214" priority="16">
      <formula>F29&lt;0</formula>
    </cfRule>
  </conditionalFormatting>
  <conditionalFormatting sqref="H29:H32">
    <cfRule type="expression" dxfId="3213" priority="13">
      <formula>H29&gt;0</formula>
    </cfRule>
    <cfRule type="expression" dxfId="3212" priority="14">
      <formula>H29&lt;0</formula>
    </cfRule>
  </conditionalFormatting>
  <conditionalFormatting sqref="F25:F28">
    <cfRule type="expression" dxfId="3211" priority="11">
      <formula>F25&gt;0</formula>
    </cfRule>
    <cfRule type="expression" dxfId="3210" priority="12">
      <formula>F25&lt;0</formula>
    </cfRule>
  </conditionalFormatting>
  <conditionalFormatting sqref="H25:H28">
    <cfRule type="expression" dxfId="3209" priority="9">
      <formula>H25&gt;0</formula>
    </cfRule>
    <cfRule type="expression" dxfId="3208" priority="10">
      <formula>H25&lt;0</formula>
    </cfRule>
  </conditionalFormatting>
  <conditionalFormatting sqref="F37">
    <cfRule type="expression" dxfId="3207" priority="7">
      <formula>F37&gt;0</formula>
    </cfRule>
    <cfRule type="expression" dxfId="3206" priority="8">
      <formula>F37&lt;0</formula>
    </cfRule>
  </conditionalFormatting>
  <conditionalFormatting sqref="H37">
    <cfRule type="expression" dxfId="3205" priority="5">
      <formula>H37&gt;0</formula>
    </cfRule>
    <cfRule type="expression" dxfId="3204" priority="6">
      <formula>H37&lt;0</formula>
    </cfRule>
  </conditionalFormatting>
  <conditionalFormatting sqref="J49">
    <cfRule type="expression" dxfId="3203" priority="3">
      <formula>J49&gt;0</formula>
    </cfRule>
    <cfRule type="expression" dxfId="3202" priority="4">
      <formula>J49&lt;0</formula>
    </cfRule>
  </conditionalFormatting>
  <conditionalFormatting sqref="J38:J48">
    <cfRule type="expression" dxfId="3201" priority="1">
      <formula>J38&gt;0</formula>
    </cfRule>
    <cfRule type="expression" dxfId="3200"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99" priority="35">
      <formula>F47&gt;0</formula>
    </cfRule>
    <cfRule type="expression" dxfId="3198" priority="36">
      <formula>F47&lt;0</formula>
    </cfRule>
  </conditionalFormatting>
  <conditionalFormatting sqref="Q7">
    <cfRule type="expression" dxfId="3197" priority="33">
      <formula>Q7&gt;0</formula>
    </cfRule>
    <cfRule type="expression" dxfId="3196" priority="34">
      <formula>Q7&lt;0</formula>
    </cfRule>
  </conditionalFormatting>
  <conditionalFormatting sqref="Q8">
    <cfRule type="expression" dxfId="3195" priority="31">
      <formula>Q8&gt;0</formula>
    </cfRule>
    <cfRule type="expression" dxfId="3194" priority="32">
      <formula>Q8&lt;0</formula>
    </cfRule>
  </conditionalFormatting>
  <conditionalFormatting sqref="F30:F46">
    <cfRule type="expression" dxfId="3193" priority="29">
      <formula>F30&gt;0</formula>
    </cfRule>
    <cfRule type="expression" dxfId="3192" priority="30">
      <formula>F30&lt;0</formula>
    </cfRule>
  </conditionalFormatting>
  <conditionalFormatting sqref="H30:H46">
    <cfRule type="expression" dxfId="3191" priority="27">
      <formula>H30&gt;0</formula>
    </cfRule>
    <cfRule type="expression" dxfId="3190" priority="28">
      <formula>H30&lt;0</formula>
    </cfRule>
  </conditionalFormatting>
  <conditionalFormatting sqref="Q10">
    <cfRule type="expression" dxfId="3189" priority="25">
      <formula>Q10&gt;0</formula>
    </cfRule>
    <cfRule type="expression" dxfId="3188" priority="26">
      <formula>Q10&lt;0</formula>
    </cfRule>
  </conditionalFormatting>
  <conditionalFormatting sqref="J25:J38">
    <cfRule type="expression" dxfId="3187" priority="23">
      <formula>J25&gt;0</formula>
    </cfRule>
    <cfRule type="expression" dxfId="3186" priority="24">
      <formula>J25&lt;0</formula>
    </cfRule>
  </conditionalFormatting>
  <conditionalFormatting sqref="K25:K38">
    <cfRule type="expression" dxfId="3185" priority="21">
      <formula>K25&gt;0</formula>
    </cfRule>
    <cfRule type="expression" dxfId="3184" priority="22">
      <formula>K25&lt;0</formula>
    </cfRule>
  </conditionalFormatting>
  <conditionalFormatting sqref="L25 L38">
    <cfRule type="expression" dxfId="3183" priority="19">
      <formula>L25&gt;0</formula>
    </cfRule>
    <cfRule type="expression" dxfId="3182" priority="20">
      <formula>L25&lt;0</formula>
    </cfRule>
  </conditionalFormatting>
  <conditionalFormatting sqref="F89:F110">
    <cfRule type="expression" dxfId="3181" priority="17">
      <formula>F89&gt;0</formula>
    </cfRule>
    <cfRule type="expression" dxfId="3180" priority="18">
      <formula>F89&lt;0</formula>
    </cfRule>
  </conditionalFormatting>
  <conditionalFormatting sqref="H89:H110">
    <cfRule type="expression" dxfId="3179" priority="15">
      <formula>H89&gt;0</formula>
    </cfRule>
    <cfRule type="expression" dxfId="3178" priority="16">
      <formula>H89&lt;0</formula>
    </cfRule>
  </conditionalFormatting>
  <conditionalFormatting sqref="J89:J102">
    <cfRule type="expression" dxfId="3177" priority="13">
      <formula>J89&gt;0</formula>
    </cfRule>
    <cfRule type="expression" dxfId="3176" priority="14">
      <formula>J89&lt;0</formula>
    </cfRule>
  </conditionalFormatting>
  <conditionalFormatting sqref="K89:K102">
    <cfRule type="expression" dxfId="3175" priority="11">
      <formula>K89&gt;0</formula>
    </cfRule>
    <cfRule type="expression" dxfId="3174" priority="12">
      <formula>K89&lt;0</formula>
    </cfRule>
  </conditionalFormatting>
  <conditionalFormatting sqref="L89:L102">
    <cfRule type="expression" dxfId="3173" priority="9">
      <formula>L89&gt;0</formula>
    </cfRule>
    <cfRule type="expression" dxfId="3172" priority="10">
      <formula>L89&lt;0</formula>
    </cfRule>
  </conditionalFormatting>
  <conditionalFormatting sqref="F25:F29">
    <cfRule type="expression" dxfId="3171" priority="7">
      <formula>F25&gt;0</formula>
    </cfRule>
    <cfRule type="expression" dxfId="3170" priority="8">
      <formula>F25&lt;0</formula>
    </cfRule>
  </conditionalFormatting>
  <conditionalFormatting sqref="H25:H29">
    <cfRule type="expression" dxfId="3169" priority="5">
      <formula>H25&gt;0</formula>
    </cfRule>
    <cfRule type="expression" dxfId="3168"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7" priority="43">
      <formula>F54&gt;0</formula>
    </cfRule>
    <cfRule type="expression" dxfId="3166" priority="44">
      <formula>F54&lt;0</formula>
    </cfRule>
  </conditionalFormatting>
  <conditionalFormatting sqref="Q7">
    <cfRule type="expression" dxfId="3165" priority="41">
      <formula>Q7&gt;0</formula>
    </cfRule>
    <cfRule type="expression" dxfId="3164" priority="42">
      <formula>Q7&lt;0</formula>
    </cfRule>
  </conditionalFormatting>
  <conditionalFormatting sqref="Q8">
    <cfRule type="expression" dxfId="3163" priority="39">
      <formula>Q8&gt;0</formula>
    </cfRule>
    <cfRule type="expression" dxfId="3162" priority="40">
      <formula>Q8&lt;0</formula>
    </cfRule>
  </conditionalFormatting>
  <conditionalFormatting sqref="F33:F36 F38:F53">
    <cfRule type="expression" dxfId="3161" priority="37">
      <formula>F33&gt;0</formula>
    </cfRule>
    <cfRule type="expression" dxfId="3160" priority="38">
      <formula>F33&lt;0</formula>
    </cfRule>
  </conditionalFormatting>
  <conditionalFormatting sqref="H33:H36 H38:H53">
    <cfRule type="expression" dxfId="3159" priority="35">
      <formula>H33&gt;0</formula>
    </cfRule>
    <cfRule type="expression" dxfId="3158" priority="36">
      <formula>H33&lt;0</formula>
    </cfRule>
  </conditionalFormatting>
  <conditionalFormatting sqref="Q10">
    <cfRule type="expression" dxfId="3157" priority="33">
      <formula>Q10&gt;0</formula>
    </cfRule>
    <cfRule type="expression" dxfId="3156" priority="34">
      <formula>Q10&lt;0</formula>
    </cfRule>
  </conditionalFormatting>
  <conditionalFormatting sqref="J25:J37">
    <cfRule type="expression" dxfId="3155" priority="31">
      <formula>J25&gt;0</formula>
    </cfRule>
    <cfRule type="expression" dxfId="3154" priority="32">
      <formula>J25&lt;0</formula>
    </cfRule>
  </conditionalFormatting>
  <conditionalFormatting sqref="K25:K38">
    <cfRule type="expression" dxfId="3153" priority="29">
      <formula>K25&gt;0</formula>
    </cfRule>
    <cfRule type="expression" dxfId="3152" priority="30">
      <formula>K25&lt;0</formula>
    </cfRule>
  </conditionalFormatting>
  <conditionalFormatting sqref="L25">
    <cfRule type="expression" dxfId="3151" priority="27">
      <formula>L25&gt;0</formula>
    </cfRule>
    <cfRule type="expression" dxfId="3150" priority="28">
      <formula>L25&lt;0</formula>
    </cfRule>
  </conditionalFormatting>
  <conditionalFormatting sqref="F89:F110">
    <cfRule type="expression" dxfId="3149" priority="25">
      <formula>F89&gt;0</formula>
    </cfRule>
    <cfRule type="expression" dxfId="3148" priority="26">
      <formula>F89&lt;0</formula>
    </cfRule>
  </conditionalFormatting>
  <conditionalFormatting sqref="H89:H110">
    <cfRule type="expression" dxfId="3147" priority="23">
      <formula>H89&gt;0</formula>
    </cfRule>
    <cfRule type="expression" dxfId="3146" priority="24">
      <formula>H89&lt;0</formula>
    </cfRule>
  </conditionalFormatting>
  <conditionalFormatting sqref="J89:J102">
    <cfRule type="expression" dxfId="3145" priority="21">
      <formula>J89&gt;0</formula>
    </cfRule>
    <cfRule type="expression" dxfId="3144" priority="22">
      <formula>J89&lt;0</formula>
    </cfRule>
  </conditionalFormatting>
  <conditionalFormatting sqref="K89:K102">
    <cfRule type="expression" dxfId="3143" priority="19">
      <formula>K89&gt;0</formula>
    </cfRule>
    <cfRule type="expression" dxfId="3142" priority="20">
      <formula>K89&lt;0</formula>
    </cfRule>
  </conditionalFormatting>
  <conditionalFormatting sqref="L89:L102">
    <cfRule type="expression" dxfId="3141" priority="17">
      <formula>L89&gt;0</formula>
    </cfRule>
    <cfRule type="expression" dxfId="3140" priority="18">
      <formula>L89&lt;0</formula>
    </cfRule>
  </conditionalFormatting>
  <conditionalFormatting sqref="F29:F32">
    <cfRule type="expression" dxfId="3139" priority="15">
      <formula>F29&gt;0</formula>
    </cfRule>
    <cfRule type="expression" dxfId="3138" priority="16">
      <formula>F29&lt;0</formula>
    </cfRule>
  </conditionalFormatting>
  <conditionalFormatting sqref="H29:H32">
    <cfRule type="expression" dxfId="3137" priority="13">
      <formula>H29&gt;0</formula>
    </cfRule>
    <cfRule type="expression" dxfId="3136" priority="14">
      <formula>H29&lt;0</formula>
    </cfRule>
  </conditionalFormatting>
  <conditionalFormatting sqref="F25:F28">
    <cfRule type="expression" dxfId="3135" priority="11">
      <formula>F25&gt;0</formula>
    </cfRule>
    <cfRule type="expression" dxfId="3134" priority="12">
      <formula>F25&lt;0</formula>
    </cfRule>
  </conditionalFormatting>
  <conditionalFormatting sqref="H25:H28">
    <cfRule type="expression" dxfId="3133" priority="9">
      <formula>H25&gt;0</formula>
    </cfRule>
    <cfRule type="expression" dxfId="3132" priority="10">
      <formula>H25&lt;0</formula>
    </cfRule>
  </conditionalFormatting>
  <conditionalFormatting sqref="F37">
    <cfRule type="expression" dxfId="3131" priority="7">
      <formula>F37&gt;0</formula>
    </cfRule>
    <cfRule type="expression" dxfId="3130" priority="8">
      <formula>F37&lt;0</formula>
    </cfRule>
  </conditionalFormatting>
  <conditionalFormatting sqref="H37">
    <cfRule type="expression" dxfId="3129" priority="5">
      <formula>H37&gt;0</formula>
    </cfRule>
    <cfRule type="expression" dxfId="3128" priority="6">
      <formula>H37&lt;0</formula>
    </cfRule>
  </conditionalFormatting>
  <conditionalFormatting sqref="J49">
    <cfRule type="expression" dxfId="3127" priority="3">
      <formula>J49&gt;0</formula>
    </cfRule>
    <cfRule type="expression" dxfId="3126" priority="4">
      <formula>J49&lt;0</formula>
    </cfRule>
  </conditionalFormatting>
  <conditionalFormatting sqref="J38:J48">
    <cfRule type="expression" dxfId="3125" priority="1">
      <formula>J38&gt;0</formula>
    </cfRule>
    <cfRule type="expression" dxfId="3124"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100</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81.344700000000017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71.94</v>
      </c>
      <c r="R4" s="420">
        <v>-3.9399999999999998E-2</v>
      </c>
      <c r="T4" s="1"/>
    </row>
    <row r="5" spans="1:21" x14ac:dyDescent="0.25">
      <c r="B5" s="399">
        <v>43655</v>
      </c>
      <c r="C5" s="4">
        <v>34</v>
      </c>
      <c r="D5" s="3">
        <v>70</v>
      </c>
      <c r="E5" s="3">
        <v>0</v>
      </c>
      <c r="F5" s="3">
        <f>C5*D5+E5</f>
        <v>2380</v>
      </c>
      <c r="G5" s="70"/>
      <c r="H5" s="159"/>
      <c r="I5" s="3"/>
      <c r="J5" s="3"/>
      <c r="K5" s="3"/>
      <c r="L5" s="70">
        <v>43563</v>
      </c>
      <c r="M5" s="7">
        <v>37.840000000000003</v>
      </c>
      <c r="N5" t="s">
        <v>1383</v>
      </c>
      <c r="O5" s="11" t="s">
        <v>67</v>
      </c>
      <c r="Q5" s="3">
        <f>Q4*Q2</f>
        <v>7194</v>
      </c>
      <c r="T5" s="688"/>
      <c r="U5" s="30"/>
    </row>
    <row r="6" spans="1:21" x14ac:dyDescent="0.25">
      <c r="B6" s="70"/>
      <c r="C6" s="4"/>
      <c r="D6" s="3"/>
      <c r="E6" s="3"/>
      <c r="F6" s="3"/>
      <c r="G6" s="70"/>
      <c r="H6" s="159"/>
      <c r="I6" s="3"/>
      <c r="J6" s="3"/>
      <c r="K6" s="3"/>
      <c r="L6" s="70">
        <v>43613</v>
      </c>
      <c r="M6" s="43">
        <v>28</v>
      </c>
      <c r="O6" s="11" t="s">
        <v>64</v>
      </c>
      <c r="Q6" s="2">
        <f>Q3*Q2</f>
        <v>8134.4700000000021</v>
      </c>
      <c r="U6" s="400"/>
    </row>
    <row r="7" spans="1:21" x14ac:dyDescent="0.25">
      <c r="B7" s="70"/>
      <c r="C7" s="4"/>
      <c r="D7" s="3"/>
      <c r="E7" s="3"/>
      <c r="F7" s="3"/>
      <c r="G7" s="70"/>
      <c r="H7" s="159"/>
      <c r="I7" s="3"/>
      <c r="J7" s="3"/>
      <c r="K7" s="3"/>
      <c r="L7" s="70"/>
      <c r="M7" s="3"/>
      <c r="O7" s="11" t="s">
        <v>177</v>
      </c>
      <c r="Q7" s="2">
        <f>Q10+Q8</f>
        <v>-940.47000000000116</v>
      </c>
      <c r="R7">
        <v>66</v>
      </c>
    </row>
    <row r="8" spans="1:21" x14ac:dyDescent="0.25">
      <c r="B8" s="70"/>
      <c r="C8" s="4"/>
      <c r="D8" s="3"/>
      <c r="E8" s="3"/>
      <c r="F8" s="3"/>
      <c r="G8" s="70"/>
      <c r="H8" s="159"/>
      <c r="I8" s="3"/>
      <c r="J8" s="3"/>
      <c r="K8" s="3"/>
      <c r="L8" s="4"/>
      <c r="M8" s="4"/>
      <c r="O8" s="11" t="s">
        <v>179</v>
      </c>
      <c r="P8" s="33"/>
      <c r="Q8" s="2">
        <f>K18+M18-F18+Q2*Q4</f>
        <v>-940.47000000000116</v>
      </c>
      <c r="T8" s="1"/>
      <c r="U8" s="736"/>
    </row>
    <row r="9" spans="1:21" x14ac:dyDescent="0.25">
      <c r="B9" s="70"/>
      <c r="C9" s="4"/>
      <c r="D9" s="3"/>
      <c r="E9" s="3"/>
      <c r="F9" s="3"/>
      <c r="G9" s="4"/>
      <c r="H9" s="159"/>
      <c r="I9" s="3"/>
      <c r="J9" s="3"/>
      <c r="K9" s="3"/>
      <c r="L9" s="4"/>
      <c r="M9" s="4"/>
      <c r="O9" s="11" t="s">
        <v>204</v>
      </c>
      <c r="Q9" s="132">
        <f>IF(Q2=0, 0, Q8/Q6)</f>
        <v>-0.11561539965111445</v>
      </c>
    </row>
    <row r="10" spans="1:21" x14ac:dyDescent="0.25">
      <c r="B10" s="70"/>
      <c r="C10" s="4"/>
      <c r="D10" s="3"/>
      <c r="E10" s="3"/>
      <c r="F10" s="3"/>
      <c r="G10" s="4"/>
      <c r="H10" s="159"/>
      <c r="I10" s="3"/>
      <c r="J10" s="3"/>
      <c r="K10" s="3"/>
      <c r="L10" s="4"/>
      <c r="M10" s="4"/>
      <c r="O10" s="11" t="s">
        <v>203</v>
      </c>
      <c r="P10" s="33"/>
      <c r="Q10" s="2">
        <f>M54</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300</v>
      </c>
      <c r="D18" s="18"/>
      <c r="E18" s="18"/>
      <c r="F18" s="18">
        <f>SUM(F2:F12)</f>
        <v>19864.54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79.134</v>
      </c>
    </row>
    <row r="20" spans="1:20" x14ac:dyDescent="0.25">
      <c r="O20" s="79">
        <v>1.0900000000000001</v>
      </c>
      <c r="P20" s="79">
        <f t="shared" ref="P20:P39" si="0">O20*$Q$4</f>
        <v>78.414600000000007</v>
      </c>
    </row>
    <row r="21" spans="1:20" x14ac:dyDescent="0.25">
      <c r="O21" s="79">
        <v>1.08</v>
      </c>
      <c r="P21" s="79">
        <f t="shared" si="0"/>
        <v>77.6952</v>
      </c>
      <c r="T21" s="1"/>
    </row>
    <row r="22" spans="1:20" x14ac:dyDescent="0.25">
      <c r="O22" s="79">
        <v>1.07</v>
      </c>
      <c r="P22" s="79">
        <f t="shared" si="0"/>
        <v>76.975800000000007</v>
      </c>
    </row>
    <row r="23" spans="1:20" x14ac:dyDescent="0.25">
      <c r="O23" s="79">
        <v>1.06</v>
      </c>
      <c r="P23" s="79">
        <f t="shared" si="0"/>
        <v>76.256399999999999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75.537000000000006</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74.817599999999999</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74.098200000000006</v>
      </c>
      <c r="T26" s="154"/>
    </row>
    <row r="27" spans="1:20" x14ac:dyDescent="0.25">
      <c r="B27" s="162"/>
      <c r="C27" s="10"/>
      <c r="D27" s="39"/>
      <c r="E27" s="39"/>
      <c r="F27" s="39"/>
      <c r="G27" s="39"/>
      <c r="H27" s="177"/>
      <c r="I27" s="39"/>
      <c r="J27" s="39"/>
      <c r="K27" s="39"/>
      <c r="L27" s="39"/>
      <c r="O27" s="79">
        <v>1.02</v>
      </c>
      <c r="P27" s="79">
        <f t="shared" si="0"/>
        <v>73.378799999999998</v>
      </c>
      <c r="T27" s="65"/>
    </row>
    <row r="28" spans="1:20" x14ac:dyDescent="0.25">
      <c r="B28" s="162"/>
      <c r="C28" s="10"/>
      <c r="D28" s="39"/>
      <c r="E28" s="39"/>
      <c r="F28" s="39"/>
      <c r="G28" s="39"/>
      <c r="H28" s="177"/>
      <c r="I28" s="39"/>
      <c r="J28" s="39"/>
      <c r="K28" s="39"/>
      <c r="L28" s="39"/>
      <c r="O28" s="79">
        <v>1.01</v>
      </c>
      <c r="P28" s="79">
        <f t="shared" si="0"/>
        <v>72.659400000000005</v>
      </c>
      <c r="T28" s="154"/>
    </row>
    <row r="29" spans="1:20" x14ac:dyDescent="0.25">
      <c r="B29" s="162"/>
      <c r="C29" s="10"/>
      <c r="D29" s="39"/>
      <c r="E29" s="39"/>
      <c r="F29" s="39"/>
      <c r="G29" s="39"/>
      <c r="H29" s="177"/>
      <c r="I29" s="39"/>
      <c r="J29" s="39"/>
      <c r="K29" s="39"/>
      <c r="L29" s="39"/>
      <c r="O29" s="79">
        <v>1</v>
      </c>
      <c r="P29" s="79">
        <f t="shared" si="0"/>
        <v>71.94</v>
      </c>
      <c r="T29" s="154"/>
    </row>
    <row r="30" spans="1:20" x14ac:dyDescent="0.25">
      <c r="B30" s="162"/>
      <c r="C30" s="10"/>
      <c r="D30" s="39"/>
      <c r="E30" s="39"/>
      <c r="F30" s="39"/>
      <c r="G30" s="39"/>
      <c r="H30" s="177"/>
      <c r="I30" s="39"/>
      <c r="J30" s="39"/>
      <c r="K30" s="39"/>
      <c r="L30" s="39"/>
      <c r="O30" s="79">
        <v>0.99</v>
      </c>
      <c r="P30" s="79">
        <f t="shared" si="0"/>
        <v>71.22059999999999</v>
      </c>
      <c r="T30" s="154"/>
    </row>
    <row r="31" spans="1:20" x14ac:dyDescent="0.25">
      <c r="B31" s="162"/>
      <c r="C31" s="10"/>
      <c r="D31" s="39"/>
      <c r="E31" s="39"/>
      <c r="F31" s="39"/>
      <c r="G31" s="39"/>
      <c r="H31" s="177"/>
      <c r="I31" s="39"/>
      <c r="J31" s="39"/>
      <c r="K31" s="39"/>
      <c r="L31" s="39"/>
      <c r="O31" s="79">
        <v>0.98</v>
      </c>
      <c r="P31" s="79">
        <f t="shared" si="0"/>
        <v>70.501199999999997</v>
      </c>
    </row>
    <row r="32" spans="1:20" x14ac:dyDescent="0.25">
      <c r="B32" s="162"/>
      <c r="C32" s="10"/>
      <c r="D32" s="39"/>
      <c r="E32" s="39"/>
      <c r="F32" s="39"/>
      <c r="G32" s="39"/>
      <c r="H32" s="177"/>
      <c r="I32" s="39"/>
      <c r="J32" s="39"/>
      <c r="K32" s="39"/>
      <c r="L32" s="39"/>
      <c r="O32" s="79">
        <v>0.97</v>
      </c>
      <c r="P32" s="79">
        <f t="shared" si="0"/>
        <v>69.78179999999999</v>
      </c>
    </row>
    <row r="33" spans="1:17" x14ac:dyDescent="0.25">
      <c r="B33" s="162"/>
      <c r="C33" s="10"/>
      <c r="D33" s="39"/>
      <c r="E33" s="39"/>
      <c r="F33" s="39"/>
      <c r="G33" s="39"/>
      <c r="H33" s="177"/>
      <c r="I33" s="39"/>
      <c r="J33" s="39"/>
      <c r="K33" s="39"/>
      <c r="L33" s="39"/>
      <c r="O33" s="79">
        <v>0.96</v>
      </c>
      <c r="P33" s="79">
        <f t="shared" si="0"/>
        <v>69.062399999999997</v>
      </c>
    </row>
    <row r="34" spans="1:17" x14ac:dyDescent="0.25">
      <c r="B34" s="162"/>
      <c r="C34" s="10"/>
      <c r="D34" s="39"/>
      <c r="E34" s="39"/>
      <c r="F34" s="39"/>
      <c r="G34" s="39"/>
      <c r="H34" s="177"/>
      <c r="I34" s="39"/>
      <c r="J34" s="39"/>
      <c r="K34" s="39"/>
      <c r="L34" s="39"/>
      <c r="O34" s="79">
        <v>0.95</v>
      </c>
      <c r="P34" s="79">
        <f t="shared" si="0"/>
        <v>68.342999999999989</v>
      </c>
    </row>
    <row r="35" spans="1:17" x14ac:dyDescent="0.25">
      <c r="B35" s="162"/>
      <c r="C35" s="10"/>
      <c r="D35" s="39"/>
      <c r="E35" s="39"/>
      <c r="F35" s="39"/>
      <c r="G35" s="39"/>
      <c r="H35" s="177"/>
      <c r="I35" s="39"/>
      <c r="J35" s="39"/>
      <c r="K35" s="39"/>
      <c r="L35" s="39"/>
      <c r="O35" s="79">
        <v>0.94</v>
      </c>
      <c r="P35" s="79">
        <f t="shared" si="0"/>
        <v>67.623599999999996</v>
      </c>
    </row>
    <row r="36" spans="1:17" x14ac:dyDescent="0.25">
      <c r="B36" s="162"/>
      <c r="C36" s="10"/>
      <c r="D36" s="39"/>
      <c r="E36" s="39"/>
      <c r="F36" s="39"/>
      <c r="G36" s="39"/>
      <c r="H36" s="177"/>
      <c r="I36" s="39"/>
      <c r="J36" s="39"/>
      <c r="K36" s="39"/>
      <c r="L36" s="39"/>
      <c r="O36" s="79">
        <v>0.93</v>
      </c>
      <c r="P36" s="79">
        <f t="shared" si="0"/>
        <v>66.904200000000003</v>
      </c>
    </row>
    <row r="37" spans="1:17" x14ac:dyDescent="0.25">
      <c r="B37" s="162"/>
      <c r="C37" s="10"/>
      <c r="D37" s="39"/>
      <c r="E37" s="39"/>
      <c r="F37" s="39"/>
      <c r="G37" s="39"/>
      <c r="H37" s="177"/>
      <c r="I37" s="39"/>
      <c r="J37" s="39"/>
      <c r="K37" s="39"/>
      <c r="L37" s="39"/>
      <c r="O37" s="79">
        <v>0.92</v>
      </c>
      <c r="P37" s="79">
        <f t="shared" si="0"/>
        <v>66.184799999999996</v>
      </c>
    </row>
    <row r="38" spans="1:17" x14ac:dyDescent="0.25">
      <c r="B38" s="162"/>
      <c r="C38" s="10"/>
      <c r="D38" s="39"/>
      <c r="E38" s="39"/>
      <c r="F38" s="39"/>
      <c r="G38" s="39"/>
      <c r="H38" s="177"/>
      <c r="I38" s="39"/>
      <c r="J38" s="39"/>
      <c r="K38" s="39"/>
      <c r="L38" s="39"/>
      <c r="O38" s="79">
        <v>0.91</v>
      </c>
      <c r="P38" s="79">
        <f t="shared" si="0"/>
        <v>65.465400000000002</v>
      </c>
    </row>
    <row r="39" spans="1:17" x14ac:dyDescent="0.25">
      <c r="B39" s="162"/>
      <c r="C39" s="10"/>
      <c r="D39" s="39"/>
      <c r="E39" s="39"/>
      <c r="F39" s="39"/>
      <c r="G39" s="39"/>
      <c r="H39" s="177"/>
      <c r="I39" s="39"/>
      <c r="J39" s="39"/>
      <c r="K39" s="39"/>
      <c r="L39" s="39"/>
      <c r="O39" s="79">
        <v>0.9</v>
      </c>
      <c r="P39" s="79">
        <f t="shared" si="0"/>
        <v>64.745999999999995</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7:H42 F27:F42">
    <cfRule type="expression" dxfId="3123" priority="37">
      <formula>F7&gt;0</formula>
    </cfRule>
    <cfRule type="expression" dxfId="3122" priority="38">
      <formula>F7&lt;0</formula>
    </cfRule>
  </conditionalFormatting>
  <conditionalFormatting sqref="Q8">
    <cfRule type="expression" dxfId="3121" priority="35">
      <formula>Q8&gt;0</formula>
    </cfRule>
    <cfRule type="expression" dxfId="3120" priority="36">
      <formula>Q8&lt;0</formula>
    </cfRule>
  </conditionalFormatting>
  <conditionalFormatting sqref="F46:F51">
    <cfRule type="expression" dxfId="3119" priority="33">
      <formula>F46&gt;0</formula>
    </cfRule>
    <cfRule type="expression" dxfId="3118" priority="34">
      <formula>F46&lt;0</formula>
    </cfRule>
  </conditionalFormatting>
  <conditionalFormatting sqref="H46:H51">
    <cfRule type="expression" dxfId="3117" priority="31">
      <formula>H46&gt;0</formula>
    </cfRule>
    <cfRule type="expression" dxfId="3116" priority="32">
      <formula>H46&lt;0</formula>
    </cfRule>
  </conditionalFormatting>
  <conditionalFormatting sqref="Q10">
    <cfRule type="expression" dxfId="3115" priority="29">
      <formula>Q10&gt;0</formula>
    </cfRule>
    <cfRule type="expression" dxfId="3114" priority="30">
      <formula>Q10&lt;0</formula>
    </cfRule>
  </conditionalFormatting>
  <conditionalFormatting sqref="K25:K26">
    <cfRule type="expression" dxfId="3113" priority="25">
      <formula>K25&gt;0</formula>
    </cfRule>
    <cfRule type="expression" dxfId="3112" priority="26">
      <formula>K25&lt;0</formula>
    </cfRule>
  </conditionalFormatting>
  <conditionalFormatting sqref="F77:F98">
    <cfRule type="expression" dxfId="3111" priority="21">
      <formula>F77&gt;0</formula>
    </cfRule>
    <cfRule type="expression" dxfId="3110" priority="22">
      <formula>F77&lt;0</formula>
    </cfRule>
  </conditionalFormatting>
  <conditionalFormatting sqref="H77:H98">
    <cfRule type="expression" dxfId="3109" priority="19">
      <formula>H77&gt;0</formula>
    </cfRule>
    <cfRule type="expression" dxfId="3108" priority="20">
      <formula>H77&lt;0</formula>
    </cfRule>
  </conditionalFormatting>
  <conditionalFormatting sqref="J77:J90">
    <cfRule type="expression" dxfId="3107" priority="17">
      <formula>J77&gt;0</formula>
    </cfRule>
    <cfRule type="expression" dxfId="3106" priority="18">
      <formula>J77&lt;0</formula>
    </cfRule>
  </conditionalFormatting>
  <conditionalFormatting sqref="K77:K90">
    <cfRule type="expression" dxfId="3105" priority="15">
      <formula>K77&gt;0</formula>
    </cfRule>
    <cfRule type="expression" dxfId="3104" priority="16">
      <formula>K77&lt;0</formula>
    </cfRule>
  </conditionalFormatting>
  <conditionalFormatting sqref="L77:L90">
    <cfRule type="expression" dxfId="3103" priority="13">
      <formula>L77&gt;0</formula>
    </cfRule>
    <cfRule type="expression" dxfId="3102" priority="14">
      <formula>L77&lt;0</formula>
    </cfRule>
  </conditionalFormatting>
  <conditionalFormatting sqref="J42">
    <cfRule type="expression" dxfId="3101" priority="7">
      <formula>J42&gt;0</formula>
    </cfRule>
    <cfRule type="expression" dxfId="3100" priority="8">
      <formula>J42&lt;0</formula>
    </cfRule>
  </conditionalFormatting>
  <conditionalFormatting sqref="F43:F45">
    <cfRule type="expression" dxfId="3099" priority="5">
      <formula>F43&gt;0</formula>
    </cfRule>
    <cfRule type="expression" dxfId="3098" priority="6">
      <formula>F43&lt;0</formula>
    </cfRule>
  </conditionalFormatting>
  <conditionalFormatting sqref="H43:H45">
    <cfRule type="expression" dxfId="3097" priority="3">
      <formula>H43&gt;0</formula>
    </cfRule>
    <cfRule type="expression" dxfId="3096" priority="4">
      <formula>H43&lt;0</formula>
    </cfRule>
  </conditionalFormatting>
  <conditionalFormatting sqref="F26 H26">
    <cfRule type="expression" dxfId="3095" priority="1">
      <formula>F26&gt;0</formula>
    </cfRule>
    <cfRule type="expression" dxfId="309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50.93</v>
      </c>
      <c r="R4" s="420">
        <v>-0.04</v>
      </c>
      <c r="T4" s="1"/>
    </row>
    <row r="5" spans="1:21" x14ac:dyDescent="0.25">
      <c r="B5" s="70"/>
      <c r="C5" s="4"/>
      <c r="D5" s="3"/>
      <c r="E5" s="3"/>
      <c r="F5" s="3"/>
      <c r="G5" s="70"/>
      <c r="H5" s="159"/>
      <c r="I5" s="3"/>
      <c r="J5" s="3"/>
      <c r="K5" s="3"/>
      <c r="L5" s="4"/>
      <c r="M5" s="4"/>
      <c r="O5" s="11" t="s">
        <v>67</v>
      </c>
      <c r="Q5" s="3">
        <f>Q4*Q2</f>
        <v>3361.38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-363.00000000000045</v>
      </c>
      <c r="R7">
        <v>66</v>
      </c>
    </row>
    <row r="8" spans="1:21" x14ac:dyDescent="0.25">
      <c r="B8" s="70"/>
      <c r="C8" s="4"/>
      <c r="D8" s="3"/>
      <c r="E8" s="3"/>
      <c r="F8" s="3"/>
      <c r="G8" s="70"/>
      <c r="H8" s="159"/>
      <c r="I8" s="3"/>
      <c r="J8" s="3"/>
      <c r="K8" s="3"/>
      <c r="L8" s="4"/>
      <c r="M8" s="4"/>
      <c r="O8" s="11" t="s">
        <v>179</v>
      </c>
      <c r="P8" s="33"/>
      <c r="Q8" s="2">
        <f>K18+M18-F18+Q2*Q4</f>
        <v>-363.00000000000045</v>
      </c>
      <c r="T8" s="1"/>
      <c r="U8" s="736"/>
    </row>
    <row r="9" spans="1:21" x14ac:dyDescent="0.25">
      <c r="B9" s="70"/>
      <c r="C9" s="4"/>
      <c r="D9" s="3"/>
      <c r="E9" s="3"/>
      <c r="F9" s="3"/>
      <c r="G9" s="4"/>
      <c r="H9" s="159"/>
      <c r="I9" s="3"/>
      <c r="J9" s="3"/>
      <c r="K9" s="3"/>
      <c r="L9" s="4"/>
      <c r="M9" s="4"/>
      <c r="O9" s="11" t="s">
        <v>204</v>
      </c>
      <c r="Q9" s="177">
        <f>IF(Q2=0, 0, Q8/Q6)</f>
        <v>-9.7465886939571256E-2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56.023000000000003</v>
      </c>
    </row>
    <row r="20" spans="1:20" x14ac:dyDescent="0.25">
      <c r="O20" s="79">
        <v>1.0900000000000001</v>
      </c>
      <c r="P20" s="79">
        <f t="shared" ref="P20:P39" si="0">O20*$Q$4</f>
        <v>55.513700000000007</v>
      </c>
    </row>
    <row r="21" spans="1:20" x14ac:dyDescent="0.25">
      <c r="O21" s="79">
        <v>1.08</v>
      </c>
      <c r="P21" s="79">
        <f t="shared" si="0"/>
        <v>55.004400000000004</v>
      </c>
      <c r="T21" s="1"/>
    </row>
    <row r="22" spans="1:20" x14ac:dyDescent="0.25">
      <c r="O22" s="79">
        <v>1.07</v>
      </c>
      <c r="P22" s="79">
        <f t="shared" si="0"/>
        <v>54.495100000000001</v>
      </c>
    </row>
    <row r="23" spans="1:20" x14ac:dyDescent="0.25">
      <c r="O23" s="79">
        <v>1.06</v>
      </c>
      <c r="P23" s="79">
        <f t="shared" si="0"/>
        <v>53.985800000000005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53.476500000000001</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52.967199999999998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52.457900000000002</v>
      </c>
      <c r="T26" s="154"/>
    </row>
    <row r="27" spans="1:20" x14ac:dyDescent="0.25">
      <c r="B27" s="162"/>
      <c r="C27" s="10"/>
      <c r="D27" s="39"/>
      <c r="E27" s="39"/>
      <c r="F27" s="39"/>
      <c r="G27" s="39"/>
      <c r="H27" s="177"/>
      <c r="I27" s="39"/>
      <c r="J27" s="39"/>
      <c r="K27" s="39"/>
      <c r="L27" s="39"/>
      <c r="O27" s="79">
        <v>1.02</v>
      </c>
      <c r="P27" s="79">
        <f t="shared" si="0"/>
        <v>51.948599999999999</v>
      </c>
      <c r="T27" s="65"/>
    </row>
    <row r="28" spans="1:20" x14ac:dyDescent="0.25">
      <c r="B28" s="162"/>
      <c r="C28" s="10"/>
      <c r="D28" s="39"/>
      <c r="E28" s="39"/>
      <c r="F28" s="39"/>
      <c r="G28" s="39"/>
      <c r="H28" s="177"/>
      <c r="I28" s="39"/>
      <c r="J28" s="39"/>
      <c r="K28" s="39"/>
      <c r="L28" s="39"/>
      <c r="O28" s="79">
        <v>1.01</v>
      </c>
      <c r="P28" s="79">
        <f t="shared" si="0"/>
        <v>51.439300000000003</v>
      </c>
      <c r="T28" s="154"/>
    </row>
    <row r="29" spans="1:20" x14ac:dyDescent="0.25">
      <c r="B29" s="162"/>
      <c r="C29" s="10"/>
      <c r="D29" s="39"/>
      <c r="E29" s="39"/>
      <c r="F29" s="39"/>
      <c r="G29" s="39"/>
      <c r="H29" s="177"/>
      <c r="I29" s="39"/>
      <c r="J29" s="39"/>
      <c r="K29" s="39"/>
      <c r="L29" s="39"/>
      <c r="O29" s="79">
        <v>1</v>
      </c>
      <c r="P29" s="79">
        <f t="shared" si="0"/>
        <v>50.93</v>
      </c>
      <c r="T29" s="154"/>
    </row>
    <row r="30" spans="1:20" x14ac:dyDescent="0.25">
      <c r="B30" s="162"/>
      <c r="C30" s="10"/>
      <c r="D30" s="39"/>
      <c r="E30" s="39"/>
      <c r="F30" s="39"/>
      <c r="G30" s="39"/>
      <c r="H30" s="177"/>
      <c r="I30" s="39"/>
      <c r="J30" s="39"/>
      <c r="K30" s="39"/>
      <c r="L30" s="39"/>
      <c r="O30" s="79">
        <v>0.99</v>
      </c>
      <c r="P30" s="79">
        <f t="shared" si="0"/>
        <v>50.420699999999997</v>
      </c>
      <c r="T30" s="154"/>
    </row>
    <row r="31" spans="1:20" x14ac:dyDescent="0.25">
      <c r="B31" s="162"/>
      <c r="C31" s="10"/>
      <c r="D31" s="39"/>
      <c r="E31" s="39"/>
      <c r="F31" s="39"/>
      <c r="G31" s="39"/>
      <c r="H31" s="177"/>
      <c r="I31" s="39"/>
      <c r="J31" s="39"/>
      <c r="K31" s="39"/>
      <c r="L31" s="39"/>
      <c r="O31" s="79">
        <v>0.98</v>
      </c>
      <c r="P31" s="79">
        <f t="shared" si="0"/>
        <v>49.9114</v>
      </c>
    </row>
    <row r="32" spans="1:20" x14ac:dyDescent="0.25">
      <c r="B32" s="162"/>
      <c r="C32" s="10"/>
      <c r="D32" s="39"/>
      <c r="E32" s="39"/>
      <c r="F32" s="39"/>
      <c r="G32" s="39"/>
      <c r="H32" s="177"/>
      <c r="I32" s="39"/>
      <c r="J32" s="39"/>
      <c r="K32" s="39"/>
      <c r="L32" s="39"/>
      <c r="O32" s="79">
        <v>0.97</v>
      </c>
      <c r="P32" s="79">
        <f t="shared" si="0"/>
        <v>49.402099999999997</v>
      </c>
    </row>
    <row r="33" spans="2:17" x14ac:dyDescent="0.25">
      <c r="B33" s="162"/>
      <c r="C33" s="10"/>
      <c r="D33" s="39"/>
      <c r="E33" s="39"/>
      <c r="F33" s="39"/>
      <c r="G33" s="39"/>
      <c r="H33" s="177"/>
      <c r="I33" s="39"/>
      <c r="J33" s="39"/>
      <c r="K33" s="39"/>
      <c r="L33" s="39"/>
      <c r="O33" s="79">
        <v>0.96</v>
      </c>
      <c r="P33" s="79">
        <f t="shared" si="0"/>
        <v>48.892800000000001</v>
      </c>
    </row>
    <row r="34" spans="2:17" x14ac:dyDescent="0.25">
      <c r="B34" s="162"/>
      <c r="C34" s="10"/>
      <c r="D34" s="39"/>
      <c r="E34" s="39"/>
      <c r="F34" s="39"/>
      <c r="G34" s="39"/>
      <c r="H34" s="177"/>
      <c r="I34" s="39"/>
      <c r="J34" s="39"/>
      <c r="K34" s="39"/>
      <c r="L34" s="39"/>
      <c r="O34" s="79">
        <v>0.95</v>
      </c>
      <c r="P34" s="79">
        <f t="shared" si="0"/>
        <v>48.383499999999998</v>
      </c>
    </row>
    <row r="35" spans="2:17" x14ac:dyDescent="0.25">
      <c r="B35" s="162"/>
      <c r="C35" s="10"/>
      <c r="D35" s="39"/>
      <c r="E35" s="39"/>
      <c r="F35" s="39"/>
      <c r="G35" s="39"/>
      <c r="H35" s="177"/>
      <c r="I35" s="39"/>
      <c r="J35" s="39"/>
      <c r="K35" s="39"/>
      <c r="L35" s="39"/>
      <c r="O35" s="79">
        <v>0.94</v>
      </c>
      <c r="P35" s="79">
        <f t="shared" si="0"/>
        <v>47.874199999999995</v>
      </c>
    </row>
    <row r="36" spans="2:17" x14ac:dyDescent="0.25">
      <c r="B36" s="162"/>
      <c r="C36" s="10"/>
      <c r="D36" s="39"/>
      <c r="E36" s="39"/>
      <c r="F36" s="39"/>
      <c r="G36" s="39"/>
      <c r="H36" s="177"/>
      <c r="I36" s="39"/>
      <c r="J36" s="39"/>
      <c r="K36" s="39"/>
      <c r="L36" s="39"/>
      <c r="O36" s="79">
        <v>0.93</v>
      </c>
      <c r="P36" s="79">
        <f t="shared" si="0"/>
        <v>47.364900000000006</v>
      </c>
    </row>
    <row r="37" spans="2:17" x14ac:dyDescent="0.25">
      <c r="B37" s="162"/>
      <c r="C37" s="10"/>
      <c r="D37" s="39"/>
      <c r="E37" s="39"/>
      <c r="F37" s="39"/>
      <c r="G37" s="39"/>
      <c r="H37" s="177"/>
      <c r="I37" s="39"/>
      <c r="J37" s="39"/>
      <c r="K37" s="39"/>
      <c r="L37" s="39"/>
      <c r="O37" s="79">
        <v>0.92</v>
      </c>
      <c r="P37" s="79">
        <f t="shared" si="0"/>
        <v>46.855600000000003</v>
      </c>
    </row>
    <row r="38" spans="2:17" x14ac:dyDescent="0.25">
      <c r="B38" s="162"/>
      <c r="C38" s="10"/>
      <c r="D38" s="39"/>
      <c r="E38" s="39"/>
      <c r="F38" s="39"/>
      <c r="G38" s="39"/>
      <c r="H38" s="177"/>
      <c r="I38" s="39"/>
      <c r="J38" s="39"/>
      <c r="K38" s="39"/>
      <c r="L38" s="39"/>
      <c r="O38" s="79">
        <v>0.91</v>
      </c>
      <c r="P38" s="79">
        <f t="shared" si="0"/>
        <v>46.346299999999999</v>
      </c>
    </row>
    <row r="39" spans="2:17" x14ac:dyDescent="0.25">
      <c r="B39" s="162"/>
      <c r="C39" s="10"/>
      <c r="D39" s="39"/>
      <c r="E39" s="39"/>
      <c r="F39" s="39"/>
      <c r="G39" s="39"/>
      <c r="H39" s="177"/>
      <c r="I39" s="39"/>
      <c r="J39" s="39"/>
      <c r="K39" s="39"/>
      <c r="L39" s="39"/>
      <c r="O39" s="79">
        <v>0.9</v>
      </c>
      <c r="P39" s="79">
        <f t="shared" si="0"/>
        <v>45.837000000000003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3" priority="35">
      <formula>Q7&gt;0</formula>
    </cfRule>
    <cfRule type="expression" dxfId="3092" priority="36">
      <formula>Q7&lt;0</formula>
    </cfRule>
  </conditionalFormatting>
  <conditionalFormatting sqref="Q8">
    <cfRule type="expression" dxfId="3091" priority="33">
      <formula>Q8&gt;0</formula>
    </cfRule>
    <cfRule type="expression" dxfId="3090" priority="34">
      <formula>Q8&lt;0</formula>
    </cfRule>
  </conditionalFormatting>
  <conditionalFormatting sqref="F34:F54 F58:F63">
    <cfRule type="expression" dxfId="3089" priority="31">
      <formula>F34&gt;0</formula>
    </cfRule>
    <cfRule type="expression" dxfId="3088" priority="32">
      <formula>F34&lt;0</formula>
    </cfRule>
  </conditionalFormatting>
  <conditionalFormatting sqref="H34:H54 H58:H63">
    <cfRule type="expression" dxfId="3087" priority="29">
      <formula>H34&gt;0</formula>
    </cfRule>
    <cfRule type="expression" dxfId="3086" priority="30">
      <formula>H34&lt;0</formula>
    </cfRule>
  </conditionalFormatting>
  <conditionalFormatting sqref="Q10">
    <cfRule type="expression" dxfId="3085" priority="27">
      <formula>Q10&gt;0</formula>
    </cfRule>
    <cfRule type="expression" dxfId="3084" priority="28">
      <formula>Q10&lt;0</formula>
    </cfRule>
  </conditionalFormatting>
  <conditionalFormatting sqref="J25:J38">
    <cfRule type="expression" dxfId="3083" priority="25">
      <formula>J25&gt;0</formula>
    </cfRule>
    <cfRule type="expression" dxfId="3082" priority="26">
      <formula>J25&lt;0</formula>
    </cfRule>
  </conditionalFormatting>
  <conditionalFormatting sqref="K25:K35 K37:K38">
    <cfRule type="expression" dxfId="3081" priority="23">
      <formula>K25&gt;0</formula>
    </cfRule>
    <cfRule type="expression" dxfId="3080" priority="24">
      <formula>K25&lt;0</formula>
    </cfRule>
  </conditionalFormatting>
  <conditionalFormatting sqref="F89:F110">
    <cfRule type="expression" dxfId="3079" priority="21">
      <formula>F89&gt;0</formula>
    </cfRule>
    <cfRule type="expression" dxfId="3078" priority="22">
      <formula>F89&lt;0</formula>
    </cfRule>
  </conditionalFormatting>
  <conditionalFormatting sqref="H89:H110">
    <cfRule type="expression" dxfId="3077" priority="19">
      <formula>H89&gt;0</formula>
    </cfRule>
    <cfRule type="expression" dxfId="3076" priority="20">
      <formula>H89&lt;0</formula>
    </cfRule>
  </conditionalFormatting>
  <conditionalFormatting sqref="J89:J102">
    <cfRule type="expression" dxfId="3075" priority="17">
      <formula>J89&gt;0</formula>
    </cfRule>
    <cfRule type="expression" dxfId="3074" priority="18">
      <formula>J89&lt;0</formula>
    </cfRule>
  </conditionalFormatting>
  <conditionalFormatting sqref="K89:K102">
    <cfRule type="expression" dxfId="3073" priority="15">
      <formula>K89&gt;0</formula>
    </cfRule>
    <cfRule type="expression" dxfId="3072" priority="16">
      <formula>K89&lt;0</formula>
    </cfRule>
  </conditionalFormatting>
  <conditionalFormatting sqref="L89:L102">
    <cfRule type="expression" dxfId="3071" priority="13">
      <formula>L89&gt;0</formula>
    </cfRule>
    <cfRule type="expression" dxfId="3070" priority="14">
      <formula>L89&lt;0</formula>
    </cfRule>
  </conditionalFormatting>
  <conditionalFormatting sqref="F25:F33">
    <cfRule type="expression" dxfId="3069" priority="11">
      <formula>F25&gt;0</formula>
    </cfRule>
    <cfRule type="expression" dxfId="3068" priority="12">
      <formula>F25&lt;0</formula>
    </cfRule>
  </conditionalFormatting>
  <conditionalFormatting sqref="H25:H33">
    <cfRule type="expression" dxfId="3067" priority="9">
      <formula>H25&gt;0</formula>
    </cfRule>
    <cfRule type="expression" dxfId="3066" priority="10">
      <formula>H25&lt;0</formula>
    </cfRule>
  </conditionalFormatting>
  <conditionalFormatting sqref="J54">
    <cfRule type="expression" dxfId="3065" priority="7">
      <formula>J54&gt;0</formula>
    </cfRule>
    <cfRule type="expression" dxfId="3064" priority="8">
      <formula>J54&lt;0</formula>
    </cfRule>
  </conditionalFormatting>
  <conditionalFormatting sqref="F55:F57">
    <cfRule type="expression" dxfId="3063" priority="5">
      <formula>F55&gt;0</formula>
    </cfRule>
    <cfRule type="expression" dxfId="3062" priority="6">
      <formula>F55&lt;0</formula>
    </cfRule>
  </conditionalFormatting>
  <conditionalFormatting sqref="H55:H57">
    <cfRule type="expression" dxfId="3061" priority="3">
      <formula>H55&gt;0</formula>
    </cfRule>
    <cfRule type="expression" dxfId="3060" priority="4">
      <formula>H55&lt;0</formula>
    </cfRule>
  </conditionalFormatting>
  <conditionalFormatting sqref="Q9">
    <cfRule type="expression" dxfId="3059" priority="1">
      <formula>Q9&gt;0</formula>
    </cfRule>
    <cfRule type="expression" dxfId="3058"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57" priority="53">
      <formula>F54&gt;0</formula>
    </cfRule>
    <cfRule type="expression" dxfId="3056" priority="54">
      <formula>F54&lt;0</formula>
    </cfRule>
  </conditionalFormatting>
  <conditionalFormatting sqref="Q7">
    <cfRule type="expression" dxfId="3055" priority="51">
      <formula>Q7&gt;0</formula>
    </cfRule>
    <cfRule type="expression" dxfId="3054" priority="52">
      <formula>Q7&lt;0</formula>
    </cfRule>
  </conditionalFormatting>
  <conditionalFormatting sqref="Q8">
    <cfRule type="expression" dxfId="3053" priority="49">
      <formula>Q8&gt;0</formula>
    </cfRule>
    <cfRule type="expression" dxfId="3052" priority="50">
      <formula>Q8&lt;0</formula>
    </cfRule>
  </conditionalFormatting>
  <conditionalFormatting sqref="F33:F36 F38:F53">
    <cfRule type="expression" dxfId="3051" priority="47">
      <formula>F33&gt;0</formula>
    </cfRule>
    <cfRule type="expression" dxfId="3050" priority="48">
      <formula>F33&lt;0</formula>
    </cfRule>
  </conditionalFormatting>
  <conditionalFormatting sqref="H38:H53 H33:H36">
    <cfRule type="expression" dxfId="3049" priority="45">
      <formula>H33&gt;0</formula>
    </cfRule>
    <cfRule type="expression" dxfId="3048" priority="46">
      <formula>H33&lt;0</formula>
    </cfRule>
  </conditionalFormatting>
  <conditionalFormatting sqref="Q10">
    <cfRule type="expression" dxfId="3047" priority="43">
      <formula>Q10&gt;0</formula>
    </cfRule>
    <cfRule type="expression" dxfId="3046" priority="44">
      <formula>Q10&lt;0</formula>
    </cfRule>
  </conditionalFormatting>
  <conditionalFormatting sqref="J25:J27 J34:J37">
    <cfRule type="expression" dxfId="3045" priority="41">
      <formula>J25&gt;0</formula>
    </cfRule>
    <cfRule type="expression" dxfId="3044" priority="42">
      <formula>J25&lt;0</formula>
    </cfRule>
  </conditionalFormatting>
  <conditionalFormatting sqref="K25:K38">
    <cfRule type="expression" dxfId="3043" priority="39">
      <formula>K25&gt;0</formula>
    </cfRule>
    <cfRule type="expression" dxfId="3042" priority="40">
      <formula>K25&lt;0</formula>
    </cfRule>
  </conditionalFormatting>
  <conditionalFormatting sqref="L25">
    <cfRule type="expression" dxfId="3041" priority="37">
      <formula>L25&gt;0</formula>
    </cfRule>
    <cfRule type="expression" dxfId="3040" priority="38">
      <formula>L25&lt;0</formula>
    </cfRule>
  </conditionalFormatting>
  <conditionalFormatting sqref="F89:F110">
    <cfRule type="expression" dxfId="3039" priority="35">
      <formula>F89&gt;0</formula>
    </cfRule>
    <cfRule type="expression" dxfId="3038" priority="36">
      <formula>F89&lt;0</formula>
    </cfRule>
  </conditionalFormatting>
  <conditionalFormatting sqref="H89:H110">
    <cfRule type="expression" dxfId="3037" priority="33">
      <formula>H89&gt;0</formula>
    </cfRule>
    <cfRule type="expression" dxfId="3036" priority="34">
      <formula>H89&lt;0</formula>
    </cfRule>
  </conditionalFormatting>
  <conditionalFormatting sqref="J89:J102">
    <cfRule type="expression" dxfId="3035" priority="31">
      <formula>J89&gt;0</formula>
    </cfRule>
    <cfRule type="expression" dxfId="3034" priority="32">
      <formula>J89&lt;0</formula>
    </cfRule>
  </conditionalFormatting>
  <conditionalFormatting sqref="K89:K102">
    <cfRule type="expression" dxfId="3033" priority="29">
      <formula>K89&gt;0</formula>
    </cfRule>
    <cfRule type="expression" dxfId="3032" priority="30">
      <formula>K89&lt;0</formula>
    </cfRule>
  </conditionalFormatting>
  <conditionalFormatting sqref="L89:L102">
    <cfRule type="expression" dxfId="3031" priority="27">
      <formula>L89&gt;0</formula>
    </cfRule>
    <cfRule type="expression" dxfId="3030" priority="28">
      <formula>L89&lt;0</formula>
    </cfRule>
  </conditionalFormatting>
  <conditionalFormatting sqref="F31:F32">
    <cfRule type="expression" dxfId="3029" priority="25">
      <formula>F31&gt;0</formula>
    </cfRule>
    <cfRule type="expression" dxfId="3028" priority="26">
      <formula>F31&lt;0</formula>
    </cfRule>
  </conditionalFormatting>
  <conditionalFormatting sqref="H31:H32">
    <cfRule type="expression" dxfId="3027" priority="23">
      <formula>H31&gt;0</formula>
    </cfRule>
    <cfRule type="expression" dxfId="3026" priority="24">
      <formula>H31&lt;0</formula>
    </cfRule>
  </conditionalFormatting>
  <conditionalFormatting sqref="F25:F26">
    <cfRule type="expression" dxfId="3025" priority="21">
      <formula>F25&gt;0</formula>
    </cfRule>
    <cfRule type="expression" dxfId="3024" priority="22">
      <formula>F25&lt;0</formula>
    </cfRule>
  </conditionalFormatting>
  <conditionalFormatting sqref="H25:H26">
    <cfRule type="expression" dxfId="3023" priority="19">
      <formula>H25&gt;0</formula>
    </cfRule>
    <cfRule type="expression" dxfId="3022" priority="20">
      <formula>H25&lt;0</formula>
    </cfRule>
  </conditionalFormatting>
  <conditionalFormatting sqref="F37">
    <cfRule type="expression" dxfId="3021" priority="17">
      <formula>F37&gt;0</formula>
    </cfRule>
    <cfRule type="expression" dxfId="3020" priority="18">
      <formula>F37&lt;0</formula>
    </cfRule>
  </conditionalFormatting>
  <conditionalFormatting sqref="H37">
    <cfRule type="expression" dxfId="3019" priority="15">
      <formula>H37&gt;0</formula>
    </cfRule>
    <cfRule type="expression" dxfId="3018" priority="16">
      <formula>H37&lt;0</formula>
    </cfRule>
  </conditionalFormatting>
  <conditionalFormatting sqref="J49">
    <cfRule type="expression" dxfId="3017" priority="13">
      <formula>J49&gt;0</formula>
    </cfRule>
    <cfRule type="expression" dxfId="3016" priority="14">
      <formula>J49&lt;0</formula>
    </cfRule>
  </conditionalFormatting>
  <conditionalFormatting sqref="J38:J48">
    <cfRule type="expression" dxfId="3015" priority="11">
      <formula>J38&gt;0</formula>
    </cfRule>
    <cfRule type="expression" dxfId="3014" priority="12">
      <formula>J38&lt;0</formula>
    </cfRule>
  </conditionalFormatting>
  <conditionalFormatting sqref="F27:F30">
    <cfRule type="expression" dxfId="3013" priority="9">
      <formula>F27&gt;0</formula>
    </cfRule>
    <cfRule type="expression" dxfId="3012" priority="10">
      <formula>F27&lt;0</formula>
    </cfRule>
  </conditionalFormatting>
  <conditionalFormatting sqref="H27:H30">
    <cfRule type="expression" dxfId="3011" priority="7">
      <formula>H27&gt;0</formula>
    </cfRule>
    <cfRule type="expression" dxfId="3010" priority="8">
      <formula>H27&lt;0</formula>
    </cfRule>
  </conditionalFormatting>
  <conditionalFormatting sqref="J33">
    <cfRule type="expression" dxfId="3009" priority="5">
      <formula>J33&gt;0</formula>
    </cfRule>
    <cfRule type="expression" dxfId="3008" priority="6">
      <formula>J33&lt;0</formula>
    </cfRule>
  </conditionalFormatting>
  <conditionalFormatting sqref="J31:J32">
    <cfRule type="expression" dxfId="3007" priority="3">
      <formula>J31&gt;0</formula>
    </cfRule>
    <cfRule type="expression" dxfId="3006" priority="4">
      <formula>J31&lt;0</formula>
    </cfRule>
  </conditionalFormatting>
  <conditionalFormatting sqref="J28:J30">
    <cfRule type="expression" dxfId="3005" priority="1">
      <formula>J28&gt;0</formula>
    </cfRule>
    <cfRule type="expression" dxfId="3004"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9 F25:F26">
    <cfRule type="expression" dxfId="2975" priority="7">
      <formula>F25&gt;0</formula>
    </cfRule>
    <cfRule type="expression" dxfId="2974" priority="8">
      <formula>F25&lt;0</formula>
    </cfRule>
  </conditionalFormatting>
  <conditionalFormatting sqref="H29 H25:H27">
    <cfRule type="expression" dxfId="2973" priority="5">
      <formula>H25&gt;0</formula>
    </cfRule>
    <cfRule type="expression" dxfId="2972" priority="6">
      <formula>H25&lt;0</formula>
    </cfRule>
  </conditionalFormatting>
  <conditionalFormatting sqref="F27:F28">
    <cfRule type="expression" dxfId="2971" priority="3">
      <formula>F27&gt;0</formula>
    </cfRule>
    <cfRule type="expression" dxfId="2970" priority="4">
      <formula>F27&lt;0</formula>
    </cfRule>
  </conditionalFormatting>
  <conditionalFormatting sqref="H28">
    <cfRule type="expression" dxfId="2969" priority="1">
      <formula>H28&gt;0</formula>
    </cfRule>
    <cfRule type="expression" dxfId="2968"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6">
    <cfRule type="expression" dxfId="2939" priority="7">
      <formula>F25&gt;0</formula>
    </cfRule>
    <cfRule type="expression" dxfId="2938" priority="8">
      <formula>F25&lt;0</formula>
    </cfRule>
  </conditionalFormatting>
  <conditionalFormatting sqref="H29 H25:H27">
    <cfRule type="expression" dxfId="2937" priority="5">
      <formula>H25&gt;0</formula>
    </cfRule>
    <cfRule type="expression" dxfId="2936" priority="6">
      <formula>H25&lt;0</formula>
    </cfRule>
  </conditionalFormatting>
  <conditionalFormatting sqref="F27:F28">
    <cfRule type="expression" dxfId="2935" priority="3">
      <formula>F27&gt;0</formula>
    </cfRule>
    <cfRule type="expression" dxfId="2934" priority="4">
      <formula>F27&lt;0</formula>
    </cfRule>
  </conditionalFormatting>
  <conditionalFormatting sqref="H28">
    <cfRule type="expression" dxfId="2933" priority="1">
      <formula>H28&gt;0</formula>
    </cfRule>
    <cfRule type="expression" dxfId="2932"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567</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31" priority="27">
      <formula>Q7&gt;0</formula>
    </cfRule>
    <cfRule type="expression" dxfId="2930" priority="28">
      <formula>Q7&lt;0</formula>
    </cfRule>
  </conditionalFormatting>
  <conditionalFormatting sqref="Q8">
    <cfRule type="expression" dxfId="2929" priority="25">
      <formula>Q8&gt;0</formula>
    </cfRule>
    <cfRule type="expression" dxfId="2928" priority="26">
      <formula>Q8&lt;0</formula>
    </cfRule>
  </conditionalFormatting>
  <conditionalFormatting sqref="F25:F30 F34:F64">
    <cfRule type="expression" dxfId="2927" priority="23">
      <formula>F25&gt;0</formula>
    </cfRule>
    <cfRule type="expression" dxfId="2926" priority="24">
      <formula>F25&lt;0</formula>
    </cfRule>
  </conditionalFormatting>
  <conditionalFormatting sqref="H25:H30 H34:H64">
    <cfRule type="expression" dxfId="2925" priority="21">
      <formula>H25&gt;0</formula>
    </cfRule>
    <cfRule type="expression" dxfId="2924" priority="22">
      <formula>H25&lt;0</formula>
    </cfRule>
  </conditionalFormatting>
  <conditionalFormatting sqref="F89:F110">
    <cfRule type="expression" dxfId="2923" priority="19">
      <formula>F89&gt;0</formula>
    </cfRule>
    <cfRule type="expression" dxfId="2922" priority="20">
      <formula>F89&lt;0</formula>
    </cfRule>
  </conditionalFormatting>
  <conditionalFormatting sqref="H89:H110">
    <cfRule type="expression" dxfId="2921" priority="17">
      <formula>H89&gt;0</formula>
    </cfRule>
    <cfRule type="expression" dxfId="2920" priority="18">
      <formula>H89&lt;0</formula>
    </cfRule>
  </conditionalFormatting>
  <conditionalFormatting sqref="Q10">
    <cfRule type="expression" dxfId="2919" priority="15">
      <formula>Q10&gt;0</formula>
    </cfRule>
    <cfRule type="expression" dxfId="2918" priority="16">
      <formula>Q10&lt;0</formula>
    </cfRule>
  </conditionalFormatting>
  <conditionalFormatting sqref="J25:J38">
    <cfRule type="expression" dxfId="2917" priority="13">
      <formula>J25&gt;0</formula>
    </cfRule>
    <cfRule type="expression" dxfId="2916" priority="14">
      <formula>J25&lt;0</formula>
    </cfRule>
  </conditionalFormatting>
  <conditionalFormatting sqref="K25:K38">
    <cfRule type="expression" dxfId="2915" priority="11">
      <formula>K25&gt;0</formula>
    </cfRule>
    <cfRule type="expression" dxfId="2914" priority="12">
      <formula>K25&lt;0</formula>
    </cfRule>
  </conditionalFormatting>
  <conditionalFormatting sqref="L25:L38">
    <cfRule type="expression" dxfId="2913" priority="9">
      <formula>L25&gt;0</formula>
    </cfRule>
    <cfRule type="expression" dxfId="291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11" priority="7">
      <formula>F31&gt;0</formula>
    </cfRule>
    <cfRule type="expression" dxfId="2910" priority="8">
      <formula>F31&lt;0</formula>
    </cfRule>
  </conditionalFormatting>
  <conditionalFormatting sqref="H31:H33">
    <cfRule type="expression" dxfId="2909" priority="5">
      <formula>H31&gt;0</formula>
    </cfRule>
    <cfRule type="expression" dxfId="2908" priority="6">
      <formula>H31&lt;0</formula>
    </cfRule>
  </conditionalFormatting>
  <conditionalFormatting sqref="J61">
    <cfRule type="expression" dxfId="2907" priority="3">
      <formula>J61&gt;0</formula>
    </cfRule>
    <cfRule type="expression" dxfId="2906" priority="4">
      <formula>J61&lt;0</formula>
    </cfRule>
  </conditionalFormatting>
  <conditionalFormatting sqref="J62">
    <cfRule type="expression" dxfId="2905" priority="1">
      <formula>J62&gt;0</formula>
    </cfRule>
    <cfRule type="expression" dxfId="290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03" priority="39">
      <formula>F51&gt;0</formula>
    </cfRule>
    <cfRule type="expression" dxfId="2902" priority="40">
      <formula>F51&lt;0</formula>
    </cfRule>
  </conditionalFormatting>
  <conditionalFormatting sqref="Q7">
    <cfRule type="expression" dxfId="2901" priority="37">
      <formula>Q7&gt;0</formula>
    </cfRule>
    <cfRule type="expression" dxfId="2900" priority="38">
      <formula>Q7&lt;0</formula>
    </cfRule>
  </conditionalFormatting>
  <conditionalFormatting sqref="Q8">
    <cfRule type="expression" dxfId="2899" priority="35">
      <formula>Q8&gt;0</formula>
    </cfRule>
    <cfRule type="expression" dxfId="2898" priority="36">
      <formula>Q8&lt;0</formula>
    </cfRule>
  </conditionalFormatting>
  <conditionalFormatting sqref="F31:F49">
    <cfRule type="expression" dxfId="2897" priority="33">
      <formula>F31&gt;0</formula>
    </cfRule>
    <cfRule type="expression" dxfId="2896" priority="34">
      <formula>F31&lt;0</formula>
    </cfRule>
  </conditionalFormatting>
  <conditionalFormatting sqref="H31:H49">
    <cfRule type="expression" dxfId="2895" priority="31">
      <formula>H31&gt;0</formula>
    </cfRule>
    <cfRule type="expression" dxfId="2894" priority="32">
      <formula>H31&lt;0</formula>
    </cfRule>
  </conditionalFormatting>
  <conditionalFormatting sqref="Q10">
    <cfRule type="expression" dxfId="2893" priority="29">
      <formula>Q10&gt;0</formula>
    </cfRule>
    <cfRule type="expression" dxfId="2892" priority="30">
      <formula>Q10&lt;0</formula>
    </cfRule>
  </conditionalFormatting>
  <conditionalFormatting sqref="J25:J38">
    <cfRule type="expression" dxfId="2891" priority="27">
      <formula>J25&gt;0</formula>
    </cfRule>
    <cfRule type="expression" dxfId="2890" priority="28">
      <formula>J25&lt;0</formula>
    </cfRule>
  </conditionalFormatting>
  <conditionalFormatting sqref="K38">
    <cfRule type="expression" dxfId="2889" priority="25">
      <formula>K38&gt;0</formula>
    </cfRule>
    <cfRule type="expression" dxfId="2888" priority="26">
      <formula>K38&lt;0</formula>
    </cfRule>
  </conditionalFormatting>
  <conditionalFormatting sqref="L25:L38">
    <cfRule type="expression" dxfId="2887" priority="23">
      <formula>L25&gt;0</formula>
    </cfRule>
    <cfRule type="expression" dxfId="2886" priority="24">
      <formula>L25&lt;0</formula>
    </cfRule>
  </conditionalFormatting>
  <conditionalFormatting sqref="F95:F116">
    <cfRule type="expression" dxfId="2885" priority="21">
      <formula>F95&gt;0</formula>
    </cfRule>
    <cfRule type="expression" dxfId="2884" priority="22">
      <formula>F95&lt;0</formula>
    </cfRule>
  </conditionalFormatting>
  <conditionalFormatting sqref="H95:H116">
    <cfRule type="expression" dxfId="2883" priority="19">
      <formula>H95&gt;0</formula>
    </cfRule>
    <cfRule type="expression" dxfId="2882" priority="20">
      <formula>H95&lt;0</formula>
    </cfRule>
  </conditionalFormatting>
  <conditionalFormatting sqref="J95:J108">
    <cfRule type="expression" dxfId="2881" priority="17">
      <formula>J95&gt;0</formula>
    </cfRule>
    <cfRule type="expression" dxfId="2880" priority="18">
      <formula>J95&lt;0</formula>
    </cfRule>
  </conditionalFormatting>
  <conditionalFormatting sqref="K95:K108">
    <cfRule type="expression" dxfId="2879" priority="15">
      <formula>K95&gt;0</formula>
    </cfRule>
    <cfRule type="expression" dxfId="2878" priority="16">
      <formula>K95&lt;0</formula>
    </cfRule>
  </conditionalFormatting>
  <conditionalFormatting sqref="L95:L108">
    <cfRule type="expression" dxfId="2877" priority="13">
      <formula>L95&gt;0</formula>
    </cfRule>
    <cfRule type="expression" dxfId="2876" priority="14">
      <formula>L95&lt;0</formula>
    </cfRule>
  </conditionalFormatting>
  <conditionalFormatting sqref="F25:F30">
    <cfRule type="expression" dxfId="2875" priority="11">
      <formula>F25&gt;0</formula>
    </cfRule>
    <cfRule type="expression" dxfId="2874" priority="12">
      <formula>F25&lt;0</formula>
    </cfRule>
  </conditionalFormatting>
  <conditionalFormatting sqref="H25:H30">
    <cfRule type="expression" dxfId="2873" priority="9">
      <formula>H25&gt;0</formula>
    </cfRule>
    <cfRule type="expression" dxfId="2872" priority="10">
      <formula>H25&lt;0</formula>
    </cfRule>
  </conditionalFormatting>
  <conditionalFormatting sqref="F50">
    <cfRule type="expression" dxfId="2871" priority="7">
      <formula>F50&gt;0</formula>
    </cfRule>
    <cfRule type="expression" dxfId="2870" priority="8">
      <formula>F50&lt;0</formula>
    </cfRule>
  </conditionalFormatting>
  <conditionalFormatting sqref="H50">
    <cfRule type="expression" dxfId="2869" priority="5">
      <formula>H50&gt;0</formula>
    </cfRule>
    <cfRule type="expression" dxfId="2868" priority="6">
      <formula>H50&lt;0</formula>
    </cfRule>
  </conditionalFormatting>
  <conditionalFormatting sqref="H62:H63 F62:F63">
    <cfRule type="expression" dxfId="2867" priority="3">
      <formula>F62&gt;0</formula>
    </cfRule>
    <cfRule type="expression" dxfId="2866" priority="4">
      <formula>F62&lt;0</formula>
    </cfRule>
  </conditionalFormatting>
  <conditionalFormatting sqref="J60">
    <cfRule type="expression" dxfId="2865" priority="1">
      <formula>J60&gt;0</formula>
    </cfRule>
    <cfRule type="expression" dxfId="286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3" priority="35">
      <formula>F47&gt;0</formula>
    </cfRule>
    <cfRule type="expression" dxfId="2862" priority="36">
      <formula>F47&lt;0</formula>
    </cfRule>
  </conditionalFormatting>
  <conditionalFormatting sqref="Q7">
    <cfRule type="expression" dxfId="2861" priority="33">
      <formula>Q7&gt;0</formula>
    </cfRule>
    <cfRule type="expression" dxfId="2860" priority="34">
      <formula>Q7&lt;0</formula>
    </cfRule>
  </conditionalFormatting>
  <conditionalFormatting sqref="Q8">
    <cfRule type="expression" dxfId="2859" priority="31">
      <formula>Q8&gt;0</formula>
    </cfRule>
    <cfRule type="expression" dxfId="2858" priority="32">
      <formula>Q8&lt;0</formula>
    </cfRule>
  </conditionalFormatting>
  <conditionalFormatting sqref="F30:F46">
    <cfRule type="expression" dxfId="2857" priority="29">
      <formula>F30&gt;0</formula>
    </cfRule>
    <cfRule type="expression" dxfId="2856" priority="30">
      <formula>F30&lt;0</formula>
    </cfRule>
  </conditionalFormatting>
  <conditionalFormatting sqref="H30:H46">
    <cfRule type="expression" dxfId="2855" priority="27">
      <formula>H30&gt;0</formula>
    </cfRule>
    <cfRule type="expression" dxfId="2854" priority="28">
      <formula>H30&lt;0</formula>
    </cfRule>
  </conditionalFormatting>
  <conditionalFormatting sqref="Q10">
    <cfRule type="expression" dxfId="2853" priority="25">
      <formula>Q10&gt;0</formula>
    </cfRule>
    <cfRule type="expression" dxfId="2852" priority="26">
      <formula>Q10&lt;0</formula>
    </cfRule>
  </conditionalFormatting>
  <conditionalFormatting sqref="J25:J38">
    <cfRule type="expression" dxfId="2851" priority="23">
      <formula>J25&gt;0</formula>
    </cfRule>
    <cfRule type="expression" dxfId="2850" priority="24">
      <formula>J25&lt;0</formula>
    </cfRule>
  </conditionalFormatting>
  <conditionalFormatting sqref="K25:K38">
    <cfRule type="expression" dxfId="2849" priority="21">
      <formula>K25&gt;0</formula>
    </cfRule>
    <cfRule type="expression" dxfId="2848" priority="22">
      <formula>K25&lt;0</formula>
    </cfRule>
  </conditionalFormatting>
  <conditionalFormatting sqref="L25 L38">
    <cfRule type="expression" dxfId="2847" priority="19">
      <formula>L25&gt;0</formula>
    </cfRule>
    <cfRule type="expression" dxfId="2846" priority="20">
      <formula>L25&lt;0</formula>
    </cfRule>
  </conditionalFormatting>
  <conditionalFormatting sqref="F89:F110">
    <cfRule type="expression" dxfId="2845" priority="17">
      <formula>F89&gt;0</formula>
    </cfRule>
    <cfRule type="expression" dxfId="2844" priority="18">
      <formula>F89&lt;0</formula>
    </cfRule>
  </conditionalFormatting>
  <conditionalFormatting sqref="H89:H110">
    <cfRule type="expression" dxfId="2843" priority="15">
      <formula>H89&gt;0</formula>
    </cfRule>
    <cfRule type="expression" dxfId="2842" priority="16">
      <formula>H89&lt;0</formula>
    </cfRule>
  </conditionalFormatting>
  <conditionalFormatting sqref="J89:J102">
    <cfRule type="expression" dxfId="2841" priority="13">
      <formula>J89&gt;0</formula>
    </cfRule>
    <cfRule type="expression" dxfId="2840" priority="14">
      <formula>J89&lt;0</formula>
    </cfRule>
  </conditionalFormatting>
  <conditionalFormatting sqref="K89:K102">
    <cfRule type="expression" dxfId="2839" priority="11">
      <formula>K89&gt;0</formula>
    </cfRule>
    <cfRule type="expression" dxfId="2838" priority="12">
      <formula>K89&lt;0</formula>
    </cfRule>
  </conditionalFormatting>
  <conditionalFormatting sqref="L89:L102">
    <cfRule type="expression" dxfId="2837" priority="9">
      <formula>L89&gt;0</formula>
    </cfRule>
    <cfRule type="expression" dxfId="2836" priority="10">
      <formula>L89&lt;0</formula>
    </cfRule>
  </conditionalFormatting>
  <conditionalFormatting sqref="F25:F29">
    <cfRule type="expression" dxfId="2835" priority="7">
      <formula>F25&gt;0</formula>
    </cfRule>
    <cfRule type="expression" dxfId="2834" priority="8">
      <formula>F25&lt;0</formula>
    </cfRule>
  </conditionalFormatting>
  <conditionalFormatting sqref="H25:H29">
    <cfRule type="expression" dxfId="2833" priority="5">
      <formula>H25&gt;0</formula>
    </cfRule>
    <cfRule type="expression" dxfId="2832"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1" priority="35">
      <formula>F47&gt;0</formula>
    </cfRule>
    <cfRule type="expression" dxfId="2830" priority="36">
      <formula>F47&lt;0</formula>
    </cfRule>
  </conditionalFormatting>
  <conditionalFormatting sqref="Q7">
    <cfRule type="expression" dxfId="2829" priority="33">
      <formula>Q7&gt;0</formula>
    </cfRule>
    <cfRule type="expression" dxfId="2828" priority="34">
      <formula>Q7&lt;0</formula>
    </cfRule>
  </conditionalFormatting>
  <conditionalFormatting sqref="Q8">
    <cfRule type="expression" dxfId="2827" priority="31">
      <formula>Q8&gt;0</formula>
    </cfRule>
    <cfRule type="expression" dxfId="2826" priority="32">
      <formula>Q8&lt;0</formula>
    </cfRule>
  </conditionalFormatting>
  <conditionalFormatting sqref="F30:F46">
    <cfRule type="expression" dxfId="2825" priority="29">
      <formula>F30&gt;0</formula>
    </cfRule>
    <cfRule type="expression" dxfId="2824" priority="30">
      <formula>F30&lt;0</formula>
    </cfRule>
  </conditionalFormatting>
  <conditionalFormatting sqref="H30:H46">
    <cfRule type="expression" dxfId="2823" priority="27">
      <formula>H30&gt;0</formula>
    </cfRule>
    <cfRule type="expression" dxfId="2822" priority="28">
      <formula>H30&lt;0</formula>
    </cfRule>
  </conditionalFormatting>
  <conditionalFormatting sqref="Q10">
    <cfRule type="expression" dxfId="2821" priority="25">
      <formula>Q10&gt;0</formula>
    </cfRule>
    <cfRule type="expression" dxfId="2820" priority="26">
      <formula>Q10&lt;0</formula>
    </cfRule>
  </conditionalFormatting>
  <conditionalFormatting sqref="J25:J38">
    <cfRule type="expression" dxfId="2819" priority="23">
      <formula>J25&gt;0</formula>
    </cfRule>
    <cfRule type="expression" dxfId="2818" priority="24">
      <formula>J25&lt;0</formula>
    </cfRule>
  </conditionalFormatting>
  <conditionalFormatting sqref="K25:K38">
    <cfRule type="expression" dxfId="2817" priority="21">
      <formula>K25&gt;0</formula>
    </cfRule>
    <cfRule type="expression" dxfId="2816" priority="22">
      <formula>K25&lt;0</formula>
    </cfRule>
  </conditionalFormatting>
  <conditionalFormatting sqref="L25 L38">
    <cfRule type="expression" dxfId="2815" priority="19">
      <formula>L25&gt;0</formula>
    </cfRule>
    <cfRule type="expression" dxfId="2814" priority="20">
      <formula>L25&lt;0</formula>
    </cfRule>
  </conditionalFormatting>
  <conditionalFormatting sqref="F89:F110">
    <cfRule type="expression" dxfId="2813" priority="17">
      <formula>F89&gt;0</formula>
    </cfRule>
    <cfRule type="expression" dxfId="2812" priority="18">
      <formula>F89&lt;0</formula>
    </cfRule>
  </conditionalFormatting>
  <conditionalFormatting sqref="H89:H110">
    <cfRule type="expression" dxfId="2811" priority="15">
      <formula>H89&gt;0</formula>
    </cfRule>
    <cfRule type="expression" dxfId="2810" priority="16">
      <formula>H89&lt;0</formula>
    </cfRule>
  </conditionalFormatting>
  <conditionalFormatting sqref="J89:J102">
    <cfRule type="expression" dxfId="2809" priority="13">
      <formula>J89&gt;0</formula>
    </cfRule>
    <cfRule type="expression" dxfId="2808" priority="14">
      <formula>J89&lt;0</formula>
    </cfRule>
  </conditionalFormatting>
  <conditionalFormatting sqref="K89:K102">
    <cfRule type="expression" dxfId="2807" priority="11">
      <formula>K89&gt;0</formula>
    </cfRule>
    <cfRule type="expression" dxfId="2806" priority="12">
      <formula>K89&lt;0</formula>
    </cfRule>
  </conditionalFormatting>
  <conditionalFormatting sqref="L89:L102">
    <cfRule type="expression" dxfId="2805" priority="9">
      <formula>L89&gt;0</formula>
    </cfRule>
    <cfRule type="expression" dxfId="2804" priority="10">
      <formula>L89&lt;0</formula>
    </cfRule>
  </conditionalFormatting>
  <conditionalFormatting sqref="F29 F25:F27">
    <cfRule type="expression" dxfId="2803" priority="7">
      <formula>F25&gt;0</formula>
    </cfRule>
    <cfRule type="expression" dxfId="2802" priority="8">
      <formula>F25&lt;0</formula>
    </cfRule>
  </conditionalFormatting>
  <conditionalFormatting sqref="H25:H29">
    <cfRule type="expression" dxfId="2801" priority="5">
      <formula>H25&gt;0</formula>
    </cfRule>
    <cfRule type="expression" dxfId="2800" priority="6">
      <formula>H25&lt;0</formula>
    </cfRule>
  </conditionalFormatting>
  <conditionalFormatting sqref="F28">
    <cfRule type="expression" dxfId="2799" priority="3">
      <formula>F28&gt;0</formula>
    </cfRule>
    <cfRule type="expression" dxfId="2798"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97" priority="35">
      <formula>F47&gt;0</formula>
    </cfRule>
    <cfRule type="expression" dxfId="2796" priority="36">
      <formula>F47&lt;0</formula>
    </cfRule>
  </conditionalFormatting>
  <conditionalFormatting sqref="Q7">
    <cfRule type="expression" dxfId="2795" priority="33">
      <formula>Q7&gt;0</formula>
    </cfRule>
    <cfRule type="expression" dxfId="2794" priority="34">
      <formula>Q7&lt;0</formula>
    </cfRule>
  </conditionalFormatting>
  <conditionalFormatting sqref="Q8">
    <cfRule type="expression" dxfId="2793" priority="31">
      <formula>Q8&gt;0</formula>
    </cfRule>
    <cfRule type="expression" dxfId="2792" priority="32">
      <formula>Q8&lt;0</formula>
    </cfRule>
  </conditionalFormatting>
  <conditionalFormatting sqref="F30:F46">
    <cfRule type="expression" dxfId="2791" priority="29">
      <formula>F30&gt;0</formula>
    </cfRule>
    <cfRule type="expression" dxfId="2790" priority="30">
      <formula>F30&lt;0</formula>
    </cfRule>
  </conditionalFormatting>
  <conditionalFormatting sqref="H30:H46">
    <cfRule type="expression" dxfId="2789" priority="27">
      <formula>H30&gt;0</formula>
    </cfRule>
    <cfRule type="expression" dxfId="2788" priority="28">
      <formula>H30&lt;0</formula>
    </cfRule>
  </conditionalFormatting>
  <conditionalFormatting sqref="Q10">
    <cfRule type="expression" dxfId="2787" priority="25">
      <formula>Q10&gt;0</formula>
    </cfRule>
    <cfRule type="expression" dxfId="2786" priority="26">
      <formula>Q10&lt;0</formula>
    </cfRule>
  </conditionalFormatting>
  <conditionalFormatting sqref="J25:J38">
    <cfRule type="expression" dxfId="2785" priority="23">
      <formula>J25&gt;0</formula>
    </cfRule>
    <cfRule type="expression" dxfId="2784" priority="24">
      <formula>J25&lt;0</formula>
    </cfRule>
  </conditionalFormatting>
  <conditionalFormatting sqref="K25:K38">
    <cfRule type="expression" dxfId="2783" priority="21">
      <formula>K25&gt;0</formula>
    </cfRule>
    <cfRule type="expression" dxfId="2782" priority="22">
      <formula>K25&lt;0</formula>
    </cfRule>
  </conditionalFormatting>
  <conditionalFormatting sqref="L25 L38">
    <cfRule type="expression" dxfId="2781" priority="19">
      <formula>L25&gt;0</formula>
    </cfRule>
    <cfRule type="expression" dxfId="2780" priority="20">
      <formula>L25&lt;0</formula>
    </cfRule>
  </conditionalFormatting>
  <conditionalFormatting sqref="F89:F110">
    <cfRule type="expression" dxfId="2779" priority="17">
      <formula>F89&gt;0</formula>
    </cfRule>
    <cfRule type="expression" dxfId="2778" priority="18">
      <formula>F89&lt;0</formula>
    </cfRule>
  </conditionalFormatting>
  <conditionalFormatting sqref="H89:H110">
    <cfRule type="expression" dxfId="2777" priority="15">
      <formula>H89&gt;0</formula>
    </cfRule>
    <cfRule type="expression" dxfId="2776" priority="16">
      <formula>H89&lt;0</formula>
    </cfRule>
  </conditionalFormatting>
  <conditionalFormatting sqref="J89:J102">
    <cfRule type="expression" dxfId="2775" priority="13">
      <formula>J89&gt;0</formula>
    </cfRule>
    <cfRule type="expression" dxfId="2774" priority="14">
      <formula>J89&lt;0</formula>
    </cfRule>
  </conditionalFormatting>
  <conditionalFormatting sqref="K89:K102">
    <cfRule type="expression" dxfId="2773" priority="11">
      <formula>K89&gt;0</formula>
    </cfRule>
    <cfRule type="expression" dxfId="2772" priority="12">
      <formula>K89&lt;0</formula>
    </cfRule>
  </conditionalFormatting>
  <conditionalFormatting sqref="L89:L102">
    <cfRule type="expression" dxfId="2771" priority="9">
      <formula>L89&gt;0</formula>
    </cfRule>
    <cfRule type="expression" dxfId="2770" priority="10">
      <formula>L89&lt;0</formula>
    </cfRule>
  </conditionalFormatting>
  <conditionalFormatting sqref="F29 F25:F26">
    <cfRule type="expression" dxfId="2769" priority="7">
      <formula>F25&gt;0</formula>
    </cfRule>
    <cfRule type="expression" dxfId="2768" priority="8">
      <formula>F25&lt;0</formula>
    </cfRule>
  </conditionalFormatting>
  <conditionalFormatting sqref="H29 H25:H27">
    <cfRule type="expression" dxfId="2767" priority="5">
      <formula>H25&gt;0</formula>
    </cfRule>
    <cfRule type="expression" dxfId="2766" priority="6">
      <formula>H25&lt;0</formula>
    </cfRule>
  </conditionalFormatting>
  <conditionalFormatting sqref="F27:F28">
    <cfRule type="expression" dxfId="2765" priority="3">
      <formula>F27&gt;0</formula>
    </cfRule>
    <cfRule type="expression" dxfId="2764" priority="4">
      <formula>F27&lt;0</formula>
    </cfRule>
  </conditionalFormatting>
  <conditionalFormatting sqref="H28">
    <cfRule type="expression" dxfId="2763" priority="1">
      <formula>H28&gt;0</formula>
    </cfRule>
    <cfRule type="expression" dxfId="2762"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1" priority="35">
      <formula>F47&gt;0</formula>
    </cfRule>
    <cfRule type="expression" dxfId="2760" priority="36">
      <formula>F47&lt;0</formula>
    </cfRule>
  </conditionalFormatting>
  <conditionalFormatting sqref="Q7">
    <cfRule type="expression" dxfId="2759" priority="33">
      <formula>Q7&gt;0</formula>
    </cfRule>
    <cfRule type="expression" dxfId="2758" priority="34">
      <formula>Q7&lt;0</formula>
    </cfRule>
  </conditionalFormatting>
  <conditionalFormatting sqref="Q8">
    <cfRule type="expression" dxfId="2757" priority="31">
      <formula>Q8&gt;0</formula>
    </cfRule>
    <cfRule type="expression" dxfId="2756" priority="32">
      <formula>Q8&lt;0</formula>
    </cfRule>
  </conditionalFormatting>
  <conditionalFormatting sqref="F30:F46">
    <cfRule type="expression" dxfId="2755" priority="29">
      <formula>F30&gt;0</formula>
    </cfRule>
    <cfRule type="expression" dxfId="2754" priority="30">
      <formula>F30&lt;0</formula>
    </cfRule>
  </conditionalFormatting>
  <conditionalFormatting sqref="H30:H46">
    <cfRule type="expression" dxfId="2753" priority="27">
      <formula>H30&gt;0</formula>
    </cfRule>
    <cfRule type="expression" dxfId="2752" priority="28">
      <formula>H30&lt;0</formula>
    </cfRule>
  </conditionalFormatting>
  <conditionalFormatting sqref="Q10">
    <cfRule type="expression" dxfId="2751" priority="25">
      <formula>Q10&gt;0</formula>
    </cfRule>
    <cfRule type="expression" dxfId="2750" priority="26">
      <formula>Q10&lt;0</formula>
    </cfRule>
  </conditionalFormatting>
  <conditionalFormatting sqref="J25:J38">
    <cfRule type="expression" dxfId="2749" priority="23">
      <formula>J25&gt;0</formula>
    </cfRule>
    <cfRule type="expression" dxfId="2748" priority="24">
      <formula>J25&lt;0</formula>
    </cfRule>
  </conditionalFormatting>
  <conditionalFormatting sqref="K25:K38">
    <cfRule type="expression" dxfId="2747" priority="21">
      <formula>K25&gt;0</formula>
    </cfRule>
    <cfRule type="expression" dxfId="2746" priority="22">
      <formula>K25&lt;0</formula>
    </cfRule>
  </conditionalFormatting>
  <conditionalFormatting sqref="L25 L38">
    <cfRule type="expression" dxfId="2745" priority="19">
      <formula>L25&gt;0</formula>
    </cfRule>
    <cfRule type="expression" dxfId="2744" priority="20">
      <formula>L25&lt;0</formula>
    </cfRule>
  </conditionalFormatting>
  <conditionalFormatting sqref="F89:F110">
    <cfRule type="expression" dxfId="2743" priority="17">
      <formula>F89&gt;0</formula>
    </cfRule>
    <cfRule type="expression" dxfId="2742" priority="18">
      <formula>F89&lt;0</formula>
    </cfRule>
  </conditionalFormatting>
  <conditionalFormatting sqref="H89:H110">
    <cfRule type="expression" dxfId="2741" priority="15">
      <formula>H89&gt;0</formula>
    </cfRule>
    <cfRule type="expression" dxfId="2740" priority="16">
      <formula>H89&lt;0</formula>
    </cfRule>
  </conditionalFormatting>
  <conditionalFormatting sqref="J89:J102">
    <cfRule type="expression" dxfId="2739" priority="13">
      <formula>J89&gt;0</formula>
    </cfRule>
    <cfRule type="expression" dxfId="2738" priority="14">
      <formula>J89&lt;0</formula>
    </cfRule>
  </conditionalFormatting>
  <conditionalFormatting sqref="K89:K102">
    <cfRule type="expression" dxfId="2737" priority="11">
      <formula>K89&gt;0</formula>
    </cfRule>
    <cfRule type="expression" dxfId="2736" priority="12">
      <formula>K89&lt;0</formula>
    </cfRule>
  </conditionalFormatting>
  <conditionalFormatting sqref="L89:L102">
    <cfRule type="expression" dxfId="2735" priority="9">
      <formula>L89&gt;0</formula>
    </cfRule>
    <cfRule type="expression" dxfId="2734" priority="10">
      <formula>L89&lt;0</formula>
    </cfRule>
  </conditionalFormatting>
  <conditionalFormatting sqref="F29 F25:F26">
    <cfRule type="expression" dxfId="2733" priority="7">
      <formula>F25&gt;0</formula>
    </cfRule>
    <cfRule type="expression" dxfId="2732" priority="8">
      <formula>F25&lt;0</formula>
    </cfRule>
  </conditionalFormatting>
  <conditionalFormatting sqref="H29 H25:H27">
    <cfRule type="expression" dxfId="2731" priority="5">
      <formula>H25&gt;0</formula>
    </cfRule>
    <cfRule type="expression" dxfId="2730" priority="6">
      <formula>H25&lt;0</formula>
    </cfRule>
  </conditionalFormatting>
  <conditionalFormatting sqref="F27:F28">
    <cfRule type="expression" dxfId="2729" priority="3">
      <formula>F27&gt;0</formula>
    </cfRule>
    <cfRule type="expression" dxfId="2728" priority="4">
      <formula>F27&lt;0</formula>
    </cfRule>
  </conditionalFormatting>
  <conditionalFormatting sqref="H28">
    <cfRule type="expression" dxfId="2727" priority="1">
      <formula>H28&gt;0</formula>
    </cfRule>
    <cfRule type="expression" dxfId="2726"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25" priority="43">
      <formula>F54&gt;0</formula>
    </cfRule>
    <cfRule type="expression" dxfId="2724" priority="44">
      <formula>F54&lt;0</formula>
    </cfRule>
  </conditionalFormatting>
  <conditionalFormatting sqref="Q7">
    <cfRule type="expression" dxfId="2723" priority="41">
      <formula>Q7&gt;0</formula>
    </cfRule>
    <cfRule type="expression" dxfId="2722" priority="42">
      <formula>Q7&lt;0</formula>
    </cfRule>
  </conditionalFormatting>
  <conditionalFormatting sqref="Q8">
    <cfRule type="expression" dxfId="2721" priority="39">
      <formula>Q8&gt;0</formula>
    </cfRule>
    <cfRule type="expression" dxfId="2720" priority="40">
      <formula>Q8&lt;0</formula>
    </cfRule>
  </conditionalFormatting>
  <conditionalFormatting sqref="F33:F36 F38:F53">
    <cfRule type="expression" dxfId="2719" priority="37">
      <formula>F33&gt;0</formula>
    </cfRule>
    <cfRule type="expression" dxfId="2718" priority="38">
      <formula>F33&lt;0</formula>
    </cfRule>
  </conditionalFormatting>
  <conditionalFormatting sqref="H33:H36 H38:H53">
    <cfRule type="expression" dxfId="2717" priority="35">
      <formula>H33&gt;0</formula>
    </cfRule>
    <cfRule type="expression" dxfId="2716" priority="36">
      <formula>H33&lt;0</formula>
    </cfRule>
  </conditionalFormatting>
  <conditionalFormatting sqref="Q10">
    <cfRule type="expression" dxfId="2715" priority="33">
      <formula>Q10&gt;0</formula>
    </cfRule>
    <cfRule type="expression" dxfId="2714" priority="34">
      <formula>Q10&lt;0</formula>
    </cfRule>
  </conditionalFormatting>
  <conditionalFormatting sqref="J25:J37">
    <cfRule type="expression" dxfId="2713" priority="31">
      <formula>J25&gt;0</formula>
    </cfRule>
    <cfRule type="expression" dxfId="2712" priority="32">
      <formula>J25&lt;0</formula>
    </cfRule>
  </conditionalFormatting>
  <conditionalFormatting sqref="K25:K38">
    <cfRule type="expression" dxfId="2711" priority="29">
      <formula>K25&gt;0</formula>
    </cfRule>
    <cfRule type="expression" dxfId="2710" priority="30">
      <formula>K25&lt;0</formula>
    </cfRule>
  </conditionalFormatting>
  <conditionalFormatting sqref="L25">
    <cfRule type="expression" dxfId="2709" priority="27">
      <formula>L25&gt;0</formula>
    </cfRule>
    <cfRule type="expression" dxfId="2708" priority="28">
      <formula>L25&lt;0</formula>
    </cfRule>
  </conditionalFormatting>
  <conditionalFormatting sqref="F89:F110">
    <cfRule type="expression" dxfId="2707" priority="25">
      <formula>F89&gt;0</formula>
    </cfRule>
    <cfRule type="expression" dxfId="2706" priority="26">
      <formula>F89&lt;0</formula>
    </cfRule>
  </conditionalFormatting>
  <conditionalFormatting sqref="H89:H110">
    <cfRule type="expression" dxfId="2705" priority="23">
      <formula>H89&gt;0</formula>
    </cfRule>
    <cfRule type="expression" dxfId="2704" priority="24">
      <formula>H89&lt;0</formula>
    </cfRule>
  </conditionalFormatting>
  <conditionalFormatting sqref="J89:J102">
    <cfRule type="expression" dxfId="2703" priority="21">
      <formula>J89&gt;0</formula>
    </cfRule>
    <cfRule type="expression" dxfId="2702" priority="22">
      <formula>J89&lt;0</formula>
    </cfRule>
  </conditionalFormatting>
  <conditionalFormatting sqref="K89:K102">
    <cfRule type="expression" dxfId="2701" priority="19">
      <formula>K89&gt;0</formula>
    </cfRule>
    <cfRule type="expression" dxfId="2700" priority="20">
      <formula>K89&lt;0</formula>
    </cfRule>
  </conditionalFormatting>
  <conditionalFormatting sqref="L89:L102">
    <cfRule type="expression" dxfId="2699" priority="17">
      <formula>L89&gt;0</formula>
    </cfRule>
    <cfRule type="expression" dxfId="2698" priority="18">
      <formula>L89&lt;0</formula>
    </cfRule>
  </conditionalFormatting>
  <conditionalFormatting sqref="F29:F32">
    <cfRule type="expression" dxfId="2697" priority="15">
      <formula>F29&gt;0</formula>
    </cfRule>
    <cfRule type="expression" dxfId="2696" priority="16">
      <formula>F29&lt;0</formula>
    </cfRule>
  </conditionalFormatting>
  <conditionalFormatting sqref="H29:H32">
    <cfRule type="expression" dxfId="2695" priority="13">
      <formula>H29&gt;0</formula>
    </cfRule>
    <cfRule type="expression" dxfId="2694" priority="14">
      <formula>H29&lt;0</formula>
    </cfRule>
  </conditionalFormatting>
  <conditionalFormatting sqref="F25:F28">
    <cfRule type="expression" dxfId="2693" priority="11">
      <formula>F25&gt;0</formula>
    </cfRule>
    <cfRule type="expression" dxfId="2692" priority="12">
      <formula>F25&lt;0</formula>
    </cfRule>
  </conditionalFormatting>
  <conditionalFormatting sqref="H25:H28">
    <cfRule type="expression" dxfId="2691" priority="9">
      <formula>H25&gt;0</formula>
    </cfRule>
    <cfRule type="expression" dxfId="2690" priority="10">
      <formula>H25&lt;0</formula>
    </cfRule>
  </conditionalFormatting>
  <conditionalFormatting sqref="F37">
    <cfRule type="expression" dxfId="2689" priority="7">
      <formula>F37&gt;0</formula>
    </cfRule>
    <cfRule type="expression" dxfId="2688" priority="8">
      <formula>F37&lt;0</formula>
    </cfRule>
  </conditionalFormatting>
  <conditionalFormatting sqref="H37">
    <cfRule type="expression" dxfId="2687" priority="5">
      <formula>H37&gt;0</formula>
    </cfRule>
    <cfRule type="expression" dxfId="2686" priority="6">
      <formula>H37&lt;0</formula>
    </cfRule>
  </conditionalFormatting>
  <conditionalFormatting sqref="J49">
    <cfRule type="expression" dxfId="2685" priority="3">
      <formula>J49&gt;0</formula>
    </cfRule>
    <cfRule type="expression" dxfId="2684" priority="4">
      <formula>J49&lt;0</formula>
    </cfRule>
  </conditionalFormatting>
  <conditionalFormatting sqref="J38:J48">
    <cfRule type="expression" dxfId="2683" priority="1">
      <formula>J38&gt;0</formula>
    </cfRule>
    <cfRule type="expression" dxfId="2682"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81" priority="35">
      <formula>F47&gt;0</formula>
    </cfRule>
    <cfRule type="expression" dxfId="2680" priority="36">
      <formula>F47&lt;0</formula>
    </cfRule>
  </conditionalFormatting>
  <conditionalFormatting sqref="Q7">
    <cfRule type="expression" dxfId="2679" priority="33">
      <formula>Q7&gt;0</formula>
    </cfRule>
    <cfRule type="expression" dxfId="2678" priority="34">
      <formula>Q7&lt;0</formula>
    </cfRule>
  </conditionalFormatting>
  <conditionalFormatting sqref="Q8">
    <cfRule type="expression" dxfId="2677" priority="31">
      <formula>Q8&gt;0</formula>
    </cfRule>
    <cfRule type="expression" dxfId="2676" priority="32">
      <formula>Q8&lt;0</formula>
    </cfRule>
  </conditionalFormatting>
  <conditionalFormatting sqref="F30:F46">
    <cfRule type="expression" dxfId="2675" priority="29">
      <formula>F30&gt;0</formula>
    </cfRule>
    <cfRule type="expression" dxfId="2674" priority="30">
      <formula>F30&lt;0</formula>
    </cfRule>
  </conditionalFormatting>
  <conditionalFormatting sqref="H30:H46">
    <cfRule type="expression" dxfId="2673" priority="27">
      <formula>H30&gt;0</formula>
    </cfRule>
    <cfRule type="expression" dxfId="2672" priority="28">
      <formula>H30&lt;0</formula>
    </cfRule>
  </conditionalFormatting>
  <conditionalFormatting sqref="Q10">
    <cfRule type="expression" dxfId="2671" priority="25">
      <formula>Q10&gt;0</formula>
    </cfRule>
    <cfRule type="expression" dxfId="2670" priority="26">
      <formula>Q10&lt;0</formula>
    </cfRule>
  </conditionalFormatting>
  <conditionalFormatting sqref="J25:J38">
    <cfRule type="expression" dxfId="2669" priority="23">
      <formula>J25&gt;0</formula>
    </cfRule>
    <cfRule type="expression" dxfId="2668" priority="24">
      <formula>J25&lt;0</formula>
    </cfRule>
  </conditionalFormatting>
  <conditionalFormatting sqref="K25:K38">
    <cfRule type="expression" dxfId="2667" priority="21">
      <formula>K25&gt;0</formula>
    </cfRule>
    <cfRule type="expression" dxfId="2666" priority="22">
      <formula>K25&lt;0</formula>
    </cfRule>
  </conditionalFormatting>
  <conditionalFormatting sqref="L25 L38">
    <cfRule type="expression" dxfId="2665" priority="19">
      <formula>L25&gt;0</formula>
    </cfRule>
    <cfRule type="expression" dxfId="2664" priority="20">
      <formula>L25&lt;0</formula>
    </cfRule>
  </conditionalFormatting>
  <conditionalFormatting sqref="F89:F110">
    <cfRule type="expression" dxfId="2663" priority="17">
      <formula>F89&gt;0</formula>
    </cfRule>
    <cfRule type="expression" dxfId="2662" priority="18">
      <formula>F89&lt;0</formula>
    </cfRule>
  </conditionalFormatting>
  <conditionalFormatting sqref="H89:H110">
    <cfRule type="expression" dxfId="2661" priority="15">
      <formula>H89&gt;0</formula>
    </cfRule>
    <cfRule type="expression" dxfId="2660" priority="16">
      <formula>H89&lt;0</formula>
    </cfRule>
  </conditionalFormatting>
  <conditionalFormatting sqref="J89:J102">
    <cfRule type="expression" dxfId="2659" priority="13">
      <formula>J89&gt;0</formula>
    </cfRule>
    <cfRule type="expression" dxfId="2658" priority="14">
      <formula>J89&lt;0</formula>
    </cfRule>
  </conditionalFormatting>
  <conditionalFormatting sqref="K89:K102">
    <cfRule type="expression" dxfId="2657" priority="11">
      <formula>K89&gt;0</formula>
    </cfRule>
    <cfRule type="expression" dxfId="2656" priority="12">
      <formula>K89&lt;0</formula>
    </cfRule>
  </conditionalFormatting>
  <conditionalFormatting sqref="L89:L102">
    <cfRule type="expression" dxfId="2655" priority="9">
      <formula>L89&gt;0</formula>
    </cfRule>
    <cfRule type="expression" dxfId="2654" priority="10">
      <formula>L89&lt;0</formula>
    </cfRule>
  </conditionalFormatting>
  <conditionalFormatting sqref="F25:F29">
    <cfRule type="expression" dxfId="2653" priority="7">
      <formula>F25&gt;0</formula>
    </cfRule>
    <cfRule type="expression" dxfId="2652" priority="8">
      <formula>F25&lt;0</formula>
    </cfRule>
  </conditionalFormatting>
  <conditionalFormatting sqref="H25:H29">
    <cfRule type="expression" dxfId="2651" priority="5">
      <formula>H25&gt;0</formula>
    </cfRule>
    <cfRule type="expression" dxfId="2650"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49" priority="47">
      <formula>F54&gt;0</formula>
    </cfRule>
    <cfRule type="expression" dxfId="2648" priority="48">
      <formula>F54&lt;0</formula>
    </cfRule>
  </conditionalFormatting>
  <conditionalFormatting sqref="Q7">
    <cfRule type="expression" dxfId="2647" priority="45">
      <formula>Q7&gt;0</formula>
    </cfRule>
    <cfRule type="expression" dxfId="2646" priority="46">
      <formula>Q7&lt;0</formula>
    </cfRule>
  </conditionalFormatting>
  <conditionalFormatting sqref="Q8">
    <cfRule type="expression" dxfId="2645" priority="43">
      <formula>Q8&gt;0</formula>
    </cfRule>
    <cfRule type="expression" dxfId="2644" priority="44">
      <formula>Q8&lt;0</formula>
    </cfRule>
  </conditionalFormatting>
  <conditionalFormatting sqref="F33:F36 F38:F53">
    <cfRule type="expression" dxfId="2643" priority="41">
      <formula>F33&gt;0</formula>
    </cfRule>
    <cfRule type="expression" dxfId="2642" priority="42">
      <formula>F33&lt;0</formula>
    </cfRule>
  </conditionalFormatting>
  <conditionalFormatting sqref="H33:H36 H38:H53">
    <cfRule type="expression" dxfId="2641" priority="39">
      <formula>H33&gt;0</formula>
    </cfRule>
    <cfRule type="expression" dxfId="2640" priority="40">
      <formula>H33&lt;0</formula>
    </cfRule>
  </conditionalFormatting>
  <conditionalFormatting sqref="Q10">
    <cfRule type="expression" dxfId="2639" priority="37">
      <formula>Q10&gt;0</formula>
    </cfRule>
    <cfRule type="expression" dxfId="2638" priority="38">
      <formula>Q10&lt;0</formula>
    </cfRule>
  </conditionalFormatting>
  <conditionalFormatting sqref="J25:J37">
    <cfRule type="expression" dxfId="2637" priority="35">
      <formula>J25&gt;0</formula>
    </cfRule>
    <cfRule type="expression" dxfId="2636" priority="36">
      <formula>J25&lt;0</formula>
    </cfRule>
  </conditionalFormatting>
  <conditionalFormatting sqref="K25:K38">
    <cfRule type="expression" dxfId="2635" priority="33">
      <formula>K25&gt;0</formula>
    </cfRule>
    <cfRule type="expression" dxfId="2634" priority="34">
      <formula>K25&lt;0</formula>
    </cfRule>
  </conditionalFormatting>
  <conditionalFormatting sqref="L25">
    <cfRule type="expression" dxfId="2633" priority="31">
      <formula>L25&gt;0</formula>
    </cfRule>
    <cfRule type="expression" dxfId="2632" priority="32">
      <formula>L25&lt;0</formula>
    </cfRule>
  </conditionalFormatting>
  <conditionalFormatting sqref="F89:F110">
    <cfRule type="expression" dxfId="2631" priority="29">
      <formula>F89&gt;0</formula>
    </cfRule>
    <cfRule type="expression" dxfId="2630" priority="30">
      <formula>F89&lt;0</formula>
    </cfRule>
  </conditionalFormatting>
  <conditionalFormatting sqref="H89:H110">
    <cfRule type="expression" dxfId="2629" priority="27">
      <formula>H89&gt;0</formula>
    </cfRule>
    <cfRule type="expression" dxfId="2628" priority="28">
      <formula>H89&lt;0</formula>
    </cfRule>
  </conditionalFormatting>
  <conditionalFormatting sqref="J89:J102">
    <cfRule type="expression" dxfId="2627" priority="25">
      <formula>J89&gt;0</formula>
    </cfRule>
    <cfRule type="expression" dxfId="2626" priority="26">
      <formula>J89&lt;0</formula>
    </cfRule>
  </conditionalFormatting>
  <conditionalFormatting sqref="K89:K102">
    <cfRule type="expression" dxfId="2625" priority="23">
      <formula>K89&gt;0</formula>
    </cfRule>
    <cfRule type="expression" dxfId="2624" priority="24">
      <formula>K89&lt;0</formula>
    </cfRule>
  </conditionalFormatting>
  <conditionalFormatting sqref="L89:L102">
    <cfRule type="expression" dxfId="2623" priority="21">
      <formula>L89&gt;0</formula>
    </cfRule>
    <cfRule type="expression" dxfId="2622" priority="22">
      <formula>L89&lt;0</formula>
    </cfRule>
  </conditionalFormatting>
  <conditionalFormatting sqref="F30:F32">
    <cfRule type="expression" dxfId="2621" priority="19">
      <formula>F30&gt;0</formula>
    </cfRule>
    <cfRule type="expression" dxfId="2620" priority="20">
      <formula>F30&lt;0</formula>
    </cfRule>
  </conditionalFormatting>
  <conditionalFormatting sqref="H30:H32">
    <cfRule type="expression" dxfId="2619" priority="17">
      <formula>H30&gt;0</formula>
    </cfRule>
    <cfRule type="expression" dxfId="2618" priority="18">
      <formula>H30&lt;0</formula>
    </cfRule>
  </conditionalFormatting>
  <conditionalFormatting sqref="F25:F27">
    <cfRule type="expression" dxfId="2617" priority="15">
      <formula>F25&gt;0</formula>
    </cfRule>
    <cfRule type="expression" dxfId="2616" priority="16">
      <formula>F25&lt;0</formula>
    </cfRule>
  </conditionalFormatting>
  <conditionalFormatting sqref="H25:H27">
    <cfRule type="expression" dxfId="2615" priority="13">
      <formula>H25&gt;0</formula>
    </cfRule>
    <cfRule type="expression" dxfId="2614" priority="14">
      <formula>H25&lt;0</formula>
    </cfRule>
  </conditionalFormatting>
  <conditionalFormatting sqref="F37">
    <cfRule type="expression" dxfId="2613" priority="11">
      <formula>F37&gt;0</formula>
    </cfRule>
    <cfRule type="expression" dxfId="2612" priority="12">
      <formula>F37&lt;0</formula>
    </cfRule>
  </conditionalFormatting>
  <conditionalFormatting sqref="H37">
    <cfRule type="expression" dxfId="2611" priority="9">
      <formula>H37&gt;0</formula>
    </cfRule>
    <cfRule type="expression" dxfId="2610" priority="10">
      <formula>H37&lt;0</formula>
    </cfRule>
  </conditionalFormatting>
  <conditionalFormatting sqref="J49">
    <cfRule type="expression" dxfId="2609" priority="7">
      <formula>J49&gt;0</formula>
    </cfRule>
    <cfRule type="expression" dxfId="2608" priority="8">
      <formula>J49&lt;0</formula>
    </cfRule>
  </conditionalFormatting>
  <conditionalFormatting sqref="J38:J48">
    <cfRule type="expression" dxfId="2607" priority="5">
      <formula>J38&gt;0</formula>
    </cfRule>
    <cfRule type="expression" dxfId="2606" priority="6">
      <formula>J38&lt;0</formula>
    </cfRule>
  </conditionalFormatting>
  <conditionalFormatting sqref="F28:F29">
    <cfRule type="expression" dxfId="2605" priority="3">
      <formula>F28&gt;0</formula>
    </cfRule>
    <cfRule type="expression" dxfId="2604" priority="4">
      <formula>F28&lt;0</formula>
    </cfRule>
  </conditionalFormatting>
  <conditionalFormatting sqref="H28:H29">
    <cfRule type="expression" dxfId="2603" priority="1">
      <formula>H28&gt;0</formula>
    </cfRule>
    <cfRule type="expression" dxfId="260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1" priority="35">
      <formula>F47&gt;0</formula>
    </cfRule>
    <cfRule type="expression" dxfId="2600" priority="36">
      <formula>F47&lt;0</formula>
    </cfRule>
  </conditionalFormatting>
  <conditionalFormatting sqref="Q7">
    <cfRule type="expression" dxfId="2599" priority="33">
      <formula>Q7&gt;0</formula>
    </cfRule>
    <cfRule type="expression" dxfId="2598" priority="34">
      <formula>Q7&lt;0</formula>
    </cfRule>
  </conditionalFormatting>
  <conditionalFormatting sqref="Q8">
    <cfRule type="expression" dxfId="2597" priority="31">
      <formula>Q8&gt;0</formula>
    </cfRule>
    <cfRule type="expression" dxfId="2596" priority="32">
      <formula>Q8&lt;0</formula>
    </cfRule>
  </conditionalFormatting>
  <conditionalFormatting sqref="F30:F46">
    <cfRule type="expression" dxfId="2595" priority="29">
      <formula>F30&gt;0</formula>
    </cfRule>
    <cfRule type="expression" dxfId="2594" priority="30">
      <formula>F30&lt;0</formula>
    </cfRule>
  </conditionalFormatting>
  <conditionalFormatting sqref="H30:H46">
    <cfRule type="expression" dxfId="2593" priority="27">
      <formula>H30&gt;0</formula>
    </cfRule>
    <cfRule type="expression" dxfId="2592" priority="28">
      <formula>H30&lt;0</formula>
    </cfRule>
  </conditionalFormatting>
  <conditionalFormatting sqref="Q10">
    <cfRule type="expression" dxfId="2591" priority="25">
      <formula>Q10&gt;0</formula>
    </cfRule>
    <cfRule type="expression" dxfId="2590" priority="26">
      <formula>Q10&lt;0</formula>
    </cfRule>
  </conditionalFormatting>
  <conditionalFormatting sqref="J25:J38">
    <cfRule type="expression" dxfId="2589" priority="23">
      <formula>J25&gt;0</formula>
    </cfRule>
    <cfRule type="expression" dxfId="2588" priority="24">
      <formula>J25&lt;0</formula>
    </cfRule>
  </conditionalFormatting>
  <conditionalFormatting sqref="K25:K38">
    <cfRule type="expression" dxfId="2587" priority="21">
      <formula>K25&gt;0</formula>
    </cfRule>
    <cfRule type="expression" dxfId="2586" priority="22">
      <formula>K25&lt;0</formula>
    </cfRule>
  </conditionalFormatting>
  <conditionalFormatting sqref="L25 L38">
    <cfRule type="expression" dxfId="2585" priority="19">
      <formula>L25&gt;0</formula>
    </cfRule>
    <cfRule type="expression" dxfId="2584" priority="20">
      <formula>L25&lt;0</formula>
    </cfRule>
  </conditionalFormatting>
  <conditionalFormatting sqref="F89:F110">
    <cfRule type="expression" dxfId="2583" priority="17">
      <formula>F89&gt;0</formula>
    </cfRule>
    <cfRule type="expression" dxfId="2582" priority="18">
      <formula>F89&lt;0</formula>
    </cfRule>
  </conditionalFormatting>
  <conditionalFormatting sqref="H89:H110">
    <cfRule type="expression" dxfId="2581" priority="15">
      <formula>H89&gt;0</formula>
    </cfRule>
    <cfRule type="expression" dxfId="2580" priority="16">
      <formula>H89&lt;0</formula>
    </cfRule>
  </conditionalFormatting>
  <conditionalFormatting sqref="J89:J102">
    <cfRule type="expression" dxfId="2579" priority="13">
      <formula>J89&gt;0</formula>
    </cfRule>
    <cfRule type="expression" dxfId="2578" priority="14">
      <formula>J89&lt;0</formula>
    </cfRule>
  </conditionalFormatting>
  <conditionalFormatting sqref="K89:K102">
    <cfRule type="expression" dxfId="2577" priority="11">
      <formula>K89&gt;0</formula>
    </cfRule>
    <cfRule type="expression" dxfId="2576" priority="12">
      <formula>K89&lt;0</formula>
    </cfRule>
  </conditionalFormatting>
  <conditionalFormatting sqref="L89:L102">
    <cfRule type="expression" dxfId="2575" priority="9">
      <formula>L89&gt;0</formula>
    </cfRule>
    <cfRule type="expression" dxfId="2574" priority="10">
      <formula>L89&lt;0</formula>
    </cfRule>
  </conditionalFormatting>
  <conditionalFormatting sqref="F25 F29">
    <cfRule type="expression" dxfId="2573" priority="7">
      <formula>F25&gt;0</formula>
    </cfRule>
    <cfRule type="expression" dxfId="2572" priority="8">
      <formula>F25&lt;0</formula>
    </cfRule>
  </conditionalFormatting>
  <conditionalFormatting sqref="H29 H25:H27">
    <cfRule type="expression" dxfId="2571" priority="5">
      <formula>H25&gt;0</formula>
    </cfRule>
    <cfRule type="expression" dxfId="2570" priority="6">
      <formula>H25&lt;0</formula>
    </cfRule>
  </conditionalFormatting>
  <conditionalFormatting sqref="F26:F28">
    <cfRule type="expression" dxfId="2569" priority="3">
      <formula>F26&gt;0</formula>
    </cfRule>
    <cfRule type="expression" dxfId="2568" priority="4">
      <formula>F26&lt;0</formula>
    </cfRule>
  </conditionalFormatting>
  <conditionalFormatting sqref="H28">
    <cfRule type="expression" dxfId="2567" priority="1">
      <formula>H28&gt;0</formula>
    </cfRule>
    <cfRule type="expression" dxfId="256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65" priority="31">
      <formula>Q7&gt;0</formula>
    </cfRule>
    <cfRule type="expression" dxfId="2564" priority="32">
      <formula>Q7&lt;0</formula>
    </cfRule>
  </conditionalFormatting>
  <conditionalFormatting sqref="Q8">
    <cfRule type="expression" dxfId="2563" priority="29">
      <formula>Q8&gt;0</formula>
    </cfRule>
    <cfRule type="expression" dxfId="2562" priority="30">
      <formula>Q8&lt;0</formula>
    </cfRule>
  </conditionalFormatting>
  <conditionalFormatting sqref="F62:F65">
    <cfRule type="expression" dxfId="2561" priority="21">
      <formula>F62&gt;0</formula>
    </cfRule>
    <cfRule type="expression" dxfId="2560" priority="22">
      <formula>F62&lt;0</formula>
    </cfRule>
  </conditionalFormatting>
  <conditionalFormatting sqref="F66:F74 F78:F98 F102:F106">
    <cfRule type="expression" dxfId="2559" priority="17">
      <formula>F66&gt;0</formula>
    </cfRule>
    <cfRule type="expression" dxfId="2558" priority="18">
      <formula>F66&lt;0</formula>
    </cfRule>
  </conditionalFormatting>
  <conditionalFormatting sqref="F66:F74 F78:F98 F102:F106">
    <cfRule type="expression" dxfId="2557" priority="19">
      <formula>F66&gt;0</formula>
    </cfRule>
    <cfRule type="expression" dxfId="2556" priority="20">
      <formula>F66&lt;0</formula>
    </cfRule>
  </conditionalFormatting>
  <conditionalFormatting sqref="H62:H74 H78:H98 H102:H106">
    <cfRule type="expression" dxfId="2555" priority="15">
      <formula>H62&gt;0</formula>
    </cfRule>
    <cfRule type="expression" dxfId="2554" priority="16">
      <formula>H62&lt;0</formula>
    </cfRule>
  </conditionalFormatting>
  <conditionalFormatting sqref="F57:F61">
    <cfRule type="expression" dxfId="2553" priority="13">
      <formula>F57&gt;0</formula>
    </cfRule>
    <cfRule type="expression" dxfId="2552" priority="14">
      <formula>F57&lt;0</formula>
    </cfRule>
  </conditionalFormatting>
  <conditionalFormatting sqref="H57:H61">
    <cfRule type="expression" dxfId="2551" priority="11">
      <formula>H57&gt;0</formula>
    </cfRule>
    <cfRule type="expression" dxfId="2550" priority="12">
      <formula>H57&lt;0</formula>
    </cfRule>
  </conditionalFormatting>
  <conditionalFormatting sqref="F75:F77">
    <cfRule type="expression" dxfId="2549" priority="7">
      <formula>F75&gt;0</formula>
    </cfRule>
    <cfRule type="expression" dxfId="2548" priority="8">
      <formula>F75&lt;0</formula>
    </cfRule>
  </conditionalFormatting>
  <conditionalFormatting sqref="F75:F77">
    <cfRule type="expression" dxfId="2547" priority="9">
      <formula>F75&gt;0</formula>
    </cfRule>
    <cfRule type="expression" dxfId="2546" priority="10">
      <formula>F75&lt;0</formula>
    </cfRule>
  </conditionalFormatting>
  <conditionalFormatting sqref="H75:H77">
    <cfRule type="expression" dxfId="2545" priority="5">
      <formula>H75&gt;0</formula>
    </cfRule>
    <cfRule type="expression" dxfId="2544" priority="6">
      <formula>H75&lt;0</formula>
    </cfRule>
  </conditionalFormatting>
  <conditionalFormatting sqref="F22:F30">
    <cfRule type="expression" dxfId="2543" priority="3">
      <formula>F22&gt;0</formula>
    </cfRule>
    <cfRule type="expression" dxfId="2542" priority="4">
      <formula>F22&lt;0</formula>
    </cfRule>
  </conditionalFormatting>
  <conditionalFormatting sqref="F99:F101">
    <cfRule type="expression" dxfId="2541" priority="1">
      <formula>F99&gt;0</formula>
    </cfRule>
    <cfRule type="expression" dxfId="254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39" priority="25">
      <formula>F30&gt;0</formula>
    </cfRule>
    <cfRule type="expression" dxfId="2538" priority="26">
      <formula>F30&lt;0</formula>
    </cfRule>
  </conditionalFormatting>
  <conditionalFormatting sqref="Q7">
    <cfRule type="expression" dxfId="2537" priority="23">
      <formula>Q7&gt;0</formula>
    </cfRule>
    <cfRule type="expression" dxfId="2536" priority="24">
      <formula>Q7&lt;0</formula>
    </cfRule>
  </conditionalFormatting>
  <conditionalFormatting sqref="Q8">
    <cfRule type="expression" dxfId="2535" priority="21">
      <formula>Q8&gt;0</formula>
    </cfRule>
    <cfRule type="expression" dxfId="2534" priority="22">
      <formula>Q8&lt;0</formula>
    </cfRule>
  </conditionalFormatting>
  <conditionalFormatting sqref="M74">
    <cfRule type="expression" dxfId="2533" priority="15">
      <formula>M74&gt;0</formula>
    </cfRule>
    <cfRule type="expression" dxfId="2532" priority="16">
      <formula>M74&lt;0</formula>
    </cfRule>
  </conditionalFormatting>
  <conditionalFormatting sqref="F113:F149 H113:H149">
    <cfRule type="expression" dxfId="2531" priority="13">
      <formula>F113&gt;0</formula>
    </cfRule>
    <cfRule type="expression" dxfId="2530" priority="14">
      <formula>F113&lt;0</formula>
    </cfRule>
  </conditionalFormatting>
  <conditionalFormatting sqref="F105:F112">
    <cfRule type="expression" dxfId="2529" priority="11">
      <formula>F105&gt;0</formula>
    </cfRule>
    <cfRule type="expression" dxfId="2528" priority="12">
      <formula>F105&lt;0</formula>
    </cfRule>
  </conditionalFormatting>
  <conditionalFormatting sqref="H105:H112">
    <cfRule type="expression" dxfId="2527" priority="9">
      <formula>H105&gt;0</formula>
    </cfRule>
    <cfRule type="expression" dxfId="2526" priority="10">
      <formula>H105&lt;0</formula>
    </cfRule>
  </conditionalFormatting>
  <conditionalFormatting sqref="Q10">
    <cfRule type="expression" dxfId="2525" priority="7">
      <formula>Q10&gt;0</formula>
    </cfRule>
    <cfRule type="expression" dxfId="2524" priority="8">
      <formula>Q10&lt;0</formula>
    </cfRule>
  </conditionalFormatting>
  <conditionalFormatting sqref="F25:F29">
    <cfRule type="expression" dxfId="2523" priority="5">
      <formula>F25&gt;0</formula>
    </cfRule>
    <cfRule type="expression" dxfId="2522" priority="6">
      <formula>F25&lt;0</formula>
    </cfRule>
  </conditionalFormatting>
  <conditionalFormatting sqref="H25:H29">
    <cfRule type="expression" dxfId="2521" priority="3">
      <formula>H25&gt;0</formula>
    </cfRule>
    <cfRule type="expression" dxfId="2520" priority="4">
      <formula>H25&lt;0</formula>
    </cfRule>
  </conditionalFormatting>
  <conditionalFormatting sqref="J26:J35">
    <cfRule type="expression" dxfId="2519" priority="1">
      <formula>J26&gt;0</formula>
    </cfRule>
    <cfRule type="expression" dxfId="251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17" priority="47">
      <formula>F7&gt;0</formula>
    </cfRule>
    <cfRule type="expression" dxfId="2516" priority="48">
      <formula>F7&lt;0</formula>
    </cfRule>
  </conditionalFormatting>
  <conditionalFormatting sqref="Q8">
    <cfRule type="expression" dxfId="2515" priority="45">
      <formula>Q8&gt;0</formula>
    </cfRule>
    <cfRule type="expression" dxfId="2514" priority="46">
      <formula>Q8&lt;0</formula>
    </cfRule>
  </conditionalFormatting>
  <conditionalFormatting sqref="F41:F60">
    <cfRule type="expression" dxfId="2513" priority="43">
      <formula>F41&gt;0</formula>
    </cfRule>
    <cfRule type="expression" dxfId="2512" priority="44">
      <formula>F41&lt;0</formula>
    </cfRule>
  </conditionalFormatting>
  <conditionalFormatting sqref="H41:H60">
    <cfRule type="expression" dxfId="2511" priority="41">
      <formula>H41&gt;0</formula>
    </cfRule>
    <cfRule type="expression" dxfId="2510" priority="42">
      <formula>H41&lt;0</formula>
    </cfRule>
  </conditionalFormatting>
  <conditionalFormatting sqref="Q10">
    <cfRule type="expression" dxfId="2509" priority="35">
      <formula>Q10&gt;0</formula>
    </cfRule>
    <cfRule type="expression" dxfId="2508" priority="36">
      <formula>Q10&lt;0</formula>
    </cfRule>
  </conditionalFormatting>
  <conditionalFormatting sqref="J36:J60">
    <cfRule type="expression" dxfId="2507" priority="33">
      <formula>J36&gt;0</formula>
    </cfRule>
    <cfRule type="expression" dxfId="2506" priority="34">
      <formula>J36&lt;0</formula>
    </cfRule>
  </conditionalFormatting>
  <conditionalFormatting sqref="K36:K49">
    <cfRule type="expression" dxfId="2505" priority="31">
      <formula>K36&gt;0</formula>
    </cfRule>
    <cfRule type="expression" dxfId="2504" priority="32">
      <formula>K36&lt;0</formula>
    </cfRule>
  </conditionalFormatting>
  <conditionalFormatting sqref="L36:L49">
    <cfRule type="expression" dxfId="2503" priority="29">
      <formula>L36&gt;0</formula>
    </cfRule>
    <cfRule type="expression" dxfId="2502" priority="30">
      <formula>L36&lt;0</formula>
    </cfRule>
  </conditionalFormatting>
  <conditionalFormatting sqref="F114:F135">
    <cfRule type="expression" dxfId="2501" priority="27">
      <formula>F114&gt;0</formula>
    </cfRule>
    <cfRule type="expression" dxfId="2500" priority="28">
      <formula>F114&lt;0</formula>
    </cfRule>
  </conditionalFormatting>
  <conditionalFormatting sqref="H114:H135">
    <cfRule type="expression" dxfId="2499" priority="25">
      <formula>H114&gt;0</formula>
    </cfRule>
    <cfRule type="expression" dxfId="2498" priority="26">
      <formula>H114&lt;0</formula>
    </cfRule>
  </conditionalFormatting>
  <conditionalFormatting sqref="J114:J127">
    <cfRule type="expression" dxfId="2497" priority="23">
      <formula>J114&gt;0</formula>
    </cfRule>
    <cfRule type="expression" dxfId="2496" priority="24">
      <formula>J114&lt;0</formula>
    </cfRule>
  </conditionalFormatting>
  <conditionalFormatting sqref="K114:K127">
    <cfRule type="expression" dxfId="2495" priority="21">
      <formula>K114&gt;0</formula>
    </cfRule>
    <cfRule type="expression" dxfId="2494" priority="22">
      <formula>K114&lt;0</formula>
    </cfRule>
  </conditionalFormatting>
  <conditionalFormatting sqref="L114:L127">
    <cfRule type="expression" dxfId="2493" priority="19">
      <formula>L114&gt;0</formula>
    </cfRule>
    <cfRule type="expression" dxfId="2492" priority="20">
      <formula>L114&lt;0</formula>
    </cfRule>
  </conditionalFormatting>
  <conditionalFormatting sqref="F36:F40">
    <cfRule type="expression" dxfId="2491" priority="17">
      <formula>F36&gt;0</formula>
    </cfRule>
    <cfRule type="expression" dxfId="2490" priority="18">
      <formula>F36&lt;0</formula>
    </cfRule>
  </conditionalFormatting>
  <conditionalFormatting sqref="H36:H40">
    <cfRule type="expression" dxfId="2489" priority="15">
      <formula>H36&gt;0</formula>
    </cfRule>
    <cfRule type="expression" dxfId="2488" priority="16">
      <formula>H36&lt;0</formula>
    </cfRule>
  </conditionalFormatting>
  <conditionalFormatting sqref="F61:F62">
    <cfRule type="expression" dxfId="2487" priority="13">
      <formula>F61&gt;0</formula>
    </cfRule>
    <cfRule type="expression" dxfId="2486" priority="14">
      <formula>F61&lt;0</formula>
    </cfRule>
  </conditionalFormatting>
  <conditionalFormatting sqref="H61:H62">
    <cfRule type="expression" dxfId="2485" priority="11">
      <formula>H61&gt;0</formula>
    </cfRule>
    <cfRule type="expression" dxfId="2484" priority="12">
      <formula>H61&lt;0</formula>
    </cfRule>
  </conditionalFormatting>
  <conditionalFormatting sqref="J61:J62">
    <cfRule type="expression" dxfId="2483" priority="9">
      <formula>J61&gt;0</formula>
    </cfRule>
    <cfRule type="expression" dxfId="2482" priority="10">
      <formula>J61&lt;0</formula>
    </cfRule>
  </conditionalFormatting>
  <conditionalFormatting sqref="J74:J75 H74:H75 F74:F75">
    <cfRule type="expression" dxfId="2481" priority="7">
      <formula>F74&gt;0</formula>
    </cfRule>
    <cfRule type="expression" dxfId="2480" priority="8">
      <formula>F74&lt;0</formula>
    </cfRule>
  </conditionalFormatting>
  <conditionalFormatting sqref="J79:J82 F79:F83 H79:H83">
    <cfRule type="expression" dxfId="2479" priority="3">
      <formula>F79&gt;0</formula>
    </cfRule>
    <cfRule type="expression" dxfId="2478" priority="4">
      <formula>F79&lt;0</formula>
    </cfRule>
  </conditionalFormatting>
  <conditionalFormatting sqref="J84:J86 F84:F86 H84:H86">
    <cfRule type="expression" dxfId="2477" priority="1">
      <formula>F84&gt;0</formula>
    </cfRule>
    <cfRule type="expression" dxfId="247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75" priority="25">
      <formula>F52&gt;0</formula>
    </cfRule>
    <cfRule type="expression" dxfId="2474" priority="26">
      <formula>F52&lt;0</formula>
    </cfRule>
  </conditionalFormatting>
  <conditionalFormatting sqref="Q7">
    <cfRule type="expression" dxfId="2473" priority="23">
      <formula>Q7&gt;0</formula>
    </cfRule>
    <cfRule type="expression" dxfId="2472" priority="24">
      <formula>Q7&lt;0</formula>
    </cfRule>
  </conditionalFormatting>
  <conditionalFormatting sqref="Q8">
    <cfRule type="expression" dxfId="2471" priority="21">
      <formula>Q8&gt;0</formula>
    </cfRule>
    <cfRule type="expression" dxfId="2470" priority="22">
      <formula>Q8&lt;0</formula>
    </cfRule>
  </conditionalFormatting>
  <conditionalFormatting sqref="F25:F37 F43:F51">
    <cfRule type="expression" dxfId="2469" priority="19">
      <formula>F25&gt;0</formula>
    </cfRule>
    <cfRule type="expression" dxfId="2468" priority="20">
      <formula>F25&lt;0</formula>
    </cfRule>
  </conditionalFormatting>
  <conditionalFormatting sqref="H25:H37 H41:H51">
    <cfRule type="expression" dxfId="2467" priority="17">
      <formula>H25&gt;0</formula>
    </cfRule>
    <cfRule type="expression" dxfId="2466" priority="18">
      <formula>H25&lt;0</formula>
    </cfRule>
  </conditionalFormatting>
  <conditionalFormatting sqref="F89:F110">
    <cfRule type="expression" dxfId="2465" priority="15">
      <formula>F89&gt;0</formula>
    </cfRule>
    <cfRule type="expression" dxfId="2464" priority="16">
      <formula>F89&lt;0</formula>
    </cfRule>
  </conditionalFormatting>
  <conditionalFormatting sqref="H89:H110">
    <cfRule type="expression" dxfId="2463" priority="13">
      <formula>H89&gt;0</formula>
    </cfRule>
    <cfRule type="expression" dxfId="2462" priority="14">
      <formula>H89&lt;0</formula>
    </cfRule>
  </conditionalFormatting>
  <conditionalFormatting sqref="Q10">
    <cfRule type="expression" dxfId="2461" priority="11">
      <formula>Q10&gt;0</formula>
    </cfRule>
    <cfRule type="expression" dxfId="2460" priority="12">
      <formula>Q10&lt;0</formula>
    </cfRule>
  </conditionalFormatting>
  <conditionalFormatting sqref="J25:J38">
    <cfRule type="expression" dxfId="2459" priority="9">
      <formula>J25&gt;0</formula>
    </cfRule>
    <cfRule type="expression" dxfId="2458" priority="10">
      <formula>J25&lt;0</formula>
    </cfRule>
  </conditionalFormatting>
  <conditionalFormatting sqref="K25:K38">
    <cfRule type="expression" dxfId="2457" priority="7">
      <formula>K25&gt;0</formula>
    </cfRule>
    <cfRule type="expression" dxfId="2456" priority="8">
      <formula>K25&lt;0</formula>
    </cfRule>
  </conditionalFormatting>
  <conditionalFormatting sqref="F38:F42">
    <cfRule type="expression" dxfId="2455" priority="3">
      <formula>F38&gt;0</formula>
    </cfRule>
    <cfRule type="expression" dxfId="2454" priority="4">
      <formula>F38&lt;0</formula>
    </cfRule>
  </conditionalFormatting>
  <conditionalFormatting sqref="H38:H40">
    <cfRule type="expression" dxfId="2453" priority="1">
      <formula>H38&gt;0</formula>
    </cfRule>
    <cfRule type="expression" dxfId="2452"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51" priority="25">
      <formula>F7&gt;0</formula>
    </cfRule>
    <cfRule type="expression" dxfId="2450" priority="26">
      <formula>F7&lt;0</formula>
    </cfRule>
  </conditionalFormatting>
  <conditionalFormatting sqref="Q8">
    <cfRule type="expression" dxfId="2449" priority="23">
      <formula>Q8&gt;0</formula>
    </cfRule>
    <cfRule type="expression" dxfId="2448" priority="24">
      <formula>Q8&lt;0</formula>
    </cfRule>
  </conditionalFormatting>
  <conditionalFormatting sqref="F93:F114">
    <cfRule type="expression" dxfId="2447" priority="17">
      <formula>F93&gt;0</formula>
    </cfRule>
    <cfRule type="expression" dxfId="2446" priority="18">
      <formula>F93&lt;0</formula>
    </cfRule>
  </conditionalFormatting>
  <conditionalFormatting sqref="H93:H114">
    <cfRule type="expression" dxfId="2445" priority="15">
      <formula>H93&gt;0</formula>
    </cfRule>
    <cfRule type="expression" dxfId="2444" priority="16">
      <formula>H93&lt;0</formula>
    </cfRule>
  </conditionalFormatting>
  <conditionalFormatting sqref="Q10">
    <cfRule type="expression" dxfId="2443" priority="13">
      <formula>Q10&gt;0</formula>
    </cfRule>
    <cfRule type="expression" dxfId="2442" priority="14">
      <formula>Q10&lt;0</formula>
    </cfRule>
  </conditionalFormatting>
  <conditionalFormatting sqref="J25:J38">
    <cfRule type="expression" dxfId="2441" priority="11">
      <formula>J25&gt;0</formula>
    </cfRule>
    <cfRule type="expression" dxfId="2440" priority="12">
      <formula>J25&lt;0</formula>
    </cfRule>
  </conditionalFormatting>
  <conditionalFormatting sqref="K25:K38">
    <cfRule type="expression" dxfId="2439" priority="9">
      <formula>K25&gt;0</formula>
    </cfRule>
    <cfRule type="expression" dxfId="2438" priority="10">
      <formula>K25&lt;0</formula>
    </cfRule>
  </conditionalFormatting>
  <conditionalFormatting sqref="L25:L34">
    <cfRule type="expression" dxfId="2437" priority="7">
      <formula>L25&gt;0</formula>
    </cfRule>
    <cfRule type="expression" dxfId="2436" priority="8">
      <formula>L25&lt;0</formula>
    </cfRule>
  </conditionalFormatting>
  <conditionalFormatting sqref="J43">
    <cfRule type="expression" dxfId="2435" priority="5">
      <formula>J43&gt;0</formula>
    </cfRule>
    <cfRule type="expression" dxfId="2434" priority="6">
      <formula>J43&lt;0</formula>
    </cfRule>
  </conditionalFormatting>
  <conditionalFormatting sqref="M25:M34">
    <cfRule type="expression" dxfId="2433" priority="3">
      <formula>M25&gt;0</formula>
    </cfRule>
    <cfRule type="expression" dxfId="2432" priority="4">
      <formula>M25&lt;0</formula>
    </cfRule>
  </conditionalFormatting>
  <conditionalFormatting sqref="H61:H64 F61:F64">
    <cfRule type="expression" dxfId="2431" priority="1">
      <formula>F61&gt;0</formula>
    </cfRule>
    <cfRule type="expression" dxfId="2430"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29" priority="35">
      <formula>F62&gt;0</formula>
    </cfRule>
    <cfRule type="expression" dxfId="2428" priority="36">
      <formula>F62&lt;0</formula>
    </cfRule>
  </conditionalFormatting>
  <conditionalFormatting sqref="Q7">
    <cfRule type="expression" dxfId="2427" priority="33">
      <formula>Q7&gt;0</formula>
    </cfRule>
    <cfRule type="expression" dxfId="2426" priority="34">
      <formula>Q7&lt;0</formula>
    </cfRule>
  </conditionalFormatting>
  <conditionalFormatting sqref="Q8">
    <cfRule type="expression" dxfId="2425" priority="31">
      <formula>Q8&gt;0</formula>
    </cfRule>
    <cfRule type="expression" dxfId="2424" priority="32">
      <formula>Q8&lt;0</formula>
    </cfRule>
  </conditionalFormatting>
  <conditionalFormatting sqref="F30:F61">
    <cfRule type="expression" dxfId="2423" priority="29">
      <formula>F30&gt;0</formula>
    </cfRule>
    <cfRule type="expression" dxfId="2422" priority="30">
      <formula>F30&lt;0</formula>
    </cfRule>
  </conditionalFormatting>
  <conditionalFormatting sqref="H30:H61">
    <cfRule type="expression" dxfId="2421" priority="27">
      <formula>H30&gt;0</formula>
    </cfRule>
    <cfRule type="expression" dxfId="2420" priority="28">
      <formula>H30&lt;0</formula>
    </cfRule>
  </conditionalFormatting>
  <conditionalFormatting sqref="Q10">
    <cfRule type="expression" dxfId="2419" priority="25">
      <formula>Q10&gt;0</formula>
    </cfRule>
    <cfRule type="expression" dxfId="2418" priority="26">
      <formula>Q10&lt;0</formula>
    </cfRule>
  </conditionalFormatting>
  <conditionalFormatting sqref="J25:J38">
    <cfRule type="expression" dxfId="2417" priority="23">
      <formula>J25&gt;0</formula>
    </cfRule>
    <cfRule type="expression" dxfId="2416" priority="24">
      <formula>J25&lt;0</formula>
    </cfRule>
  </conditionalFormatting>
  <conditionalFormatting sqref="K25:K33">
    <cfRule type="expression" dxfId="2415" priority="21">
      <formula>K25&gt;0</formula>
    </cfRule>
    <cfRule type="expression" dxfId="2414" priority="22">
      <formula>K25&lt;0</formula>
    </cfRule>
  </conditionalFormatting>
  <conditionalFormatting sqref="L25:L38">
    <cfRule type="expression" dxfId="2413" priority="19">
      <formula>L25&gt;0</formula>
    </cfRule>
    <cfRule type="expression" dxfId="2412" priority="20">
      <formula>L25&lt;0</formula>
    </cfRule>
  </conditionalFormatting>
  <conditionalFormatting sqref="F89:F110">
    <cfRule type="expression" dxfId="2411" priority="17">
      <formula>F89&gt;0</formula>
    </cfRule>
    <cfRule type="expression" dxfId="2410" priority="18">
      <formula>F89&lt;0</formula>
    </cfRule>
  </conditionalFormatting>
  <conditionalFormatting sqref="H89:H110">
    <cfRule type="expression" dxfId="2409" priority="15">
      <formula>H89&gt;0</formula>
    </cfRule>
    <cfRule type="expression" dxfId="2408" priority="16">
      <formula>H89&lt;0</formula>
    </cfRule>
  </conditionalFormatting>
  <conditionalFormatting sqref="J89:J102">
    <cfRule type="expression" dxfId="2407" priority="13">
      <formula>J89&gt;0</formula>
    </cfRule>
    <cfRule type="expression" dxfId="2406" priority="14">
      <formula>J89&lt;0</formula>
    </cfRule>
  </conditionalFormatting>
  <conditionalFormatting sqref="K89:K102">
    <cfRule type="expression" dxfId="2405" priority="11">
      <formula>K89&gt;0</formula>
    </cfRule>
    <cfRule type="expression" dxfId="2404" priority="12">
      <formula>K89&lt;0</formula>
    </cfRule>
  </conditionalFormatting>
  <conditionalFormatting sqref="L89:L102">
    <cfRule type="expression" dxfId="2403" priority="9">
      <formula>L89&gt;0</formula>
    </cfRule>
    <cfRule type="expression" dxfId="2402" priority="10">
      <formula>L89&lt;0</formula>
    </cfRule>
  </conditionalFormatting>
  <conditionalFormatting sqref="F25:F29">
    <cfRule type="expression" dxfId="2401" priority="7">
      <formula>F25&gt;0</formula>
    </cfRule>
    <cfRule type="expression" dxfId="2400" priority="8">
      <formula>F25&lt;0</formula>
    </cfRule>
  </conditionalFormatting>
  <conditionalFormatting sqref="H25:H29">
    <cfRule type="expression" dxfId="2399" priority="5">
      <formula>H25&gt;0</formula>
    </cfRule>
    <cfRule type="expression" dxfId="2398" priority="6">
      <formula>H25&lt;0</formula>
    </cfRule>
  </conditionalFormatting>
  <conditionalFormatting sqref="F29">
    <cfRule type="expression" dxfId="2397" priority="3">
      <formula>F29&gt;0</formula>
    </cfRule>
    <cfRule type="expression" dxfId="2396" priority="4">
      <formula>F29&lt;0</formula>
    </cfRule>
  </conditionalFormatting>
  <conditionalFormatting sqref="J57">
    <cfRule type="expression" dxfId="2395" priority="1">
      <formula>J57&gt;0</formula>
    </cfRule>
    <cfRule type="expression" dxfId="239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93" priority="31">
      <formula>F47&gt;0</formula>
    </cfRule>
    <cfRule type="expression" dxfId="2392" priority="32">
      <formula>F47&lt;0</formula>
    </cfRule>
  </conditionalFormatting>
  <conditionalFormatting sqref="Q7">
    <cfRule type="expression" dxfId="2391" priority="29">
      <formula>Q7&gt;0</formula>
    </cfRule>
    <cfRule type="expression" dxfId="2390" priority="30">
      <formula>Q7&lt;0</formula>
    </cfRule>
  </conditionalFormatting>
  <conditionalFormatting sqref="Q8">
    <cfRule type="expression" dxfId="2389" priority="27">
      <formula>Q8&gt;0</formula>
    </cfRule>
    <cfRule type="expression" dxfId="2388" priority="28">
      <formula>Q8&lt;0</formula>
    </cfRule>
  </conditionalFormatting>
  <conditionalFormatting sqref="F30:F46">
    <cfRule type="expression" dxfId="2387" priority="25">
      <formula>F30&gt;0</formula>
    </cfRule>
    <cfRule type="expression" dxfId="2386" priority="26">
      <formula>F30&lt;0</formula>
    </cfRule>
  </conditionalFormatting>
  <conditionalFormatting sqref="H30:H46">
    <cfRule type="expression" dxfId="2385" priority="23">
      <formula>H30&gt;0</formula>
    </cfRule>
    <cfRule type="expression" dxfId="2384" priority="24">
      <formula>H30&lt;0</formula>
    </cfRule>
  </conditionalFormatting>
  <conditionalFormatting sqref="Q10">
    <cfRule type="expression" dxfId="2383" priority="21">
      <formula>Q10&gt;0</formula>
    </cfRule>
    <cfRule type="expression" dxfId="2382" priority="22">
      <formula>Q10&lt;0</formula>
    </cfRule>
  </conditionalFormatting>
  <conditionalFormatting sqref="J25:J38">
    <cfRule type="expression" dxfId="2381" priority="19">
      <formula>J25&gt;0</formula>
    </cfRule>
    <cfRule type="expression" dxfId="2380" priority="20">
      <formula>J25&lt;0</formula>
    </cfRule>
  </conditionalFormatting>
  <conditionalFormatting sqref="K25:K38">
    <cfRule type="expression" dxfId="2379" priority="17">
      <formula>K25&gt;0</formula>
    </cfRule>
    <cfRule type="expression" dxfId="2378" priority="18">
      <formula>K25&lt;0</formula>
    </cfRule>
  </conditionalFormatting>
  <conditionalFormatting sqref="L25:L38">
    <cfRule type="expression" dxfId="2377" priority="15">
      <formula>L25&gt;0</formula>
    </cfRule>
    <cfRule type="expression" dxfId="2376" priority="16">
      <formula>L25&lt;0</formula>
    </cfRule>
  </conditionalFormatting>
  <conditionalFormatting sqref="F89:F110">
    <cfRule type="expression" dxfId="2375" priority="13">
      <formula>F89&gt;0</formula>
    </cfRule>
    <cfRule type="expression" dxfId="2374" priority="14">
      <formula>F89&lt;0</formula>
    </cfRule>
  </conditionalFormatting>
  <conditionalFormatting sqref="H89:H110">
    <cfRule type="expression" dxfId="2373" priority="11">
      <formula>H89&gt;0</formula>
    </cfRule>
    <cfRule type="expression" dxfId="2372" priority="12">
      <formula>H89&lt;0</formula>
    </cfRule>
  </conditionalFormatting>
  <conditionalFormatting sqref="J89:J102">
    <cfRule type="expression" dxfId="2371" priority="9">
      <formula>J89&gt;0</formula>
    </cfRule>
    <cfRule type="expression" dxfId="2370" priority="10">
      <formula>J89&lt;0</formula>
    </cfRule>
  </conditionalFormatting>
  <conditionalFormatting sqref="K89:K102">
    <cfRule type="expression" dxfId="2369" priority="7">
      <formula>K89&gt;0</formula>
    </cfRule>
    <cfRule type="expression" dxfId="2368" priority="8">
      <formula>K89&lt;0</formula>
    </cfRule>
  </conditionalFormatting>
  <conditionalFormatting sqref="L89:L102">
    <cfRule type="expression" dxfId="2367" priority="5">
      <formula>L89&gt;0</formula>
    </cfRule>
    <cfRule type="expression" dxfId="2366" priority="6">
      <formula>L89&lt;0</formula>
    </cfRule>
  </conditionalFormatting>
  <conditionalFormatting sqref="F25:F29">
    <cfRule type="expression" dxfId="2365" priority="3">
      <formula>F25&gt;0</formula>
    </cfRule>
    <cfRule type="expression" dxfId="2364" priority="4">
      <formula>F25&lt;0</formula>
    </cfRule>
  </conditionalFormatting>
  <conditionalFormatting sqref="H25:H29">
    <cfRule type="expression" dxfId="2363" priority="1">
      <formula>H25&gt;0</formula>
    </cfRule>
    <cfRule type="expression" dxfId="2362"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61" priority="32">
      <formula>F51&gt;0</formula>
    </cfRule>
    <cfRule type="expression" dxfId="2360" priority="33">
      <formula>F51&lt;0</formula>
    </cfRule>
  </conditionalFormatting>
  <conditionalFormatting sqref="Q7">
    <cfRule type="expression" dxfId="2359" priority="30">
      <formula>Q7&gt;0</formula>
    </cfRule>
    <cfRule type="expression" dxfId="2358" priority="31">
      <formula>Q7&lt;0</formula>
    </cfRule>
  </conditionalFormatting>
  <conditionalFormatting sqref="Q8">
    <cfRule type="expression" dxfId="2357" priority="28">
      <formula>Q8&gt;0</formula>
    </cfRule>
    <cfRule type="expression" dxfId="2356" priority="29">
      <formula>Q8&lt;0</formula>
    </cfRule>
  </conditionalFormatting>
  <conditionalFormatting sqref="F25:F44 F46:F50">
    <cfRule type="expression" dxfId="2355" priority="26">
      <formula>F25&gt;0</formula>
    </cfRule>
    <cfRule type="expression" dxfId="2354" priority="27">
      <formula>F25&lt;0</formula>
    </cfRule>
  </conditionalFormatting>
  <conditionalFormatting sqref="H25:H44 H46:H50">
    <cfRule type="expression" dxfId="2353" priority="24">
      <formula>H25&gt;0</formula>
    </cfRule>
    <cfRule type="expression" dxfId="2352" priority="25">
      <formula>H25&lt;0</formula>
    </cfRule>
  </conditionalFormatting>
  <conditionalFormatting sqref="F89:F110">
    <cfRule type="expression" dxfId="2351" priority="22">
      <formula>F89&gt;0</formula>
    </cfRule>
    <cfRule type="expression" dxfId="2350" priority="23">
      <formula>F89&lt;0</formula>
    </cfRule>
  </conditionalFormatting>
  <conditionalFormatting sqref="H89:H110">
    <cfRule type="expression" dxfId="2349" priority="20">
      <formula>H89&gt;0</formula>
    </cfRule>
    <cfRule type="expression" dxfId="2348" priority="21">
      <formula>H89&lt;0</formula>
    </cfRule>
  </conditionalFormatting>
  <conditionalFormatting sqref="Q10">
    <cfRule type="expression" dxfId="2347" priority="18">
      <formula>Q10&gt;0</formula>
    </cfRule>
    <cfRule type="expression" dxfId="2346" priority="19">
      <formula>Q10&lt;0</formula>
    </cfRule>
  </conditionalFormatting>
  <conditionalFormatting sqref="J25:J39">
    <cfRule type="expression" dxfId="2345" priority="16">
      <formula>J25&gt;0</formula>
    </cfRule>
    <cfRule type="expression" dxfId="2344" priority="17">
      <formula>J25&lt;0</formula>
    </cfRule>
  </conditionalFormatting>
  <conditionalFormatting sqref="K25:K38">
    <cfRule type="expression" dxfId="2343" priority="14">
      <formula>K25&gt;0</formula>
    </cfRule>
    <cfRule type="expression" dxfId="2342" priority="15">
      <formula>K25&lt;0</formula>
    </cfRule>
  </conditionalFormatting>
  <conditionalFormatting sqref="L25:L38">
    <cfRule type="expression" dxfId="2341" priority="12">
      <formula>L25&gt;0</formula>
    </cfRule>
    <cfRule type="expression" dxfId="23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39" priority="9">
      <formula>J40&gt;0</formula>
    </cfRule>
    <cfRule type="expression" dxfId="23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37" priority="7">
      <formula>F45&gt;0</formula>
    </cfRule>
    <cfRule type="expression" dxfId="2336" priority="8">
      <formula>F45&lt;0</formula>
    </cfRule>
  </conditionalFormatting>
  <conditionalFormatting sqref="H45">
    <cfRule type="expression" dxfId="2335" priority="5">
      <formula>H45&gt;0</formula>
    </cfRule>
    <cfRule type="expression" dxfId="2334" priority="6">
      <formula>H45&lt;0</formula>
    </cfRule>
  </conditionalFormatting>
  <conditionalFormatting sqref="J45">
    <cfRule type="expression" dxfId="2333" priority="3">
      <formula>J45&gt;0</formula>
    </cfRule>
    <cfRule type="expression" dxfId="2332" priority="4">
      <formula>J45&lt;0</formula>
    </cfRule>
  </conditionalFormatting>
  <conditionalFormatting sqref="J46">
    <cfRule type="expression" dxfId="2331" priority="1">
      <formula>J46&gt;0</formula>
    </cfRule>
    <cfRule type="expression" dxfId="23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29" priority="74">
      <formula>F12&gt;0</formula>
    </cfRule>
    <cfRule type="expression" dxfId="232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27" priority="67">
      <formula>F124&gt;0</formula>
    </cfRule>
    <cfRule type="expression" dxfId="2326" priority="68">
      <formula>F124&lt;0</formula>
    </cfRule>
  </conditionalFormatting>
  <conditionalFormatting sqref="H124:H130">
    <cfRule type="expression" dxfId="2325" priority="55">
      <formula>H124&gt;0</formula>
    </cfRule>
    <cfRule type="expression" dxfId="2324" priority="56">
      <formula>H124&lt;0</formula>
    </cfRule>
  </conditionalFormatting>
  <conditionalFormatting sqref="H131">
    <cfRule type="expression" dxfId="2323" priority="53">
      <formula>H131&gt;0</formula>
    </cfRule>
    <cfRule type="expression" dxfId="2322" priority="54">
      <formula>H131&lt;0</formula>
    </cfRule>
  </conditionalFormatting>
  <conditionalFormatting sqref="H132">
    <cfRule type="expression" dxfId="2321" priority="51">
      <formula>H132&gt;0</formula>
    </cfRule>
    <cfRule type="expression" dxfId="2320" priority="52">
      <formula>H132&lt;0</formula>
    </cfRule>
  </conditionalFormatting>
  <conditionalFormatting sqref="H133:H135">
    <cfRule type="expression" dxfId="2319" priority="49">
      <formula>H133&gt;0</formula>
    </cfRule>
    <cfRule type="expression" dxfId="2318" priority="50">
      <formula>H133&lt;0</formula>
    </cfRule>
  </conditionalFormatting>
  <conditionalFormatting sqref="H136">
    <cfRule type="expression" dxfId="2317" priority="45">
      <formula>H136&gt;0</formula>
    </cfRule>
    <cfRule type="expression" dxfId="2316" priority="46">
      <formula>H136&lt;0</formula>
    </cfRule>
  </conditionalFormatting>
  <conditionalFormatting sqref="Q7">
    <cfRule type="expression" dxfId="2315" priority="39">
      <formula>Q7&gt;0</formula>
    </cfRule>
    <cfRule type="expression" dxfId="2314" priority="40">
      <formula>Q7&lt;0</formula>
    </cfRule>
  </conditionalFormatting>
  <conditionalFormatting sqref="Q8">
    <cfRule type="expression" dxfId="2313" priority="37">
      <formula>Q8&gt;0</formula>
    </cfRule>
    <cfRule type="expression" dxfId="2312" priority="38">
      <formula>Q8&lt;0</formula>
    </cfRule>
  </conditionalFormatting>
  <conditionalFormatting sqref="F167:F178 H167:H178">
    <cfRule type="expression" dxfId="2311" priority="35">
      <formula>F167&gt;0</formula>
    </cfRule>
    <cfRule type="expression" dxfId="2310" priority="36">
      <formula>F167&lt;0</formula>
    </cfRule>
  </conditionalFormatting>
  <conditionalFormatting sqref="F183:F197 H183:H197">
    <cfRule type="expression" dxfId="2309" priority="33">
      <formula>F183&gt;0</formula>
    </cfRule>
    <cfRule type="expression" dxfId="2308" priority="34">
      <formula>F183&lt;0</formula>
    </cfRule>
  </conditionalFormatting>
  <conditionalFormatting sqref="F198:F206 H198:H206">
    <cfRule type="expression" dxfId="2307" priority="31">
      <formula>F198&gt;0</formula>
    </cfRule>
    <cfRule type="expression" dxfId="2306" priority="32">
      <formula>F198&lt;0</formula>
    </cfRule>
  </conditionalFormatting>
  <conditionalFormatting sqref="F141:F147 H141:H147">
    <cfRule type="expression" dxfId="2305" priority="29">
      <formula>F141&gt;0</formula>
    </cfRule>
    <cfRule type="expression" dxfId="2304" priority="30">
      <formula>F141&lt;0</formula>
    </cfRule>
  </conditionalFormatting>
  <conditionalFormatting sqref="H149:H152 F149:F152">
    <cfRule type="expression" dxfId="2303" priority="27">
      <formula>F149&gt;0</formula>
    </cfRule>
    <cfRule type="expression" dxfId="2302" priority="28">
      <formula>F149&lt;0</formula>
    </cfRule>
  </conditionalFormatting>
  <conditionalFormatting sqref="F226 H215:H218 H257:H260 F257:F260 H226 H231:H233 F231:F233 F235:F244 H235:H244">
    <cfRule type="expression" dxfId="2301" priority="25">
      <formula>F215&gt;0</formula>
    </cfRule>
    <cfRule type="expression" dxfId="2300" priority="26">
      <formula>F215&lt;0</formula>
    </cfRule>
  </conditionalFormatting>
  <conditionalFormatting sqref="F207:F218">
    <cfRule type="expression" dxfId="2299" priority="23">
      <formula>F207&gt;0</formula>
    </cfRule>
    <cfRule type="expression" dxfId="2298" priority="24">
      <formula>F207&lt;0</formula>
    </cfRule>
  </conditionalFormatting>
  <conditionalFormatting sqref="H207:H208">
    <cfRule type="expression" dxfId="2297" priority="21">
      <formula>H207&gt;0</formula>
    </cfRule>
    <cfRule type="expression" dxfId="2296" priority="22">
      <formula>H207&lt;0</formula>
    </cfRule>
  </conditionalFormatting>
  <conditionalFormatting sqref="H209">
    <cfRule type="expression" dxfId="2295" priority="19">
      <formula>H209&gt;0</formula>
    </cfRule>
    <cfRule type="expression" dxfId="2294" priority="20">
      <formula>H209&lt;0</formula>
    </cfRule>
  </conditionalFormatting>
  <conditionalFormatting sqref="H210">
    <cfRule type="expression" dxfId="2293" priority="17">
      <formula>H210&gt;0</formula>
    </cfRule>
    <cfRule type="expression" dxfId="2292" priority="18">
      <formula>H210&lt;0</formula>
    </cfRule>
  </conditionalFormatting>
  <conditionalFormatting sqref="H211:H213">
    <cfRule type="expression" dxfId="2291" priority="15">
      <formula>H211&gt;0</formula>
    </cfRule>
    <cfRule type="expression" dxfId="2290" priority="16">
      <formula>H211&lt;0</formula>
    </cfRule>
  </conditionalFormatting>
  <conditionalFormatting sqref="H214">
    <cfRule type="expression" dxfId="2289" priority="13">
      <formula>H214&gt;0</formula>
    </cfRule>
    <cfRule type="expression" dxfId="2288" priority="14">
      <formula>H214&lt;0</formula>
    </cfRule>
  </conditionalFormatting>
  <conditionalFormatting sqref="F245:F256 H245:H256">
    <cfRule type="expression" dxfId="2287" priority="11">
      <formula>F245&gt;0</formula>
    </cfRule>
    <cfRule type="expression" dxfId="2286" priority="12">
      <formula>F245&lt;0</formula>
    </cfRule>
  </conditionalFormatting>
  <conditionalFormatting sqref="F261:F275 H261:H275">
    <cfRule type="expression" dxfId="2285" priority="9">
      <formula>F261&gt;0</formula>
    </cfRule>
    <cfRule type="expression" dxfId="2284" priority="10">
      <formula>F261&lt;0</formula>
    </cfRule>
  </conditionalFormatting>
  <conditionalFormatting sqref="F276:F283 H276:H283">
    <cfRule type="expression" dxfId="2283" priority="7">
      <formula>F276&gt;0</formula>
    </cfRule>
    <cfRule type="expression" dxfId="2282" priority="8">
      <formula>F276&lt;0</formula>
    </cfRule>
  </conditionalFormatting>
  <conditionalFormatting sqref="F219:F225 H219:H225">
    <cfRule type="expression" dxfId="2281" priority="5">
      <formula>F219&gt;0</formula>
    </cfRule>
    <cfRule type="expression" dxfId="2280" priority="6">
      <formula>F219&lt;0</formula>
    </cfRule>
  </conditionalFormatting>
  <conditionalFormatting sqref="H227:H230 F227:F230">
    <cfRule type="expression" dxfId="2279" priority="3">
      <formula>F227&gt;0</formula>
    </cfRule>
    <cfRule type="expression" dxfId="2278" priority="4">
      <formula>F227&lt;0</formula>
    </cfRule>
  </conditionalFormatting>
  <conditionalFormatting sqref="H234 F234">
    <cfRule type="expression" dxfId="2277" priority="1">
      <formula>F234&gt;0</formula>
    </cfRule>
    <cfRule type="expression" dxfId="227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75" priority="43">
      <formula>F33&gt;0</formula>
    </cfRule>
    <cfRule type="expression" dxfId="2274" priority="44">
      <formula>F33&lt;0</formula>
    </cfRule>
  </conditionalFormatting>
  <conditionalFormatting sqref="Q7">
    <cfRule type="expression" dxfId="2273" priority="41">
      <formula>Q7&gt;0</formula>
    </cfRule>
    <cfRule type="expression" dxfId="2272" priority="42">
      <formula>Q7&lt;0</formula>
    </cfRule>
  </conditionalFormatting>
  <conditionalFormatting sqref="Q8">
    <cfRule type="expression" dxfId="2271" priority="39">
      <formula>Q8&gt;0</formula>
    </cfRule>
    <cfRule type="expression" dxfId="2270" priority="40">
      <formula>Q8&lt;0</formula>
    </cfRule>
  </conditionalFormatting>
  <conditionalFormatting sqref="F29 F32">
    <cfRule type="expression" dxfId="2269" priority="37">
      <formula>F29&gt;0</formula>
    </cfRule>
    <cfRule type="expression" dxfId="2268" priority="38">
      <formula>F29&lt;0</formula>
    </cfRule>
  </conditionalFormatting>
  <conditionalFormatting sqref="H29 H32">
    <cfRule type="expression" dxfId="2267" priority="35">
      <formula>H29&gt;0</formula>
    </cfRule>
    <cfRule type="expression" dxfId="2266" priority="36">
      <formula>H29&lt;0</formula>
    </cfRule>
  </conditionalFormatting>
  <conditionalFormatting sqref="F30:F31">
    <cfRule type="expression" dxfId="2265" priority="33">
      <formula>F30&gt;0</formula>
    </cfRule>
    <cfRule type="expression" dxfId="2264" priority="34">
      <formula>F30&lt;0</formula>
    </cfRule>
  </conditionalFormatting>
  <conditionalFormatting sqref="H30:H31">
    <cfRule type="expression" dxfId="2263" priority="31">
      <formula>H30&gt;0</formula>
    </cfRule>
    <cfRule type="expression" dxfId="2262" priority="32">
      <formula>H30&lt;0</formula>
    </cfRule>
  </conditionalFormatting>
  <conditionalFormatting sqref="F105:F140 H105:H140">
    <cfRule type="expression" dxfId="2261" priority="29">
      <formula>F105&gt;0</formula>
    </cfRule>
    <cfRule type="expression" dxfId="2260" priority="30">
      <formula>F105&lt;0</formula>
    </cfRule>
  </conditionalFormatting>
  <conditionalFormatting sqref="F96:F99">
    <cfRule type="expression" dxfId="2259" priority="27">
      <formula>F96&gt;0</formula>
    </cfRule>
    <cfRule type="expression" dxfId="2258" priority="28">
      <formula>F96&lt;0</formula>
    </cfRule>
  </conditionalFormatting>
  <conditionalFormatting sqref="H96:H99">
    <cfRule type="expression" dxfId="2257" priority="25">
      <formula>H96&gt;0</formula>
    </cfRule>
    <cfRule type="expression" dxfId="2256" priority="26">
      <formula>H96&lt;0</formula>
    </cfRule>
  </conditionalFormatting>
  <conditionalFormatting sqref="F25:F28">
    <cfRule type="expression" dxfId="2255" priority="19">
      <formula>F25&gt;0</formula>
    </cfRule>
    <cfRule type="expression" dxfId="2254" priority="20">
      <formula>F25&lt;0</formula>
    </cfRule>
  </conditionalFormatting>
  <conditionalFormatting sqref="H25:H28">
    <cfRule type="expression" dxfId="2253" priority="17">
      <formula>H25&gt;0</formula>
    </cfRule>
    <cfRule type="expression" dxfId="2252" priority="18">
      <formula>H25&lt;0</formula>
    </cfRule>
  </conditionalFormatting>
  <conditionalFormatting sqref="J27">
    <cfRule type="expression" dxfId="2251" priority="15">
      <formula>J27&gt;0</formula>
    </cfRule>
    <cfRule type="expression" dxfId="2250" priority="16">
      <formula>J27&lt;0</formula>
    </cfRule>
  </conditionalFormatting>
  <conditionalFormatting sqref="F104">
    <cfRule type="expression" dxfId="2249" priority="13">
      <formula>F104&gt;0</formula>
    </cfRule>
    <cfRule type="expression" dxfId="2248" priority="14">
      <formula>F104&lt;0</formula>
    </cfRule>
  </conditionalFormatting>
  <conditionalFormatting sqref="H104">
    <cfRule type="expression" dxfId="2247" priority="11">
      <formula>H104&gt;0</formula>
    </cfRule>
    <cfRule type="expression" dxfId="2246" priority="12">
      <formula>H104&lt;0</formula>
    </cfRule>
  </conditionalFormatting>
  <conditionalFormatting sqref="F100:F103">
    <cfRule type="expression" dxfId="2245" priority="9">
      <formula>F100&gt;0</formula>
    </cfRule>
    <cfRule type="expression" dxfId="2244" priority="10">
      <formula>F100&lt;0</formula>
    </cfRule>
  </conditionalFormatting>
  <conditionalFormatting sqref="H100:H103">
    <cfRule type="expression" dxfId="2243" priority="7">
      <formula>H100&gt;0</formula>
    </cfRule>
    <cfRule type="expression" dxfId="2242" priority="8">
      <formula>H100&lt;0</formula>
    </cfRule>
  </conditionalFormatting>
  <conditionalFormatting sqref="J102">
    <cfRule type="expression" dxfId="2241" priority="5">
      <formula>J102&gt;0</formula>
    </cfRule>
    <cfRule type="expression" dxfId="2240" priority="6">
      <formula>J102&lt;0</formula>
    </cfRule>
  </conditionalFormatting>
  <conditionalFormatting sqref="Q10">
    <cfRule type="expression" dxfId="2239" priority="3">
      <formula>Q10&gt;0</formula>
    </cfRule>
    <cfRule type="expression" dxfId="2238" priority="4">
      <formula>Q10&lt;0</formula>
    </cfRule>
  </conditionalFormatting>
  <conditionalFormatting sqref="M71">
    <cfRule type="expression" dxfId="2237" priority="1">
      <formula>M71&gt;0</formula>
    </cfRule>
    <cfRule type="expression" dxfId="223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35" priority="33">
      <formula>F34&gt;0</formula>
    </cfRule>
    <cfRule type="expression" dxfId="2234" priority="34">
      <formula>F34&lt;0</formula>
    </cfRule>
  </conditionalFormatting>
  <conditionalFormatting sqref="Q7">
    <cfRule type="expression" dxfId="2233" priority="31">
      <formula>Q7&gt;0</formula>
    </cfRule>
    <cfRule type="expression" dxfId="2232" priority="32">
      <formula>Q7&lt;0</formula>
    </cfRule>
  </conditionalFormatting>
  <conditionalFormatting sqref="Q8">
    <cfRule type="expression" dxfId="2231" priority="29">
      <formula>Q8&gt;0</formula>
    </cfRule>
    <cfRule type="expression" dxfId="2230" priority="30">
      <formula>Q8&lt;0</formula>
    </cfRule>
  </conditionalFormatting>
  <conditionalFormatting sqref="F27:F33">
    <cfRule type="expression" dxfId="2229" priority="27">
      <formula>F27&gt;0</formula>
    </cfRule>
    <cfRule type="expression" dxfId="2228" priority="28">
      <formula>F27&lt;0</formula>
    </cfRule>
  </conditionalFormatting>
  <conditionalFormatting sqref="H27:H33">
    <cfRule type="expression" dxfId="2227" priority="25">
      <formula>H27&gt;0</formula>
    </cfRule>
    <cfRule type="expression" dxfId="2226" priority="26">
      <formula>H27&lt;0</formula>
    </cfRule>
  </conditionalFormatting>
  <conditionalFormatting sqref="M46">
    <cfRule type="expression" dxfId="2225" priority="23">
      <formula>M46&gt;0</formula>
    </cfRule>
    <cfRule type="expression" dxfId="2224" priority="24">
      <formula>M46&lt;0</formula>
    </cfRule>
  </conditionalFormatting>
  <conditionalFormatting sqref="F79:F87 H79:H87">
    <cfRule type="expression" dxfId="2223" priority="21">
      <formula>F79&gt;0</formula>
    </cfRule>
    <cfRule type="expression" dxfId="2222" priority="22">
      <formula>F79&lt;0</formula>
    </cfRule>
  </conditionalFormatting>
  <conditionalFormatting sqref="F73 F77:F78">
    <cfRule type="expression" dxfId="2221" priority="19">
      <formula>F73&gt;0</formula>
    </cfRule>
    <cfRule type="expression" dxfId="2220" priority="20">
      <formula>F73&lt;0</formula>
    </cfRule>
  </conditionalFormatting>
  <conditionalFormatting sqref="H73 H77:H78">
    <cfRule type="expression" dxfId="2219" priority="17">
      <formula>H73&gt;0</formula>
    </cfRule>
    <cfRule type="expression" dxfId="2218" priority="18">
      <formula>H73&lt;0</formula>
    </cfRule>
  </conditionalFormatting>
  <conditionalFormatting sqref="F70:F72">
    <cfRule type="expression" dxfId="2217" priority="15">
      <formula>F70&gt;0</formula>
    </cfRule>
    <cfRule type="expression" dxfId="2216" priority="16">
      <formula>F70&lt;0</formula>
    </cfRule>
  </conditionalFormatting>
  <conditionalFormatting sqref="H70:H72">
    <cfRule type="expression" dxfId="2215" priority="13">
      <formula>H70&gt;0</formula>
    </cfRule>
    <cfRule type="expression" dxfId="2214" priority="14">
      <formula>H70&lt;0</formula>
    </cfRule>
  </conditionalFormatting>
  <conditionalFormatting sqref="F25:F26">
    <cfRule type="expression" dxfId="2213" priority="11">
      <formula>F25&gt;0</formula>
    </cfRule>
    <cfRule type="expression" dxfId="2212" priority="12">
      <formula>F25&lt;0</formula>
    </cfRule>
  </conditionalFormatting>
  <conditionalFormatting sqref="H25:H26">
    <cfRule type="expression" dxfId="2211" priority="9">
      <formula>H25&gt;0</formula>
    </cfRule>
    <cfRule type="expression" dxfId="2210" priority="10">
      <formula>H25&lt;0</formula>
    </cfRule>
  </conditionalFormatting>
  <conditionalFormatting sqref="F76">
    <cfRule type="expression" dxfId="2209" priority="7">
      <formula>F76&gt;0</formula>
    </cfRule>
    <cfRule type="expression" dxfId="2208" priority="8">
      <formula>F76&lt;0</formula>
    </cfRule>
  </conditionalFormatting>
  <conditionalFormatting sqref="H76">
    <cfRule type="expression" dxfId="2207" priority="5">
      <formula>H76&gt;0</formula>
    </cfRule>
    <cfRule type="expression" dxfId="2206" priority="6">
      <formula>H76&lt;0</formula>
    </cfRule>
  </conditionalFormatting>
  <conditionalFormatting sqref="F74:F75">
    <cfRule type="expression" dxfId="2205" priority="3">
      <formula>F74&gt;0</formula>
    </cfRule>
    <cfRule type="expression" dxfId="2204" priority="4">
      <formula>F74&lt;0</formula>
    </cfRule>
  </conditionalFormatting>
  <conditionalFormatting sqref="H74:H75">
    <cfRule type="expression" dxfId="2203" priority="1">
      <formula>H74&gt;0</formula>
    </cfRule>
    <cfRule type="expression" dxfId="220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201" priority="59">
      <formula>F49&gt;0</formula>
    </cfRule>
    <cfRule type="expression" dxfId="2200" priority="60">
      <formula>F49&lt;0</formula>
    </cfRule>
  </conditionalFormatting>
  <conditionalFormatting sqref="Q7">
    <cfRule type="expression" dxfId="2199" priority="57">
      <formula>Q7&gt;0</formula>
    </cfRule>
    <cfRule type="expression" dxfId="2198" priority="58">
      <formula>Q7&lt;0</formula>
    </cfRule>
  </conditionalFormatting>
  <conditionalFormatting sqref="Q8">
    <cfRule type="expression" dxfId="2197" priority="55">
      <formula>Q8&gt;0</formula>
    </cfRule>
    <cfRule type="expression" dxfId="2196" priority="56">
      <formula>Q8&lt;0</formula>
    </cfRule>
  </conditionalFormatting>
  <conditionalFormatting sqref="F34:F46">
    <cfRule type="expression" dxfId="2195" priority="53">
      <formula>F34&gt;0</formula>
    </cfRule>
    <cfRule type="expression" dxfId="2194" priority="54">
      <formula>F34&lt;0</formula>
    </cfRule>
  </conditionalFormatting>
  <conditionalFormatting sqref="H34:H46">
    <cfRule type="expression" dxfId="2193" priority="51">
      <formula>H34&gt;0</formula>
    </cfRule>
    <cfRule type="expression" dxfId="2192" priority="52">
      <formula>H34&lt;0</formula>
    </cfRule>
  </conditionalFormatting>
  <conditionalFormatting sqref="Q10">
    <cfRule type="expression" dxfId="2191" priority="49">
      <formula>Q10&gt;0</formula>
    </cfRule>
    <cfRule type="expression" dxfId="2190" priority="50">
      <formula>Q10&lt;0</formula>
    </cfRule>
  </conditionalFormatting>
  <conditionalFormatting sqref="J28:J41">
    <cfRule type="expression" dxfId="2189" priority="47">
      <formula>J28&gt;0</formula>
    </cfRule>
    <cfRule type="expression" dxfId="2188" priority="48">
      <formula>J28&lt;0</formula>
    </cfRule>
  </conditionalFormatting>
  <conditionalFormatting sqref="K28:K41">
    <cfRule type="expression" dxfId="2187" priority="45">
      <formula>K28&gt;0</formula>
    </cfRule>
    <cfRule type="expression" dxfId="2186" priority="46">
      <formula>K28&lt;0</formula>
    </cfRule>
  </conditionalFormatting>
  <conditionalFormatting sqref="L28:L41">
    <cfRule type="expression" dxfId="2185" priority="43">
      <formula>L28&gt;0</formula>
    </cfRule>
    <cfRule type="expression" dxfId="2184" priority="44">
      <formula>L28&lt;0</formula>
    </cfRule>
  </conditionalFormatting>
  <conditionalFormatting sqref="F94:F115">
    <cfRule type="expression" dxfId="2183" priority="41">
      <formula>F94&gt;0</formula>
    </cfRule>
    <cfRule type="expression" dxfId="2182" priority="42">
      <formula>F94&lt;0</formula>
    </cfRule>
  </conditionalFormatting>
  <conditionalFormatting sqref="H94:H115">
    <cfRule type="expression" dxfId="2181" priority="39">
      <formula>H94&gt;0</formula>
    </cfRule>
    <cfRule type="expression" dxfId="2180" priority="40">
      <formula>H94&lt;0</formula>
    </cfRule>
  </conditionalFormatting>
  <conditionalFormatting sqref="J94:J107">
    <cfRule type="expression" dxfId="2179" priority="37">
      <formula>J94&gt;0</formula>
    </cfRule>
    <cfRule type="expression" dxfId="2178" priority="38">
      <formula>J94&lt;0</formula>
    </cfRule>
  </conditionalFormatting>
  <conditionalFormatting sqref="K94:K107">
    <cfRule type="expression" dxfId="2177" priority="35">
      <formula>K94&gt;0</formula>
    </cfRule>
    <cfRule type="expression" dxfId="2176" priority="36">
      <formula>K94&lt;0</formula>
    </cfRule>
  </conditionalFormatting>
  <conditionalFormatting sqref="L94:L107">
    <cfRule type="expression" dxfId="2175" priority="33">
      <formula>L94&gt;0</formula>
    </cfRule>
    <cfRule type="expression" dxfId="2174" priority="34">
      <formula>L94&lt;0</formula>
    </cfRule>
  </conditionalFormatting>
  <conditionalFormatting sqref="F28:F31">
    <cfRule type="expression" dxfId="2173" priority="31">
      <formula>F28&gt;0</formula>
    </cfRule>
    <cfRule type="expression" dxfId="2172" priority="32">
      <formula>F28&lt;0</formula>
    </cfRule>
  </conditionalFormatting>
  <conditionalFormatting sqref="H28:H31">
    <cfRule type="expression" dxfId="2171" priority="29">
      <formula>H28&gt;0</formula>
    </cfRule>
    <cfRule type="expression" dxfId="2170" priority="30">
      <formula>H28&lt;0</formula>
    </cfRule>
  </conditionalFormatting>
  <conditionalFormatting sqref="F32:F33">
    <cfRule type="expression" dxfId="2169" priority="25">
      <formula>F32&gt;0</formula>
    </cfRule>
    <cfRule type="expression" dxfId="2168" priority="26">
      <formula>F32&lt;0</formula>
    </cfRule>
  </conditionalFormatting>
  <conditionalFormatting sqref="H32:H33">
    <cfRule type="expression" dxfId="2167" priority="23">
      <formula>H32&gt;0</formula>
    </cfRule>
    <cfRule type="expression" dxfId="2166" priority="24">
      <formula>H32&lt;0</formula>
    </cfRule>
  </conditionalFormatting>
  <conditionalFormatting sqref="J48">
    <cfRule type="expression" dxfId="2165" priority="21">
      <formula>J48&gt;0</formula>
    </cfRule>
    <cfRule type="expression" dxfId="2164" priority="22">
      <formula>J48&lt;0</formula>
    </cfRule>
  </conditionalFormatting>
  <conditionalFormatting sqref="F47:F48">
    <cfRule type="expression" dxfId="2163" priority="19">
      <formula>F47&gt;0</formula>
    </cfRule>
    <cfRule type="expression" dxfId="2162" priority="20">
      <formula>F47&lt;0</formula>
    </cfRule>
  </conditionalFormatting>
  <conditionalFormatting sqref="H47:H48">
    <cfRule type="expression" dxfId="2161" priority="17">
      <formula>H47&gt;0</formula>
    </cfRule>
    <cfRule type="expression" dxfId="2160" priority="18">
      <formula>H47&lt;0</formula>
    </cfRule>
  </conditionalFormatting>
  <conditionalFormatting sqref="J49:J53">
    <cfRule type="expression" dxfId="2159" priority="15">
      <formula>J49&gt;0</formula>
    </cfRule>
    <cfRule type="expression" dxfId="2158" priority="16">
      <formula>J49&lt;0</formula>
    </cfRule>
  </conditionalFormatting>
  <conditionalFormatting sqref="J54:J62">
    <cfRule type="expression" dxfId="2157" priority="13">
      <formula>J54&gt;0</formula>
    </cfRule>
    <cfRule type="expression" dxfId="2156" priority="14">
      <formula>J54&lt;0</formula>
    </cfRule>
  </conditionalFormatting>
  <conditionalFormatting sqref="J63">
    <cfRule type="expression" dxfId="2155" priority="5">
      <formula>J63&gt;0</formula>
    </cfRule>
    <cfRule type="expression" dxfId="2154" priority="6">
      <formula>J63&lt;0</formula>
    </cfRule>
  </conditionalFormatting>
  <conditionalFormatting sqref="H64:H65 F64:F65">
    <cfRule type="expression" dxfId="2153" priority="3">
      <formula>F64&gt;0</formula>
    </cfRule>
    <cfRule type="expression" dxfId="2152" priority="4">
      <formula>F64&lt;0</formula>
    </cfRule>
  </conditionalFormatting>
  <conditionalFormatting sqref="J64">
    <cfRule type="expression" dxfId="2151" priority="1">
      <formula>J64&gt;0</formula>
    </cfRule>
    <cfRule type="expression" dxfId="21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49" priority="33">
      <formula>F7&gt;0</formula>
    </cfRule>
    <cfRule type="expression" dxfId="2148" priority="34">
      <formula>F7&lt;0</formula>
    </cfRule>
  </conditionalFormatting>
  <conditionalFormatting sqref="Q8">
    <cfRule type="expression" dxfId="2147" priority="31">
      <formula>Q8&gt;0</formula>
    </cfRule>
    <cfRule type="expression" dxfId="2146" priority="32">
      <formula>Q8&lt;0</formula>
    </cfRule>
  </conditionalFormatting>
  <conditionalFormatting sqref="F114:F135">
    <cfRule type="expression" dxfId="2145" priority="25">
      <formula>F114&gt;0</formula>
    </cfRule>
    <cfRule type="expression" dxfId="2144" priority="26">
      <formula>F114&lt;0</formula>
    </cfRule>
  </conditionalFormatting>
  <conditionalFormatting sqref="H114:H135">
    <cfRule type="expression" dxfId="2143" priority="23">
      <formula>H114&gt;0</formula>
    </cfRule>
    <cfRule type="expression" dxfId="2142" priority="24">
      <formula>H114&lt;0</formula>
    </cfRule>
  </conditionalFormatting>
  <conditionalFormatting sqref="Q10">
    <cfRule type="expression" dxfId="2141" priority="21">
      <formula>Q10&gt;0</formula>
    </cfRule>
    <cfRule type="expression" dxfId="2140" priority="22">
      <formula>Q10&lt;0</formula>
    </cfRule>
  </conditionalFormatting>
  <conditionalFormatting sqref="J31:J44">
    <cfRule type="expression" dxfId="2139" priority="19">
      <formula>J31&gt;0</formula>
    </cfRule>
    <cfRule type="expression" dxfId="2138" priority="20">
      <formula>J31&lt;0</formula>
    </cfRule>
  </conditionalFormatting>
  <conditionalFormatting sqref="K31:K44">
    <cfRule type="expression" dxfId="2137" priority="17">
      <formula>K31&gt;0</formula>
    </cfRule>
    <cfRule type="expression" dxfId="2136" priority="18">
      <formula>K31&lt;0</formula>
    </cfRule>
  </conditionalFormatting>
  <conditionalFormatting sqref="L31:L35 L37:L44">
    <cfRule type="expression" dxfId="2135" priority="15">
      <formula>L31&gt;0</formula>
    </cfRule>
    <cfRule type="expression" dxfId="2134" priority="16">
      <formula>L31&lt;0</formula>
    </cfRule>
  </conditionalFormatting>
  <conditionalFormatting sqref="M31:M44">
    <cfRule type="expression" dxfId="2133" priority="13">
      <formula>M31&gt;0</formula>
    </cfRule>
    <cfRule type="expression" dxfId="2132" priority="14">
      <formula>M31&lt;0</formula>
    </cfRule>
  </conditionalFormatting>
  <conditionalFormatting sqref="F82 H82">
    <cfRule type="expression" dxfId="2131" priority="9">
      <formula>F82&gt;0</formula>
    </cfRule>
    <cfRule type="expression" dxfId="2130" priority="10">
      <formula>F82&lt;0</formula>
    </cfRule>
  </conditionalFormatting>
  <conditionalFormatting sqref="F75:F81 H75:H81">
    <cfRule type="expression" dxfId="2129" priority="7">
      <formula>F75&gt;0</formula>
    </cfRule>
    <cfRule type="expression" dxfId="2128" priority="8">
      <formula>F75&lt;0</formula>
    </cfRule>
  </conditionalFormatting>
  <conditionalFormatting sqref="F71:F74 H71:H74">
    <cfRule type="expression" dxfId="2127" priority="5">
      <formula>F71&gt;0</formula>
    </cfRule>
    <cfRule type="expression" dxfId="2126" priority="6">
      <formula>F71&lt;0</formula>
    </cfRule>
  </conditionalFormatting>
  <conditionalFormatting sqref="F86 H84:H86">
    <cfRule type="expression" dxfId="2125" priority="3">
      <formula>F84&gt;0</formula>
    </cfRule>
    <cfRule type="expression" dxfId="2124" priority="4">
      <formula>F84&lt;0</formula>
    </cfRule>
  </conditionalFormatting>
  <conditionalFormatting sqref="J86">
    <cfRule type="expression" dxfId="2123" priority="1">
      <formula>J86&gt;0</formula>
    </cfRule>
    <cfRule type="expression" dxfId="212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21" priority="21">
      <formula>F47&gt;0</formula>
    </cfRule>
    <cfRule type="expression" dxfId="2120" priority="22">
      <formula>F47&lt;0</formula>
    </cfRule>
  </conditionalFormatting>
  <conditionalFormatting sqref="Q7">
    <cfRule type="expression" dxfId="2119" priority="19">
      <formula>Q7&gt;0</formula>
    </cfRule>
    <cfRule type="expression" dxfId="2118" priority="20">
      <formula>Q7&lt;0</formula>
    </cfRule>
  </conditionalFormatting>
  <conditionalFormatting sqref="Q8">
    <cfRule type="expression" dxfId="2117" priority="17">
      <formula>Q8&gt;0</formula>
    </cfRule>
    <cfRule type="expression" dxfId="2116" priority="18">
      <formula>Q8&lt;0</formula>
    </cfRule>
  </conditionalFormatting>
  <conditionalFormatting sqref="F25:F46">
    <cfRule type="expression" dxfId="2115" priority="15">
      <formula>F25&gt;0</formula>
    </cfRule>
    <cfRule type="expression" dxfId="2114" priority="16">
      <formula>F25&lt;0</formula>
    </cfRule>
  </conditionalFormatting>
  <conditionalFormatting sqref="H25:H46">
    <cfRule type="expression" dxfId="2113" priority="13">
      <formula>H25&gt;0</formula>
    </cfRule>
    <cfRule type="expression" dxfId="2112" priority="14">
      <formula>H25&lt;0</formula>
    </cfRule>
  </conditionalFormatting>
  <conditionalFormatting sqref="F89:F110">
    <cfRule type="expression" dxfId="2111" priority="11">
      <formula>F89&gt;0</formula>
    </cfRule>
    <cfRule type="expression" dxfId="2110" priority="12">
      <formula>F89&lt;0</formula>
    </cfRule>
  </conditionalFormatting>
  <conditionalFormatting sqref="H89:H110">
    <cfRule type="expression" dxfId="2109" priority="9">
      <formula>H89&gt;0</formula>
    </cfRule>
    <cfRule type="expression" dxfId="2108" priority="10">
      <formula>H89&lt;0</formula>
    </cfRule>
  </conditionalFormatting>
  <conditionalFormatting sqref="Q10">
    <cfRule type="expression" dxfId="2107" priority="7">
      <formula>Q10&gt;0</formula>
    </cfRule>
    <cfRule type="expression" dxfId="2106" priority="8">
      <formula>Q10&lt;0</formula>
    </cfRule>
  </conditionalFormatting>
  <conditionalFormatting sqref="J25:J38">
    <cfRule type="expression" dxfId="2105" priority="5">
      <formula>J25&gt;0</formula>
    </cfRule>
    <cfRule type="expression" dxfId="2104" priority="6">
      <formula>J25&lt;0</formula>
    </cfRule>
  </conditionalFormatting>
  <conditionalFormatting sqref="K25:K38">
    <cfRule type="expression" dxfId="2103" priority="3">
      <formula>K25&gt;0</formula>
    </cfRule>
    <cfRule type="expression" dxfId="2102" priority="4">
      <formula>K25&lt;0</formula>
    </cfRule>
  </conditionalFormatting>
  <conditionalFormatting sqref="L25:L38">
    <cfRule type="expression" dxfId="2101" priority="1">
      <formula>L25&gt;0</formula>
    </cfRule>
    <cfRule type="expression" dxfId="21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9" priority="43">
      <formula>F54&gt;0</formula>
    </cfRule>
    <cfRule type="expression" dxfId="2098" priority="44">
      <formula>F54&lt;0</formula>
    </cfRule>
  </conditionalFormatting>
  <conditionalFormatting sqref="Q7">
    <cfRule type="expression" dxfId="2097" priority="41">
      <formula>Q7&gt;0</formula>
    </cfRule>
    <cfRule type="expression" dxfId="2096" priority="42">
      <formula>Q7&lt;0</formula>
    </cfRule>
  </conditionalFormatting>
  <conditionalFormatting sqref="Q8">
    <cfRule type="expression" dxfId="2095" priority="39">
      <formula>Q8&gt;0</formula>
    </cfRule>
    <cfRule type="expression" dxfId="2094" priority="40">
      <formula>Q8&lt;0</formula>
    </cfRule>
  </conditionalFormatting>
  <conditionalFormatting sqref="F33:F36 F38:F53">
    <cfRule type="expression" dxfId="2093" priority="37">
      <formula>F33&gt;0</formula>
    </cfRule>
    <cfRule type="expression" dxfId="2092" priority="38">
      <formula>F33&lt;0</formula>
    </cfRule>
  </conditionalFormatting>
  <conditionalFormatting sqref="H33:H36 H38:H53">
    <cfRule type="expression" dxfId="2091" priority="35">
      <formula>H33&gt;0</formula>
    </cfRule>
    <cfRule type="expression" dxfId="2090" priority="36">
      <formula>H33&lt;0</formula>
    </cfRule>
  </conditionalFormatting>
  <conditionalFormatting sqref="Q10">
    <cfRule type="expression" dxfId="2089" priority="33">
      <formula>Q10&gt;0</formula>
    </cfRule>
    <cfRule type="expression" dxfId="2088" priority="34">
      <formula>Q10&lt;0</formula>
    </cfRule>
  </conditionalFormatting>
  <conditionalFormatting sqref="J25:J37">
    <cfRule type="expression" dxfId="2087" priority="31">
      <formula>J25&gt;0</formula>
    </cfRule>
    <cfRule type="expression" dxfId="2086" priority="32">
      <formula>J25&lt;0</formula>
    </cfRule>
  </conditionalFormatting>
  <conditionalFormatting sqref="K25:K38">
    <cfRule type="expression" dxfId="2085" priority="29">
      <formula>K25&gt;0</formula>
    </cfRule>
    <cfRule type="expression" dxfId="2084" priority="30">
      <formula>K25&lt;0</formula>
    </cfRule>
  </conditionalFormatting>
  <conditionalFormatting sqref="L25">
    <cfRule type="expression" dxfId="2083" priority="27">
      <formula>L25&gt;0</formula>
    </cfRule>
    <cfRule type="expression" dxfId="2082" priority="28">
      <formula>L25&lt;0</formula>
    </cfRule>
  </conditionalFormatting>
  <conditionalFormatting sqref="F89:F110">
    <cfRule type="expression" dxfId="2081" priority="25">
      <formula>F89&gt;0</formula>
    </cfRule>
    <cfRule type="expression" dxfId="2080" priority="26">
      <formula>F89&lt;0</formula>
    </cfRule>
  </conditionalFormatting>
  <conditionalFormatting sqref="H89:H110">
    <cfRule type="expression" dxfId="2079" priority="23">
      <formula>H89&gt;0</formula>
    </cfRule>
    <cfRule type="expression" dxfId="2078" priority="24">
      <formula>H89&lt;0</formula>
    </cfRule>
  </conditionalFormatting>
  <conditionalFormatting sqref="J89:J102">
    <cfRule type="expression" dxfId="2077" priority="21">
      <formula>J89&gt;0</formula>
    </cfRule>
    <cfRule type="expression" dxfId="2076" priority="22">
      <formula>J89&lt;0</formula>
    </cfRule>
  </conditionalFormatting>
  <conditionalFormatting sqref="K89:K102">
    <cfRule type="expression" dxfId="2075" priority="19">
      <formula>K89&gt;0</formula>
    </cfRule>
    <cfRule type="expression" dxfId="2074" priority="20">
      <formula>K89&lt;0</formula>
    </cfRule>
  </conditionalFormatting>
  <conditionalFormatting sqref="L89:L102">
    <cfRule type="expression" dxfId="2073" priority="17">
      <formula>L89&gt;0</formula>
    </cfRule>
    <cfRule type="expression" dxfId="2072" priority="18">
      <formula>L89&lt;0</formula>
    </cfRule>
  </conditionalFormatting>
  <conditionalFormatting sqref="F29:F32">
    <cfRule type="expression" dxfId="2071" priority="15">
      <formula>F29&gt;0</formula>
    </cfRule>
    <cfRule type="expression" dxfId="2070" priority="16">
      <formula>F29&lt;0</formula>
    </cfRule>
  </conditionalFormatting>
  <conditionalFormatting sqref="H29:H32">
    <cfRule type="expression" dxfId="2069" priority="13">
      <formula>H29&gt;0</formula>
    </cfRule>
    <cfRule type="expression" dxfId="2068" priority="14">
      <formula>H29&lt;0</formula>
    </cfRule>
  </conditionalFormatting>
  <conditionalFormatting sqref="F25:F28">
    <cfRule type="expression" dxfId="2067" priority="11">
      <formula>F25&gt;0</formula>
    </cfRule>
    <cfRule type="expression" dxfId="2066" priority="12">
      <formula>F25&lt;0</formula>
    </cfRule>
  </conditionalFormatting>
  <conditionalFormatting sqref="H25:H28">
    <cfRule type="expression" dxfId="2065" priority="9">
      <formula>H25&gt;0</formula>
    </cfRule>
    <cfRule type="expression" dxfId="2064" priority="10">
      <formula>H25&lt;0</formula>
    </cfRule>
  </conditionalFormatting>
  <conditionalFormatting sqref="F37">
    <cfRule type="expression" dxfId="2063" priority="7">
      <formula>F37&gt;0</formula>
    </cfRule>
    <cfRule type="expression" dxfId="2062" priority="8">
      <formula>F37&lt;0</formula>
    </cfRule>
  </conditionalFormatting>
  <conditionalFormatting sqref="H37">
    <cfRule type="expression" dxfId="2061" priority="5">
      <formula>H37&gt;0</formula>
    </cfRule>
    <cfRule type="expression" dxfId="2060" priority="6">
      <formula>H37&lt;0</formula>
    </cfRule>
  </conditionalFormatting>
  <conditionalFormatting sqref="J49">
    <cfRule type="expression" dxfId="2059" priority="3">
      <formula>J49&gt;0</formula>
    </cfRule>
    <cfRule type="expression" dxfId="2058" priority="4">
      <formula>J49&lt;0</formula>
    </cfRule>
  </conditionalFormatting>
  <conditionalFormatting sqref="J38:J48">
    <cfRule type="expression" dxfId="2057" priority="1">
      <formula>J38&gt;0</formula>
    </cfRule>
    <cfRule type="expression" dxfId="2056"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55" priority="96">
      <formula>F24&gt;0</formula>
    </cfRule>
    <cfRule type="expression" dxfId="205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53" priority="79">
      <formula>F30&gt;0</formula>
    </cfRule>
    <cfRule type="expression" dxfId="2052" priority="80">
      <formula>F30&lt;0</formula>
    </cfRule>
  </conditionalFormatting>
  <conditionalFormatting sqref="H43 H30:H33">
    <cfRule type="expression" dxfId="2051" priority="77">
      <formula>H30&gt;0</formula>
    </cfRule>
    <cfRule type="expression" dxfId="2050"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9" priority="59">
      <formula>F115&gt;0</formula>
    </cfRule>
    <cfRule type="expression" dxfId="2048" priority="60">
      <formula>F115&lt;0</formula>
    </cfRule>
  </conditionalFormatting>
  <conditionalFormatting sqref="F112:F114">
    <cfRule type="expression" dxfId="2047" priority="57">
      <formula>F112&gt;0</formula>
    </cfRule>
    <cfRule type="expression" dxfId="2046" priority="58">
      <formula>F112&lt;0</formula>
    </cfRule>
  </conditionalFormatting>
  <conditionalFormatting sqref="H112:I112">
    <cfRule type="expression" dxfId="2045" priority="55">
      <formula>H112&gt;0</formula>
    </cfRule>
    <cfRule type="expression" dxfId="2044" priority="56">
      <formula>H112&lt;0</formula>
    </cfRule>
  </conditionalFormatting>
  <conditionalFormatting sqref="H113:I113">
    <cfRule type="expression" dxfId="2043" priority="53">
      <formula>H113&gt;0</formula>
    </cfRule>
    <cfRule type="expression" dxfId="2042" priority="54">
      <formula>H113&lt;0</formula>
    </cfRule>
  </conditionalFormatting>
  <conditionalFormatting sqref="H114:I114">
    <cfRule type="expression" dxfId="2041" priority="51">
      <formula>H114&gt;0</formula>
    </cfRule>
    <cfRule type="expression" dxfId="2040" priority="52">
      <formula>H114&lt;0</formula>
    </cfRule>
  </conditionalFormatting>
  <conditionalFormatting sqref="F105:F111">
    <cfRule type="expression" dxfId="2039" priority="49">
      <formula>F105&gt;0</formula>
    </cfRule>
    <cfRule type="expression" dxfId="2038" priority="50">
      <formula>F105&lt;0</formula>
    </cfRule>
  </conditionalFormatting>
  <conditionalFormatting sqref="H105:I111">
    <cfRule type="expression" dxfId="2037" priority="47">
      <formula>H105&gt;0</formula>
    </cfRule>
    <cfRule type="expression" dxfId="2036" priority="48">
      <formula>H105&lt;0</formula>
    </cfRule>
  </conditionalFormatting>
  <conditionalFormatting sqref="I117 F117:F119">
    <cfRule type="expression" dxfId="2035" priority="45">
      <formula>F117&gt;0</formula>
    </cfRule>
    <cfRule type="expression" dxfId="2034" priority="46">
      <formula>F117&lt;0</formula>
    </cfRule>
  </conditionalFormatting>
  <conditionalFormatting sqref="F189:F196 H189:H196">
    <cfRule type="expression" dxfId="2033" priority="43">
      <formula>F189&gt;0</formula>
    </cfRule>
    <cfRule type="expression" dxfId="2032" priority="44">
      <formula>F189&lt;0</formula>
    </cfRule>
  </conditionalFormatting>
  <conditionalFormatting sqref="H202 F202">
    <cfRule type="expression" dxfId="2031" priority="41">
      <formula>F202&gt;0</formula>
    </cfRule>
    <cfRule type="expression" dxfId="2030" priority="42">
      <formula>F202&lt;0</formula>
    </cfRule>
  </conditionalFormatting>
  <conditionalFormatting sqref="I204">
    <cfRule type="expression" dxfId="2029" priority="39">
      <formula>I204&gt;0</formula>
    </cfRule>
    <cfRule type="expression" dxfId="2028" priority="40">
      <formula>I204&lt;0</formula>
    </cfRule>
  </conditionalFormatting>
  <conditionalFormatting sqref="H204 F204">
    <cfRule type="expression" dxfId="2027" priority="37">
      <formula>F204&gt;0</formula>
    </cfRule>
    <cfRule type="expression" dxfId="2026" priority="38">
      <formula>F204&lt;0</formula>
    </cfRule>
  </conditionalFormatting>
  <conditionalFormatting sqref="M54">
    <cfRule type="expression" dxfId="2025" priority="35">
      <formula>M54&gt;0</formula>
    </cfRule>
    <cfRule type="expression" dxfId="2024" priority="36">
      <formula>M54&lt;0</formula>
    </cfRule>
  </conditionalFormatting>
  <conditionalFormatting sqref="K39:K49">
    <cfRule type="expression" dxfId="2023" priority="33">
      <formula>K39&gt;0</formula>
    </cfRule>
    <cfRule type="expression" dxfId="2022" priority="34">
      <formula>K39&lt;0</formula>
    </cfRule>
  </conditionalFormatting>
  <conditionalFormatting sqref="Q10">
    <cfRule type="expression" dxfId="2021" priority="31">
      <formula>Q10&gt;0</formula>
    </cfRule>
    <cfRule type="expression" dxfId="2020" priority="32">
      <formula>Q10&lt;0</formula>
    </cfRule>
  </conditionalFormatting>
  <conditionalFormatting sqref="Z10">
    <cfRule type="expression" dxfId="2019" priority="29">
      <formula>Z10&gt;0</formula>
    </cfRule>
    <cfRule type="expression" dxfId="2018" priority="30">
      <formula>Z10&lt;0</formula>
    </cfRule>
  </conditionalFormatting>
  <conditionalFormatting sqref="AA10:AE10">
    <cfRule type="expression" dxfId="2017" priority="27">
      <formula>AA10&gt;0</formula>
    </cfRule>
    <cfRule type="expression" dxfId="2016" priority="28">
      <formula>AA10&lt;0</formula>
    </cfRule>
  </conditionalFormatting>
  <conditionalFormatting sqref="Z24">
    <cfRule type="expression" dxfId="2015" priority="25">
      <formula>Z24&gt;0</formula>
    </cfRule>
    <cfRule type="expression" dxfId="2014" priority="26">
      <formula>Z24&lt;0</formula>
    </cfRule>
  </conditionalFormatting>
  <conditionalFormatting sqref="AF10:AG10">
    <cfRule type="expression" dxfId="2013" priority="17">
      <formula>AF10&gt;0</formula>
    </cfRule>
    <cfRule type="expression" dxfId="2012" priority="18">
      <formula>AF10&lt;0</formula>
    </cfRule>
  </conditionalFormatting>
  <conditionalFormatting sqref="H222:I222 H225:I225 I208:I209 H211 H212:I212 H214:I214 H213 H215:H216 F211:F219 H217:I218 H219 H221 H223:H224 F221:F225">
    <cfRule type="expression" dxfId="2011" priority="15">
      <formula>F208&gt;0</formula>
    </cfRule>
    <cfRule type="expression" dxfId="2010" priority="16">
      <formula>F208&lt;0</formula>
    </cfRule>
  </conditionalFormatting>
  <conditionalFormatting sqref="F220 F207:F210">
    <cfRule type="expression" dxfId="2009" priority="13">
      <formula>F207&gt;0</formula>
    </cfRule>
    <cfRule type="expression" dxfId="2008" priority="14">
      <formula>F207&lt;0</formula>
    </cfRule>
  </conditionalFormatting>
  <conditionalFormatting sqref="H207:I207 H220 H208:H210">
    <cfRule type="expression" dxfId="2007" priority="11">
      <formula>H207&gt;0</formula>
    </cfRule>
    <cfRule type="expression" dxfId="2006" priority="12">
      <formula>H207&lt;0</formula>
    </cfRule>
  </conditionalFormatting>
  <conditionalFormatting sqref="K210:K225">
    <cfRule type="expression" dxfId="2005" priority="9">
      <formula>K210&gt;0</formula>
    </cfRule>
    <cfRule type="expression" dxfId="2004" priority="10">
      <formula>K210&lt;0</formula>
    </cfRule>
  </conditionalFormatting>
  <conditionalFormatting sqref="K31">
    <cfRule type="expression" dxfId="2003" priority="7">
      <formula>K31&gt;0</formula>
    </cfRule>
    <cfRule type="expression" dxfId="2002" priority="8">
      <formula>K31&lt;0</formula>
    </cfRule>
  </conditionalFormatting>
  <conditionalFormatting sqref="K32:K38">
    <cfRule type="expression" dxfId="2001" priority="5">
      <formula>K32&gt;0</formula>
    </cfRule>
    <cfRule type="expression" dxfId="2000" priority="6">
      <formula>K32&lt;0</formula>
    </cfRule>
  </conditionalFormatting>
  <conditionalFormatting sqref="Q7">
    <cfRule type="expression" dxfId="1999" priority="3">
      <formula>Q7&gt;0</formula>
    </cfRule>
    <cfRule type="expression" dxfId="1998" priority="4">
      <formula>Q7&lt;0</formula>
    </cfRule>
  </conditionalFormatting>
  <conditionalFormatting sqref="Q8">
    <cfRule type="expression" dxfId="1997" priority="1">
      <formula>Q8&gt;0</formula>
    </cfRule>
    <cfRule type="expression" dxfId="199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95" priority="41">
      <formula>F60&gt;0</formula>
    </cfRule>
    <cfRule type="expression" dxfId="1994" priority="42">
      <formula>F60&lt;0</formula>
    </cfRule>
  </conditionalFormatting>
  <conditionalFormatting sqref="Q7">
    <cfRule type="expression" dxfId="1993" priority="39">
      <formula>Q7&gt;0</formula>
    </cfRule>
    <cfRule type="expression" dxfId="1992" priority="40">
      <formula>Q7&lt;0</formula>
    </cfRule>
  </conditionalFormatting>
  <conditionalFormatting sqref="Q8">
    <cfRule type="expression" dxfId="1991" priority="37">
      <formula>Q8&gt;0</formula>
    </cfRule>
    <cfRule type="expression" dxfId="1990" priority="38">
      <formula>Q8&lt;0</formula>
    </cfRule>
  </conditionalFormatting>
  <conditionalFormatting sqref="F25:F29 F34:F59">
    <cfRule type="expression" dxfId="1989" priority="35">
      <formula>F25&gt;0</formula>
    </cfRule>
    <cfRule type="expression" dxfId="1988" priority="36">
      <formula>F25&lt;0</formula>
    </cfRule>
  </conditionalFormatting>
  <conditionalFormatting sqref="H25:H29 H34:H59">
    <cfRule type="expression" dxfId="1987" priority="33">
      <formula>H25&gt;0</formula>
    </cfRule>
    <cfRule type="expression" dxfId="1986" priority="34">
      <formula>H25&lt;0</formula>
    </cfRule>
  </conditionalFormatting>
  <conditionalFormatting sqref="F89:F110">
    <cfRule type="expression" dxfId="1985" priority="31">
      <formula>F89&gt;0</formula>
    </cfRule>
    <cfRule type="expression" dxfId="1984" priority="32">
      <formula>F89&lt;0</formula>
    </cfRule>
  </conditionalFormatting>
  <conditionalFormatting sqref="H89:H110">
    <cfRule type="expression" dxfId="1983" priority="29">
      <formula>H89&gt;0</formula>
    </cfRule>
    <cfRule type="expression" dxfId="1982" priority="30">
      <formula>H89&lt;0</formula>
    </cfRule>
  </conditionalFormatting>
  <conditionalFormatting sqref="Q10">
    <cfRule type="expression" dxfId="1981" priority="27">
      <formula>Q10&gt;0</formula>
    </cfRule>
    <cfRule type="expression" dxfId="1980" priority="28">
      <formula>Q10&lt;0</formula>
    </cfRule>
  </conditionalFormatting>
  <conditionalFormatting sqref="J25:J32 J34:J38">
    <cfRule type="expression" dxfId="1979" priority="25">
      <formula>J25&gt;0</formula>
    </cfRule>
    <cfRule type="expression" dxfId="1978" priority="26">
      <formula>J25&lt;0</formula>
    </cfRule>
  </conditionalFormatting>
  <conditionalFormatting sqref="K25:K30">
    <cfRule type="expression" dxfId="1977" priority="23">
      <formula>K25&gt;0</formula>
    </cfRule>
    <cfRule type="expression" dxfId="1976" priority="24">
      <formula>K25&lt;0</formula>
    </cfRule>
  </conditionalFormatting>
  <conditionalFormatting sqref="L25:L38">
    <cfRule type="expression" dxfId="1975" priority="21">
      <formula>L25&gt;0</formula>
    </cfRule>
    <cfRule type="expression" dxfId="1974" priority="22">
      <formula>L25&lt;0</formula>
    </cfRule>
  </conditionalFormatting>
  <conditionalFormatting sqref="F30:F33">
    <cfRule type="expression" dxfId="1973" priority="19">
      <formula>F30&gt;0</formula>
    </cfRule>
    <cfRule type="expression" dxfId="1972" priority="20">
      <formula>F30&lt;0</formula>
    </cfRule>
  </conditionalFormatting>
  <conditionalFormatting sqref="H30:H33">
    <cfRule type="expression" dxfId="1971" priority="17">
      <formula>H30&gt;0</formula>
    </cfRule>
    <cfRule type="expression" dxfId="1970" priority="18">
      <formula>H30&lt;0</formula>
    </cfRule>
  </conditionalFormatting>
  <conditionalFormatting sqref="L39:L44">
    <cfRule type="expression" dxfId="1969" priority="9">
      <formula>L39&gt;0</formula>
    </cfRule>
    <cfRule type="expression" dxfId="1968" priority="10">
      <formula>L39&lt;0</formula>
    </cfRule>
  </conditionalFormatting>
  <conditionalFormatting sqref="L45:L46">
    <cfRule type="expression" dxfId="1967" priority="7">
      <formula>L45&gt;0</formula>
    </cfRule>
    <cfRule type="expression" dxfId="1966" priority="8">
      <formula>L45&lt;0</formula>
    </cfRule>
  </conditionalFormatting>
  <conditionalFormatting sqref="L47">
    <cfRule type="expression" dxfId="1965" priority="5">
      <formula>L47&gt;0</formula>
    </cfRule>
    <cfRule type="expression" dxfId="1964" priority="6">
      <formula>L47&lt;0</formula>
    </cfRule>
  </conditionalFormatting>
  <conditionalFormatting sqref="L51">
    <cfRule type="expression" dxfId="1963" priority="3">
      <formula>L51&gt;0</formula>
    </cfRule>
    <cfRule type="expression" dxfId="1962" priority="4">
      <formula>L51&lt;0</formula>
    </cfRule>
  </conditionalFormatting>
  <conditionalFormatting sqref="L54">
    <cfRule type="expression" dxfId="1961" priority="1">
      <formula>L54&gt;0</formula>
    </cfRule>
    <cfRule type="expression" dxfId="196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51.69</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10338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1402.3400000000038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1402.3400000000038</v>
      </c>
    </row>
    <row r="9" spans="1:21" x14ac:dyDescent="0.25">
      <c r="B9" s="363">
        <v>43531</v>
      </c>
      <c r="C9" s="7">
        <v>56</v>
      </c>
      <c r="D9" s="43">
        <v>50.58</v>
      </c>
      <c r="E9" s="43">
        <v>0</v>
      </c>
      <c r="F9" s="43">
        <f t="shared" si="0"/>
        <v>2832.48</v>
      </c>
      <c r="G9" s="4"/>
      <c r="H9" s="159"/>
      <c r="I9" s="3"/>
      <c r="J9" s="3"/>
      <c r="K9" s="3"/>
      <c r="L9" s="4"/>
      <c r="M9" s="4"/>
      <c r="O9" s="11" t="s">
        <v>204</v>
      </c>
      <c r="Q9" s="132">
        <f>IF(Q2=0, 0, Q8/Q6)</f>
        <v>0.15693748419255027</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2.5149932288643841E-2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56.859000000000002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56.342100000000002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55.825200000000002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55.308300000000003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54.791400000000003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54.274500000000003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53.757599999999996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53.240699999999997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52.723799999999997</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52.206899999999997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51.69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51.173099999999998</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50.656199999999998</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50.139299999999999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49.622399999999999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49.105499999999992</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48.588599999999992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48.0717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47.5548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47.0379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46.521000000000001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9" priority="39">
      <formula>F7&gt;0</formula>
    </cfRule>
    <cfRule type="expression" dxfId="1958" priority="40">
      <formula>F7&lt;0</formula>
    </cfRule>
  </conditionalFormatting>
  <conditionalFormatting sqref="Q8">
    <cfRule type="expression" dxfId="1957" priority="37">
      <formula>Q8&gt;0</formula>
    </cfRule>
    <cfRule type="expression" dxfId="1956" priority="38">
      <formula>Q8&lt;0</formula>
    </cfRule>
  </conditionalFormatting>
  <conditionalFormatting sqref="Q10">
    <cfRule type="expression" dxfId="1955" priority="31">
      <formula>Q10&gt;0</formula>
    </cfRule>
    <cfRule type="expression" dxfId="1954" priority="32">
      <formula>Q10&lt;0</formula>
    </cfRule>
  </conditionalFormatting>
  <conditionalFormatting sqref="J27:J35">
    <cfRule type="expression" dxfId="1953" priority="29">
      <formula>J27&gt;0</formula>
    </cfRule>
    <cfRule type="expression" dxfId="1952" priority="30">
      <formula>J27&lt;0</formula>
    </cfRule>
  </conditionalFormatting>
  <conditionalFormatting sqref="K27:K38">
    <cfRule type="expression" dxfId="1951" priority="27">
      <formula>K27&gt;0</formula>
    </cfRule>
    <cfRule type="expression" dxfId="1950" priority="28">
      <formula>K27&lt;0</formula>
    </cfRule>
  </conditionalFormatting>
  <conditionalFormatting sqref="L27:L38">
    <cfRule type="expression" dxfId="1949" priority="25">
      <formula>L27&gt;0</formula>
    </cfRule>
    <cfRule type="expression" dxfId="1948" priority="26">
      <formula>L27&lt;0</formula>
    </cfRule>
  </conditionalFormatting>
  <conditionalFormatting sqref="F95:F116">
    <cfRule type="expression" dxfId="1947" priority="23">
      <formula>F95&gt;0</formula>
    </cfRule>
    <cfRule type="expression" dxfId="1946" priority="24">
      <formula>F95&lt;0</formula>
    </cfRule>
  </conditionalFormatting>
  <conditionalFormatting sqref="H95:H116">
    <cfRule type="expression" dxfId="1945" priority="21">
      <formula>H95&gt;0</formula>
    </cfRule>
    <cfRule type="expression" dxfId="1944" priority="22">
      <formula>H95&lt;0</formula>
    </cfRule>
  </conditionalFormatting>
  <conditionalFormatting sqref="J95:J108">
    <cfRule type="expression" dxfId="1943" priority="19">
      <formula>J95&gt;0</formula>
    </cfRule>
    <cfRule type="expression" dxfId="1942" priority="20">
      <formula>J95&lt;0</formula>
    </cfRule>
  </conditionalFormatting>
  <conditionalFormatting sqref="K95:K108">
    <cfRule type="expression" dxfId="1941" priority="17">
      <formula>K95&gt;0</formula>
    </cfRule>
    <cfRule type="expression" dxfId="1940" priority="18">
      <formula>K95&lt;0</formula>
    </cfRule>
  </conditionalFormatting>
  <conditionalFormatting sqref="L95:L108">
    <cfRule type="expression" dxfId="1939" priority="15">
      <formula>L95&gt;0</formula>
    </cfRule>
    <cfRule type="expression" dxfId="1938" priority="16">
      <formula>L95&lt;0</formula>
    </cfRule>
  </conditionalFormatting>
  <conditionalFormatting sqref="F29">
    <cfRule type="expression" dxfId="1937" priority="13">
      <formula>F29&gt;0</formula>
    </cfRule>
    <cfRule type="expression" dxfId="1936" priority="14">
      <formula>F29&lt;0</formula>
    </cfRule>
  </conditionalFormatting>
  <conditionalFormatting sqref="H29">
    <cfRule type="expression" dxfId="1935" priority="11">
      <formula>H29&gt;0</formula>
    </cfRule>
    <cfRule type="expression" dxfId="1934" priority="12">
      <formula>H29&lt;0</formula>
    </cfRule>
  </conditionalFormatting>
  <conditionalFormatting sqref="F25:F28 H25:H28">
    <cfRule type="expression" dxfId="1933" priority="7">
      <formula>F25&gt;0</formula>
    </cfRule>
    <cfRule type="expression" dxfId="1932" priority="8">
      <formula>F25&lt;0</formula>
    </cfRule>
  </conditionalFormatting>
  <conditionalFormatting sqref="H67:H68 F67:F68">
    <cfRule type="expression" dxfId="1931" priority="5">
      <formula>F67&gt;0</formula>
    </cfRule>
    <cfRule type="expression" dxfId="1930" priority="6">
      <formula>F67&lt;0</formula>
    </cfRule>
  </conditionalFormatting>
  <conditionalFormatting sqref="H65:H66 F65:F66">
    <cfRule type="expression" dxfId="1929" priority="3">
      <formula>F65&gt;0</formula>
    </cfRule>
    <cfRule type="expression" dxfId="1928" priority="4">
      <formula>F65&lt;0</formula>
    </cfRule>
  </conditionalFormatting>
  <conditionalFormatting sqref="H64 F64">
    <cfRule type="expression" dxfId="1927" priority="1">
      <formula>F64&gt;0</formula>
    </cfRule>
    <cfRule type="expression" dxfId="192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I7" sqref="I7"/>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30.68</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15340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-13487.099999999999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-13487.099999999999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-0.46786183833961792</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8.1486310299869621E-2</v>
      </c>
      <c r="R11">
        <f>0.625</f>
        <v>0.625</v>
      </c>
    </row>
    <row r="12" spans="1:21" x14ac:dyDescent="0.25">
      <c r="C12" s="4"/>
      <c r="H12" s="68"/>
      <c r="O12" s="11" t="s">
        <v>984</v>
      </c>
      <c r="Q12" s="19" t="s">
        <v>1398</v>
      </c>
      <c r="T12" s="688">
        <v>43315</v>
      </c>
      <c r="U12" t="s">
        <v>1199</v>
      </c>
    </row>
    <row r="13" spans="1:21" x14ac:dyDescent="0.25">
      <c r="H13" s="68"/>
      <c r="O13" s="11" t="s">
        <v>947</v>
      </c>
      <c r="Q13" s="2">
        <f>Q4/2.81</f>
        <v>10.918149466192171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33.748000000000005</v>
      </c>
    </row>
    <row r="23" spans="1:16" x14ac:dyDescent="0.25">
      <c r="O23" s="79">
        <v>1.0900000000000001</v>
      </c>
      <c r="P23" s="79">
        <f t="shared" ref="P23:P42" si="1">O23*$Q$4</f>
        <v>33.441200000000002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33.134399999999999</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32.827600000000004</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32.520800000000001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32.213999999999999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31.9072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31.6004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31.293600000000001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30.986799999999999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30.68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30.373200000000001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30.066399999999998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29.759599999999999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29.4528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29.145999999999997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28.839199999999998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28.532400000000003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28.2256</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27.918800000000001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27.612000000000002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25" priority="47">
      <formula>F25&gt;0</formula>
    </cfRule>
    <cfRule type="expression" dxfId="1924" priority="48">
      <formula>F25&lt;0</formula>
    </cfRule>
  </conditionalFormatting>
  <conditionalFormatting sqref="Q7">
    <cfRule type="expression" dxfId="1923" priority="45">
      <formula>Q7&gt;0</formula>
    </cfRule>
    <cfRule type="expression" dxfId="1922" priority="46">
      <formula>Q7&lt;0</formula>
    </cfRule>
  </conditionalFormatting>
  <conditionalFormatting sqref="Q8">
    <cfRule type="expression" dxfId="1921" priority="43">
      <formula>Q8&gt;0</formula>
    </cfRule>
    <cfRule type="expression" dxfId="1920" priority="44">
      <formula>Q8&lt;0</formula>
    </cfRule>
  </conditionalFormatting>
  <conditionalFormatting sqref="Q10">
    <cfRule type="expression" dxfId="1919" priority="37">
      <formula>Q10&gt;0</formula>
    </cfRule>
    <cfRule type="expression" dxfId="1918" priority="38">
      <formula>Q10&lt;0</formula>
    </cfRule>
  </conditionalFormatting>
  <conditionalFormatting sqref="L25:L32">
    <cfRule type="expression" dxfId="1917" priority="31">
      <formula>L25&gt;0</formula>
    </cfRule>
    <cfRule type="expression" dxfId="1916" priority="32">
      <formula>L25&lt;0</formula>
    </cfRule>
  </conditionalFormatting>
  <conditionalFormatting sqref="F104:F125">
    <cfRule type="expression" dxfId="1915" priority="29">
      <formula>F104&gt;0</formula>
    </cfRule>
    <cfRule type="expression" dxfId="1914" priority="30">
      <formula>F104&lt;0</formula>
    </cfRule>
  </conditionalFormatting>
  <conditionalFormatting sqref="H104:H125">
    <cfRule type="expression" dxfId="1913" priority="27">
      <formula>H104&gt;0</formula>
    </cfRule>
    <cfRule type="expression" dxfId="1912" priority="28">
      <formula>H104&lt;0</formula>
    </cfRule>
  </conditionalFormatting>
  <conditionalFormatting sqref="J104:J117">
    <cfRule type="expression" dxfId="1911" priority="25">
      <formula>J104&gt;0</formula>
    </cfRule>
    <cfRule type="expression" dxfId="1910" priority="26">
      <formula>J104&lt;0</formula>
    </cfRule>
  </conditionalFormatting>
  <conditionalFormatting sqref="K104:K117">
    <cfRule type="expression" dxfId="1909" priority="23">
      <formula>K104&gt;0</formula>
    </cfRule>
    <cfRule type="expression" dxfId="1908" priority="24">
      <formula>K104&lt;0</formula>
    </cfRule>
  </conditionalFormatting>
  <conditionalFormatting sqref="L104:L117">
    <cfRule type="expression" dxfId="1907" priority="21">
      <formula>L104&gt;0</formula>
    </cfRule>
    <cfRule type="expression" dxfId="1906" priority="22">
      <formula>L104&lt;0</formula>
    </cfRule>
  </conditionalFormatting>
  <conditionalFormatting sqref="F25:F29">
    <cfRule type="expression" dxfId="1905" priority="19">
      <formula>F25&gt;0</formula>
    </cfRule>
    <cfRule type="expression" dxfId="1904" priority="20">
      <formula>F25&lt;0</formula>
    </cfRule>
  </conditionalFormatting>
  <conditionalFormatting sqref="H25:H29">
    <cfRule type="expression" dxfId="1903" priority="17">
      <formula>H25&gt;0</formula>
    </cfRule>
    <cfRule type="expression" dxfId="1902" priority="18">
      <formula>H25&lt;0</formula>
    </cfRule>
  </conditionalFormatting>
  <conditionalFormatting sqref="F35:F38">
    <cfRule type="expression" dxfId="1901" priority="15">
      <formula>F35&gt;0</formula>
    </cfRule>
    <cfRule type="expression" dxfId="1900" priority="16">
      <formula>F35&lt;0</formula>
    </cfRule>
  </conditionalFormatting>
  <conditionalFormatting sqref="H35:H38">
    <cfRule type="expression" dxfId="1899" priority="13">
      <formula>H35&gt;0</formula>
    </cfRule>
    <cfRule type="expression" dxfId="1898" priority="14">
      <formula>H35&lt;0</formula>
    </cfRule>
  </conditionalFormatting>
  <conditionalFormatting sqref="H61:H64 F61:F64">
    <cfRule type="expression" dxfId="1897" priority="11">
      <formula>F61&gt;0</formula>
    </cfRule>
    <cfRule type="expression" dxfId="1896" priority="12">
      <formula>F61&lt;0</formula>
    </cfRule>
  </conditionalFormatting>
  <conditionalFormatting sqref="H70 F70">
    <cfRule type="expression" dxfId="1895" priority="9">
      <formula>F70&gt;0</formula>
    </cfRule>
    <cfRule type="expression" dxfId="1894" priority="10">
      <formula>F70&lt;0</formula>
    </cfRule>
  </conditionalFormatting>
  <conditionalFormatting sqref="H67:H69 F67:F69">
    <cfRule type="expression" dxfId="1893" priority="7">
      <formula>F67&gt;0</formula>
    </cfRule>
    <cfRule type="expression" dxfId="1892" priority="8">
      <formula>F67&lt;0</formula>
    </cfRule>
  </conditionalFormatting>
  <conditionalFormatting sqref="H65:H66 F65:F66">
    <cfRule type="expression" dxfId="1891" priority="5">
      <formula>F65&gt;0</formula>
    </cfRule>
    <cfRule type="expression" dxfId="1890" priority="6">
      <formula>F65&lt;0</formula>
    </cfRule>
  </conditionalFormatting>
  <conditionalFormatting sqref="F74:F76 H74:H76">
    <cfRule type="expression" dxfId="1889" priority="1">
      <formula>F74&gt;0</formula>
    </cfRule>
    <cfRule type="expression" dxfId="1888"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654">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654">
        <v>43641</v>
      </c>
      <c r="C4" s="4">
        <v>135</v>
      </c>
      <c r="D4" s="186">
        <v>21.51</v>
      </c>
      <c r="E4" s="3">
        <v>0</v>
      </c>
      <c r="F4" s="3">
        <f>D4*C4+E4</f>
        <v>2903.8500000000004</v>
      </c>
      <c r="G4" s="70"/>
      <c r="H4" s="159"/>
      <c r="I4" s="3"/>
      <c r="J4" s="3"/>
      <c r="K4" s="3"/>
      <c r="L4" s="70"/>
      <c r="M4" s="3"/>
      <c r="N4" s="4"/>
      <c r="O4" s="11" t="s">
        <v>66</v>
      </c>
      <c r="Q4" s="393">
        <v>22.08</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3311.9999999999995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7148.6500000000988</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75.380000000000109</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2.3289728173217776E-2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2.5362318840579715E-2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10.640963855421685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24.288</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24.0672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23.846399999999999</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23.625599999999999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23.404799999999998</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23.183999999999997</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22.963200000000001</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22.7424</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22.521599999999999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22.300799999999999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22.08</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21.859199999999998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21.638399999999997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21.417599999999997</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21.196799999999996</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20.975999999999999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20.755199999999999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20.534399999999998</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20.313600000000001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20.0928</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19.872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7" priority="129">
      <formula>F99&gt;0</formula>
    </cfRule>
    <cfRule type="expression" dxfId="1886" priority="130">
      <formula>F99&lt;0</formula>
    </cfRule>
  </conditionalFormatting>
  <conditionalFormatting sqref="F156:F169 F172:F216 F219:F220">
    <cfRule type="expression" dxfId="1885" priority="125">
      <formula>F156&gt;0</formula>
    </cfRule>
    <cfRule type="expression" dxfId="1884" priority="126">
      <formula>F156&lt;0</formula>
    </cfRule>
  </conditionalFormatting>
  <conditionalFormatting sqref="F156:F169 F172:F216 F219:F220">
    <cfRule type="expression" dxfId="1883" priority="127">
      <formula>F156&gt;0</formula>
    </cfRule>
    <cfRule type="expression" dxfId="1882" priority="128">
      <formula>F156&lt;0</formula>
    </cfRule>
  </conditionalFormatting>
  <conditionalFormatting sqref="H151:H169 H172:H216 H219:H220">
    <cfRule type="expression" dxfId="1881" priority="123">
      <formula>H151&gt;0</formula>
    </cfRule>
    <cfRule type="expression" dxfId="1880" priority="124">
      <formula>H151&lt;0</formula>
    </cfRule>
  </conditionalFormatting>
  <conditionalFormatting sqref="F147:F150">
    <cfRule type="expression" dxfId="1879" priority="117">
      <formula>F147&gt;0</formula>
    </cfRule>
    <cfRule type="expression" dxfId="1878" priority="118">
      <formula>F147&lt;0</formula>
    </cfRule>
  </conditionalFormatting>
  <conditionalFormatting sqref="H147:H150">
    <cfRule type="expression" dxfId="1877" priority="115">
      <formula>H147&gt;0</formula>
    </cfRule>
    <cfRule type="expression" dxfId="1876" priority="116">
      <formula>H147&lt;0</formula>
    </cfRule>
  </conditionalFormatting>
  <conditionalFormatting sqref="Q8">
    <cfRule type="expression" dxfId="1875" priority="111">
      <formula>Q8&gt;0</formula>
    </cfRule>
    <cfRule type="expression" dxfId="1874" priority="112">
      <formula>Q8&lt;0</formula>
    </cfRule>
  </conditionalFormatting>
  <conditionalFormatting sqref="Q7">
    <cfRule type="expression" dxfId="1873" priority="113">
      <formula>Q7&gt;0</formula>
    </cfRule>
    <cfRule type="expression" dxfId="1872" priority="114">
      <formula>Q7&lt;0</formula>
    </cfRule>
  </conditionalFormatting>
  <conditionalFormatting sqref="F170">
    <cfRule type="expression" dxfId="1871" priority="107">
      <formula>F170&gt;0</formula>
    </cfRule>
    <cfRule type="expression" dxfId="1870" priority="108">
      <formula>F170&lt;0</formula>
    </cfRule>
  </conditionalFormatting>
  <conditionalFormatting sqref="F170">
    <cfRule type="expression" dxfId="1869" priority="109">
      <formula>F170&gt;0</formula>
    </cfRule>
    <cfRule type="expression" dxfId="1868" priority="110">
      <formula>F170&lt;0</formula>
    </cfRule>
  </conditionalFormatting>
  <conditionalFormatting sqref="H170">
    <cfRule type="expression" dxfId="1867" priority="105">
      <formula>H170&gt;0</formula>
    </cfRule>
    <cfRule type="expression" dxfId="1866" priority="106">
      <formula>H170&lt;0</formula>
    </cfRule>
  </conditionalFormatting>
  <conditionalFormatting sqref="F171">
    <cfRule type="expression" dxfId="1865" priority="101">
      <formula>F171&gt;0</formula>
    </cfRule>
    <cfRule type="expression" dxfId="1864" priority="102">
      <formula>F171&lt;0</formula>
    </cfRule>
  </conditionalFormatting>
  <conditionalFormatting sqref="F171">
    <cfRule type="expression" dxfId="1863" priority="103">
      <formula>F171&gt;0</formula>
    </cfRule>
    <cfRule type="expression" dxfId="1862" priority="104">
      <formula>F171&lt;0</formula>
    </cfRule>
  </conditionalFormatting>
  <conditionalFormatting sqref="H171">
    <cfRule type="expression" dxfId="1861" priority="99">
      <formula>H171&gt;0</formula>
    </cfRule>
    <cfRule type="expression" dxfId="1860" priority="100">
      <formula>H171&lt;0</formula>
    </cfRule>
  </conditionalFormatting>
  <conditionalFormatting sqref="F217:F218">
    <cfRule type="expression" dxfId="1859" priority="95">
      <formula>F217&gt;0</formula>
    </cfRule>
    <cfRule type="expression" dxfId="1858" priority="96">
      <formula>F217&lt;0</formula>
    </cfRule>
  </conditionalFormatting>
  <conditionalFormatting sqref="F217:F218">
    <cfRule type="expression" dxfId="1857" priority="97">
      <formula>F217&gt;0</formula>
    </cfRule>
    <cfRule type="expression" dxfId="1856" priority="98">
      <formula>F217&lt;0</formula>
    </cfRule>
  </conditionalFormatting>
  <conditionalFormatting sqref="H217:H218">
    <cfRule type="expression" dxfId="1855" priority="93">
      <formula>H217&gt;0</formula>
    </cfRule>
    <cfRule type="expression" dxfId="1854" priority="94">
      <formula>H217&lt;0</formula>
    </cfRule>
  </conditionalFormatting>
  <conditionalFormatting sqref="F24:F39">
    <cfRule type="expression" dxfId="1853" priority="91">
      <formula>F24&gt;0</formula>
    </cfRule>
    <cfRule type="expression" dxfId="1852" priority="92">
      <formula>F24&lt;0</formula>
    </cfRule>
  </conditionalFormatting>
  <conditionalFormatting sqref="H24:H39">
    <cfRule type="expression" dxfId="1851" priority="89">
      <formula>H24&gt;0</formula>
    </cfRule>
    <cfRule type="expression" dxfId="1850" priority="90">
      <formula>H24&lt;0</formula>
    </cfRule>
  </conditionalFormatting>
  <conditionalFormatting sqref="Q10">
    <cfRule type="expression" dxfId="1849" priority="87">
      <formula>Q10&gt;0</formula>
    </cfRule>
    <cfRule type="expression" dxfId="1848" priority="88">
      <formula>Q10&lt;0</formula>
    </cfRule>
  </conditionalFormatting>
  <conditionalFormatting sqref="J34">
    <cfRule type="expression" dxfId="1847" priority="85">
      <formula>J34&gt;0</formula>
    </cfRule>
    <cfRule type="expression" dxfId="1846" priority="86">
      <formula>J34&lt;0</formula>
    </cfRule>
  </conditionalFormatting>
  <conditionalFormatting sqref="F41:F49">
    <cfRule type="expression" dxfId="1845" priority="79">
      <formula>F41&gt;0</formula>
    </cfRule>
    <cfRule type="expression" dxfId="1844" priority="80">
      <formula>F41&lt;0</formula>
    </cfRule>
  </conditionalFormatting>
  <conditionalFormatting sqref="H41:H49">
    <cfRule type="expression" dxfId="1843" priority="77">
      <formula>H41&gt;0</formula>
    </cfRule>
    <cfRule type="expression" dxfId="1842" priority="78">
      <formula>H41&lt;0</formula>
    </cfRule>
  </conditionalFormatting>
  <conditionalFormatting sqref="R4">
    <cfRule type="expression" dxfId="1841" priority="75">
      <formula>R4&gt;0</formula>
    </cfRule>
    <cfRule type="expression" dxfId="1840" priority="76">
      <formula>R4&lt;0</formula>
    </cfRule>
  </conditionalFormatting>
  <conditionalFormatting sqref="Q9">
    <cfRule type="expression" dxfId="1839" priority="73">
      <formula>Q9&gt;0</formula>
    </cfRule>
    <cfRule type="expression" dxfId="1838" priority="74">
      <formula>Q9&lt;0</formula>
    </cfRule>
  </conditionalFormatting>
  <conditionalFormatting sqref="F50:F73">
    <cfRule type="expression" dxfId="1837" priority="69">
      <formula>F50&gt;0</formula>
    </cfRule>
    <cfRule type="expression" dxfId="1836" priority="70">
      <formula>F50&lt;0</formula>
    </cfRule>
  </conditionalFormatting>
  <conditionalFormatting sqref="H50:H73">
    <cfRule type="expression" dxfId="1835" priority="67">
      <formula>H50&gt;0</formula>
    </cfRule>
    <cfRule type="expression" dxfId="1834"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33" priority="63">
      <formula>F74&gt;0</formula>
    </cfRule>
    <cfRule type="expression" dxfId="1832" priority="64">
      <formula>F74&lt;0</formula>
    </cfRule>
  </conditionalFormatting>
  <conditionalFormatting sqref="H74:H98">
    <cfRule type="expression" dxfId="1831" priority="61">
      <formula>H74&gt;0</formula>
    </cfRule>
    <cfRule type="expression" dxfId="1830" priority="62">
      <formula>H74&lt;0</formula>
    </cfRule>
  </conditionalFormatting>
  <conditionalFormatting sqref="H108:H109 F108:F109">
    <cfRule type="expression" dxfId="1829" priority="43">
      <formula>F108&gt;0</formula>
    </cfRule>
    <cfRule type="expression" dxfId="1828" priority="44">
      <formula>F108&lt;0</formula>
    </cfRule>
  </conditionalFormatting>
  <conditionalFormatting sqref="H103:H107 F103:F107">
    <cfRule type="expression" dxfId="1827" priority="41">
      <formula>F103&gt;0</formula>
    </cfRule>
    <cfRule type="expression" dxfId="1826" priority="42">
      <formula>F103&lt;0</formula>
    </cfRule>
  </conditionalFormatting>
  <conditionalFormatting sqref="F40">
    <cfRule type="expression" dxfId="1825" priority="39">
      <formula>F40&gt;0</formula>
    </cfRule>
    <cfRule type="expression" dxfId="1824" priority="40">
      <formula>F40&lt;0</formula>
    </cfRule>
  </conditionalFormatting>
  <conditionalFormatting sqref="H40">
    <cfRule type="expression" dxfId="1823" priority="37">
      <formula>H40&gt;0</formula>
    </cfRule>
    <cfRule type="expression" dxfId="1822" priority="38">
      <formula>H40&lt;0</formula>
    </cfRule>
  </conditionalFormatting>
  <conditionalFormatting sqref="F131:F133 H131:H133">
    <cfRule type="expression" dxfId="1821" priority="35">
      <formula>F131&gt;0</formula>
    </cfRule>
    <cfRule type="expression" dxfId="1820" priority="36">
      <formula>F131&lt;0</formula>
    </cfRule>
  </conditionalFormatting>
  <conditionalFormatting sqref="F120:F124 H120:H124">
    <cfRule type="expression" dxfId="1819" priority="31">
      <formula>F120&gt;0</formula>
    </cfRule>
    <cfRule type="expression" dxfId="1818" priority="32">
      <formula>F120&lt;0</formula>
    </cfRule>
  </conditionalFormatting>
  <conditionalFormatting sqref="F117:F119 H117:H119">
    <cfRule type="expression" dxfId="1817" priority="27">
      <formula>F117&gt;0</formula>
    </cfRule>
    <cfRule type="expression" dxfId="1816" priority="28">
      <formula>F117&lt;0</formula>
    </cfRule>
  </conditionalFormatting>
  <conditionalFormatting sqref="F114:F116 H114:H116">
    <cfRule type="expression" dxfId="1815" priority="25">
      <formula>F114&gt;0</formula>
    </cfRule>
    <cfRule type="expression" dxfId="1814" priority="26">
      <formula>F114&lt;0</formula>
    </cfRule>
  </conditionalFormatting>
  <conditionalFormatting sqref="F113 H113">
    <cfRule type="expression" dxfId="1813" priority="23">
      <formula>F113&gt;0</formula>
    </cfRule>
    <cfRule type="expression" dxfId="1812" priority="24">
      <formula>F113&lt;0</formula>
    </cfRule>
  </conditionalFormatting>
  <conditionalFormatting sqref="F126:F128 H126:H128 K24:K128">
    <cfRule type="expression" dxfId="1811" priority="21">
      <formula>F24&gt;0</formula>
    </cfRule>
    <cfRule type="expression" dxfId="1810" priority="22">
      <formula>F24&lt;0</formula>
    </cfRule>
  </conditionalFormatting>
  <conditionalFormatting sqref="F125 H125">
    <cfRule type="expression" dxfId="1809" priority="19">
      <formula>F125&gt;0</formula>
    </cfRule>
    <cfRule type="expression" dxfId="1808" priority="20">
      <formula>F125&lt;0</formula>
    </cfRule>
  </conditionalFormatting>
  <conditionalFormatting sqref="F129:F130 H129:H130 K129:K130">
    <cfRule type="expression" dxfId="1807" priority="17">
      <formula>F129&gt;0</formula>
    </cfRule>
    <cfRule type="expression" dxfId="1806" priority="18">
      <formula>F129&lt;0</formula>
    </cfRule>
  </conditionalFormatting>
  <conditionalFormatting sqref="F136:F138 H136:H138 K136:K138">
    <cfRule type="expression" dxfId="1805" priority="13">
      <formula>F136&gt;0</formula>
    </cfRule>
    <cfRule type="expression" dxfId="1804" priority="14">
      <formula>F136&lt;0</formula>
    </cfRule>
  </conditionalFormatting>
  <conditionalFormatting sqref="F134:F135 H134:H135 K134:K135">
    <cfRule type="expression" dxfId="1803" priority="11">
      <formula>F134&gt;0</formula>
    </cfRule>
    <cfRule type="expression" dxfId="1802" priority="12">
      <formula>F134&lt;0</formula>
    </cfRule>
  </conditionalFormatting>
  <conditionalFormatting sqref="F142:F143 H142:H143 K142:K143">
    <cfRule type="expression" dxfId="1801" priority="7">
      <formula>F142&gt;0</formula>
    </cfRule>
    <cfRule type="expression" dxfId="1800" priority="8">
      <formula>F142&lt;0</formula>
    </cfRule>
  </conditionalFormatting>
  <conditionalFormatting sqref="F140:F141 H140:H141">
    <cfRule type="expression" dxfId="1799" priority="5">
      <formula>F140&gt;0</formula>
    </cfRule>
    <cfRule type="expression" dxfId="1798" priority="6">
      <formula>F140&lt;0</formula>
    </cfRule>
  </conditionalFormatting>
  <conditionalFormatting sqref="F139 H139 K139">
    <cfRule type="expression" dxfId="1797" priority="3">
      <formula>F139&gt;0</formula>
    </cfRule>
    <cfRule type="expression" dxfId="1796" priority="4">
      <formula>F139&lt;0</formula>
    </cfRule>
  </conditionalFormatting>
  <conditionalFormatting sqref="K140:K141">
    <cfRule type="expression" dxfId="1795" priority="1">
      <formula>K140&gt;0</formula>
    </cfRule>
    <cfRule type="expression" dxfId="1794"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93" priority="49">
      <formula>F52&gt;0</formula>
    </cfRule>
    <cfRule type="expression" dxfId="1792" priority="50">
      <formula>F52&lt;0</formula>
    </cfRule>
  </conditionalFormatting>
  <conditionalFormatting sqref="Q7">
    <cfRule type="expression" dxfId="1791" priority="47">
      <formula>Q7&gt;0</formula>
    </cfRule>
    <cfRule type="expression" dxfId="1790" priority="48">
      <formula>Q7&lt;0</formula>
    </cfRule>
  </conditionalFormatting>
  <conditionalFormatting sqref="Q8">
    <cfRule type="expression" dxfId="1789" priority="45">
      <formula>Q8&gt;0</formula>
    </cfRule>
    <cfRule type="expression" dxfId="1788" priority="46">
      <formula>Q8&lt;0</formula>
    </cfRule>
  </conditionalFormatting>
  <conditionalFormatting sqref="F34:F41 F43:F51">
    <cfRule type="expression" dxfId="1787" priority="43">
      <formula>F34&gt;0</formula>
    </cfRule>
    <cfRule type="expression" dxfId="1786" priority="44">
      <formula>F34&lt;0</formula>
    </cfRule>
  </conditionalFormatting>
  <conditionalFormatting sqref="H34:H51">
    <cfRule type="expression" dxfId="1785" priority="41">
      <formula>H34&gt;0</formula>
    </cfRule>
    <cfRule type="expression" dxfId="1784" priority="42">
      <formula>H34&lt;0</formula>
    </cfRule>
  </conditionalFormatting>
  <conditionalFormatting sqref="Q10">
    <cfRule type="expression" dxfId="1783" priority="39">
      <formula>Q10&gt;0</formula>
    </cfRule>
    <cfRule type="expression" dxfId="1782" priority="40">
      <formula>Q10&lt;0</formula>
    </cfRule>
  </conditionalFormatting>
  <conditionalFormatting sqref="J25">
    <cfRule type="expression" dxfId="1781" priority="37">
      <formula>J25&gt;0</formula>
    </cfRule>
    <cfRule type="expression" dxfId="1780" priority="38">
      <formula>J25&lt;0</formula>
    </cfRule>
  </conditionalFormatting>
  <conditionalFormatting sqref="K25:K29 K31:K38">
    <cfRule type="expression" dxfId="1779" priority="35">
      <formula>K25&gt;0</formula>
    </cfRule>
    <cfRule type="expression" dxfId="1778" priority="36">
      <formula>K25&lt;0</formula>
    </cfRule>
  </conditionalFormatting>
  <conditionalFormatting sqref="L25:L38">
    <cfRule type="expression" dxfId="1777" priority="33">
      <formula>L25&gt;0</formula>
    </cfRule>
    <cfRule type="expression" dxfId="1776" priority="34">
      <formula>L25&lt;0</formula>
    </cfRule>
  </conditionalFormatting>
  <conditionalFormatting sqref="F89:F110">
    <cfRule type="expression" dxfId="1775" priority="31">
      <formula>F89&gt;0</formula>
    </cfRule>
    <cfRule type="expression" dxfId="1774" priority="32">
      <formula>F89&lt;0</formula>
    </cfRule>
  </conditionalFormatting>
  <conditionalFormatting sqref="H89:H110">
    <cfRule type="expression" dxfId="1773" priority="29">
      <formula>H89&gt;0</formula>
    </cfRule>
    <cfRule type="expression" dxfId="1772" priority="30">
      <formula>H89&lt;0</formula>
    </cfRule>
  </conditionalFormatting>
  <conditionalFormatting sqref="J89:J102">
    <cfRule type="expression" dxfId="1771" priority="27">
      <formula>J89&gt;0</formula>
    </cfRule>
    <cfRule type="expression" dxfId="1770" priority="28">
      <formula>J89&lt;0</formula>
    </cfRule>
  </conditionalFormatting>
  <conditionalFormatting sqref="K89:K102">
    <cfRule type="expression" dxfId="1769" priority="25">
      <formula>K89&gt;0</formula>
    </cfRule>
    <cfRule type="expression" dxfId="1768" priority="26">
      <formula>K89&lt;0</formula>
    </cfRule>
  </conditionalFormatting>
  <conditionalFormatting sqref="L89:L102">
    <cfRule type="expression" dxfId="1767" priority="23">
      <formula>L89&gt;0</formula>
    </cfRule>
    <cfRule type="expression" dxfId="1766" priority="24">
      <formula>L89&lt;0</formula>
    </cfRule>
  </conditionalFormatting>
  <conditionalFormatting sqref="F25:F27">
    <cfRule type="expression" dxfId="1765" priority="21">
      <formula>F25&gt;0</formula>
    </cfRule>
    <cfRule type="expression" dxfId="1764" priority="22">
      <formula>F25&lt;0</formula>
    </cfRule>
  </conditionalFormatting>
  <conditionalFormatting sqref="H25:H27">
    <cfRule type="expression" dxfId="1763" priority="19">
      <formula>H25&gt;0</formula>
    </cfRule>
    <cfRule type="expression" dxfId="1762" priority="20">
      <formula>H25&lt;0</formula>
    </cfRule>
  </conditionalFormatting>
  <conditionalFormatting sqref="F28:F33">
    <cfRule type="expression" dxfId="1761" priority="17">
      <formula>F28&gt;0</formula>
    </cfRule>
    <cfRule type="expression" dxfId="1760" priority="18">
      <formula>F28&lt;0</formula>
    </cfRule>
  </conditionalFormatting>
  <conditionalFormatting sqref="H28:H33">
    <cfRule type="expression" dxfId="1759" priority="15">
      <formula>H28&gt;0</formula>
    </cfRule>
    <cfRule type="expression" dxfId="1758" priority="16">
      <formula>H28&lt;0</formula>
    </cfRule>
  </conditionalFormatting>
  <conditionalFormatting sqref="F42">
    <cfRule type="expression" dxfId="1757" priority="13">
      <formula>F42&gt;0</formula>
    </cfRule>
    <cfRule type="expression" dxfId="1756" priority="14">
      <formula>F42&lt;0</formula>
    </cfRule>
  </conditionalFormatting>
  <conditionalFormatting sqref="J48">
    <cfRule type="expression" dxfId="1755" priority="11">
      <formula>J48&gt;0</formula>
    </cfRule>
    <cfRule type="expression" dxfId="1754" priority="12">
      <formula>J48&lt;0</formula>
    </cfRule>
  </conditionalFormatting>
  <conditionalFormatting sqref="J34:J41 J43:J47">
    <cfRule type="expression" dxfId="1753" priority="9">
      <formula>J34&gt;0</formula>
    </cfRule>
    <cfRule type="expression" dxfId="1752" priority="10">
      <formula>J34&lt;0</formula>
    </cfRule>
  </conditionalFormatting>
  <conditionalFormatting sqref="J26:J27">
    <cfRule type="expression" dxfId="1751" priority="7">
      <formula>J26&gt;0</formula>
    </cfRule>
    <cfRule type="expression" dxfId="1750" priority="8">
      <formula>J26&lt;0</formula>
    </cfRule>
  </conditionalFormatting>
  <conditionalFormatting sqref="J28:J33">
    <cfRule type="expression" dxfId="1749" priority="5">
      <formula>J28&gt;0</formula>
    </cfRule>
    <cfRule type="expression" dxfId="1748" priority="6">
      <formula>J28&lt;0</formula>
    </cfRule>
  </conditionalFormatting>
  <conditionalFormatting sqref="J42">
    <cfRule type="expression" dxfId="1747" priority="3">
      <formula>J42&gt;0</formula>
    </cfRule>
    <cfRule type="expression" dxfId="1746" priority="4">
      <formula>J42&lt;0</formula>
    </cfRule>
  </conditionalFormatting>
  <conditionalFormatting sqref="J49">
    <cfRule type="expression" dxfId="1745" priority="1">
      <formula>J49&gt;0</formula>
    </cfRule>
    <cfRule type="expression" dxfId="1744"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43" priority="39">
      <formula>F47&gt;0</formula>
    </cfRule>
    <cfRule type="expression" dxfId="1742" priority="40">
      <formula>F47&lt;0</formula>
    </cfRule>
  </conditionalFormatting>
  <conditionalFormatting sqref="Q7">
    <cfRule type="expression" dxfId="1741" priority="37">
      <formula>Q7&gt;0</formula>
    </cfRule>
    <cfRule type="expression" dxfId="1740" priority="38">
      <formula>Q7&lt;0</formula>
    </cfRule>
  </conditionalFormatting>
  <conditionalFormatting sqref="Q8">
    <cfRule type="expression" dxfId="1739" priority="35">
      <formula>Q8&gt;0</formula>
    </cfRule>
    <cfRule type="expression" dxfId="1738" priority="36">
      <formula>Q8&lt;0</formula>
    </cfRule>
  </conditionalFormatting>
  <conditionalFormatting sqref="F32:F38 F41:F46">
    <cfRule type="expression" dxfId="1737" priority="33">
      <formula>F32&gt;0</formula>
    </cfRule>
    <cfRule type="expression" dxfId="1736" priority="34">
      <formula>F32&lt;0</formula>
    </cfRule>
  </conditionalFormatting>
  <conditionalFormatting sqref="H32:H38 H41:H46">
    <cfRule type="expression" dxfId="1735" priority="31">
      <formula>H32&gt;0</formula>
    </cfRule>
    <cfRule type="expression" dxfId="1734" priority="32">
      <formula>H32&lt;0</formula>
    </cfRule>
  </conditionalFormatting>
  <conditionalFormatting sqref="Q10">
    <cfRule type="expression" dxfId="1733" priority="29">
      <formula>Q10&gt;0</formula>
    </cfRule>
    <cfRule type="expression" dxfId="1732" priority="30">
      <formula>Q10&lt;0</formula>
    </cfRule>
  </conditionalFormatting>
  <conditionalFormatting sqref="J25:J41">
    <cfRule type="expression" dxfId="1731" priority="27">
      <formula>J25&gt;0</formula>
    </cfRule>
    <cfRule type="expression" dxfId="1730" priority="28">
      <formula>J25&lt;0</formula>
    </cfRule>
  </conditionalFormatting>
  <conditionalFormatting sqref="K25:K38">
    <cfRule type="expression" dxfId="1729" priority="25">
      <formula>K25&gt;0</formula>
    </cfRule>
    <cfRule type="expression" dxfId="1728" priority="26">
      <formula>K25&lt;0</formula>
    </cfRule>
  </conditionalFormatting>
  <conditionalFormatting sqref="L25:L38">
    <cfRule type="expression" dxfId="1727" priority="23">
      <formula>L25&gt;0</formula>
    </cfRule>
    <cfRule type="expression" dxfId="1726" priority="24">
      <formula>L25&lt;0</formula>
    </cfRule>
  </conditionalFormatting>
  <conditionalFormatting sqref="F89:F110">
    <cfRule type="expression" dxfId="1725" priority="21">
      <formula>F89&gt;0</formula>
    </cfRule>
    <cfRule type="expression" dxfId="1724" priority="22">
      <formula>F89&lt;0</formula>
    </cfRule>
  </conditionalFormatting>
  <conditionalFormatting sqref="H89:H110">
    <cfRule type="expression" dxfId="1723" priority="19">
      <formula>H89&gt;0</formula>
    </cfRule>
    <cfRule type="expression" dxfId="1722" priority="20">
      <formula>H89&lt;0</formula>
    </cfRule>
  </conditionalFormatting>
  <conditionalFormatting sqref="J89:J102">
    <cfRule type="expression" dxfId="1721" priority="17">
      <formula>J89&gt;0</formula>
    </cfRule>
    <cfRule type="expression" dxfId="1720" priority="18">
      <formula>J89&lt;0</formula>
    </cfRule>
  </conditionalFormatting>
  <conditionalFormatting sqref="K89:K102">
    <cfRule type="expression" dxfId="1719" priority="15">
      <formula>K89&gt;0</formula>
    </cfRule>
    <cfRule type="expression" dxfId="1718" priority="16">
      <formula>K89&lt;0</formula>
    </cfRule>
  </conditionalFormatting>
  <conditionalFormatting sqref="L89:L102">
    <cfRule type="expression" dxfId="1717" priority="13">
      <formula>L89&gt;0</formula>
    </cfRule>
    <cfRule type="expression" dxfId="1716" priority="14">
      <formula>L89&lt;0</formula>
    </cfRule>
  </conditionalFormatting>
  <conditionalFormatting sqref="F25:F28">
    <cfRule type="expression" dxfId="1715" priority="11">
      <formula>F25&gt;0</formula>
    </cfRule>
    <cfRule type="expression" dxfId="1714" priority="12">
      <formula>F25&lt;0</formula>
    </cfRule>
  </conditionalFormatting>
  <conditionalFormatting sqref="H25:H28">
    <cfRule type="expression" dxfId="1713" priority="9">
      <formula>H25&gt;0</formula>
    </cfRule>
    <cfRule type="expression" dxfId="1712" priority="10">
      <formula>H25&lt;0</formula>
    </cfRule>
  </conditionalFormatting>
  <conditionalFormatting sqref="F29:F31">
    <cfRule type="expression" dxfId="1711" priority="7">
      <formula>F29&gt;0</formula>
    </cfRule>
    <cfRule type="expression" dxfId="1710" priority="8">
      <formula>F29&lt;0</formula>
    </cfRule>
  </conditionalFormatting>
  <conditionalFormatting sqref="H29:H31">
    <cfRule type="expression" dxfId="1709" priority="5">
      <formula>H29&gt;0</formula>
    </cfRule>
    <cfRule type="expression" dxfId="1708" priority="6">
      <formula>H29&lt;0</formula>
    </cfRule>
  </conditionalFormatting>
  <conditionalFormatting sqref="F39:F40">
    <cfRule type="expression" dxfId="1707" priority="3">
      <formula>F39&gt;0</formula>
    </cfRule>
    <cfRule type="expression" dxfId="1706" priority="4">
      <formula>F39&lt;0</formula>
    </cfRule>
  </conditionalFormatting>
  <conditionalFormatting sqref="H39:H40">
    <cfRule type="expression" dxfId="1705" priority="1">
      <formula>H39&gt;0</formula>
    </cfRule>
    <cfRule type="expression" dxfId="1704"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703" priority="31">
      <formula>F60&gt;0</formula>
    </cfRule>
    <cfRule type="expression" dxfId="1702" priority="32">
      <formula>F60&lt;0</formula>
    </cfRule>
  </conditionalFormatting>
  <conditionalFormatting sqref="Q7">
    <cfRule type="expression" dxfId="1701" priority="29">
      <formula>Q7&gt;0</formula>
    </cfRule>
    <cfRule type="expression" dxfId="1700" priority="30">
      <formula>Q7&lt;0</formula>
    </cfRule>
  </conditionalFormatting>
  <conditionalFormatting sqref="Q8">
    <cfRule type="expression" dxfId="1699" priority="27">
      <formula>Q8&gt;0</formula>
    </cfRule>
    <cfRule type="expression" dxfId="1698" priority="28">
      <formula>Q8&lt;0</formula>
    </cfRule>
  </conditionalFormatting>
  <conditionalFormatting sqref="F32:F59">
    <cfRule type="expression" dxfId="1697" priority="25">
      <formula>F32&gt;0</formula>
    </cfRule>
    <cfRule type="expression" dxfId="1696" priority="26">
      <formula>F32&lt;0</formula>
    </cfRule>
  </conditionalFormatting>
  <conditionalFormatting sqref="H32:H59">
    <cfRule type="expression" dxfId="1695" priority="23">
      <formula>H32&gt;0</formula>
    </cfRule>
    <cfRule type="expression" dxfId="1694" priority="24">
      <formula>H32&lt;0</formula>
    </cfRule>
  </conditionalFormatting>
  <conditionalFormatting sqref="Q10">
    <cfRule type="expression" dxfId="1693" priority="21">
      <formula>Q10&gt;0</formula>
    </cfRule>
    <cfRule type="expression" dxfId="1692" priority="22">
      <formula>Q10&lt;0</formula>
    </cfRule>
  </conditionalFormatting>
  <conditionalFormatting sqref="J25:J38">
    <cfRule type="expression" dxfId="1691" priority="19">
      <formula>J25&gt;0</formula>
    </cfRule>
    <cfRule type="expression" dxfId="1690" priority="20">
      <formula>J25&lt;0</formula>
    </cfRule>
  </conditionalFormatting>
  <conditionalFormatting sqref="K25:K38">
    <cfRule type="expression" dxfId="1689" priority="17">
      <formula>K25&gt;0</formula>
    </cfRule>
    <cfRule type="expression" dxfId="1688" priority="18">
      <formula>K25&lt;0</formula>
    </cfRule>
  </conditionalFormatting>
  <conditionalFormatting sqref="L25:L38">
    <cfRule type="expression" dxfId="1687" priority="15">
      <formula>L25&gt;0</formula>
    </cfRule>
    <cfRule type="expression" dxfId="1686" priority="16">
      <formula>L25&lt;0</formula>
    </cfRule>
  </conditionalFormatting>
  <conditionalFormatting sqref="F89:F110">
    <cfRule type="expression" dxfId="1685" priority="13">
      <formula>F89&gt;0</formula>
    </cfRule>
    <cfRule type="expression" dxfId="1684" priority="14">
      <formula>F89&lt;0</formula>
    </cfRule>
  </conditionalFormatting>
  <conditionalFormatting sqref="H89:H110">
    <cfRule type="expression" dxfId="1683" priority="11">
      <formula>H89&gt;0</formula>
    </cfRule>
    <cfRule type="expression" dxfId="1682" priority="12">
      <formula>H89&lt;0</formula>
    </cfRule>
  </conditionalFormatting>
  <conditionalFormatting sqref="J89:J102">
    <cfRule type="expression" dxfId="1681" priority="9">
      <formula>J89&gt;0</formula>
    </cfRule>
    <cfRule type="expression" dxfId="1680" priority="10">
      <formula>J89&lt;0</formula>
    </cfRule>
  </conditionalFormatting>
  <conditionalFormatting sqref="K89:K102">
    <cfRule type="expression" dxfId="1679" priority="7">
      <formula>K89&gt;0</formula>
    </cfRule>
    <cfRule type="expression" dxfId="1678" priority="8">
      <formula>K89&lt;0</formula>
    </cfRule>
  </conditionalFormatting>
  <conditionalFormatting sqref="L89:L102">
    <cfRule type="expression" dxfId="1677" priority="5">
      <formula>L89&gt;0</formula>
    </cfRule>
    <cfRule type="expression" dxfId="1676" priority="6">
      <formula>L89&lt;0</formula>
    </cfRule>
  </conditionalFormatting>
  <conditionalFormatting sqref="F25:F31">
    <cfRule type="expression" dxfId="1675" priority="3">
      <formula>F25&gt;0</formula>
    </cfRule>
    <cfRule type="expression" dxfId="1674" priority="4">
      <formula>F25&lt;0</formula>
    </cfRule>
  </conditionalFormatting>
  <conditionalFormatting sqref="H25:H31">
    <cfRule type="expression" dxfId="1673" priority="1">
      <formula>H25&gt;0</formula>
    </cfRule>
    <cfRule type="expression" dxfId="16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71" priority="39">
      <formula>F47&gt;0</formula>
    </cfRule>
    <cfRule type="expression" dxfId="1670" priority="40">
      <formula>F47&lt;0</formula>
    </cfRule>
  </conditionalFormatting>
  <conditionalFormatting sqref="Q7">
    <cfRule type="expression" dxfId="1669" priority="37">
      <formula>Q7&gt;0</formula>
    </cfRule>
    <cfRule type="expression" dxfId="1668" priority="38">
      <formula>Q7&lt;0</formula>
    </cfRule>
  </conditionalFormatting>
  <conditionalFormatting sqref="Q8">
    <cfRule type="expression" dxfId="1667" priority="35">
      <formula>Q8&gt;0</formula>
    </cfRule>
    <cfRule type="expression" dxfId="1666" priority="36">
      <formula>Q8&lt;0</formula>
    </cfRule>
  </conditionalFormatting>
  <conditionalFormatting sqref="F30:F33 F38:F46">
    <cfRule type="expression" dxfId="1665" priority="33">
      <formula>F30&gt;0</formula>
    </cfRule>
    <cfRule type="expression" dxfId="1664" priority="34">
      <formula>F30&lt;0</formula>
    </cfRule>
  </conditionalFormatting>
  <conditionalFormatting sqref="H30:H33 H37:H46">
    <cfRule type="expression" dxfId="1663" priority="31">
      <formula>H30&gt;0</formula>
    </cfRule>
    <cfRule type="expression" dxfId="1662" priority="32">
      <formula>H30&lt;0</formula>
    </cfRule>
  </conditionalFormatting>
  <conditionalFormatting sqref="Q10">
    <cfRule type="expression" dxfId="1661" priority="29">
      <formula>Q10&gt;0</formula>
    </cfRule>
    <cfRule type="expression" dxfId="1660" priority="30">
      <formula>Q10&lt;0</formula>
    </cfRule>
  </conditionalFormatting>
  <conditionalFormatting sqref="K25:K38">
    <cfRule type="expression" dxfId="1659" priority="25">
      <formula>K25&gt;0</formula>
    </cfRule>
    <cfRule type="expression" dxfId="1658" priority="26">
      <formula>K25&lt;0</formula>
    </cfRule>
  </conditionalFormatting>
  <conditionalFormatting sqref="L25:L38">
    <cfRule type="expression" dxfId="1657" priority="23">
      <formula>L25&gt;0</formula>
    </cfRule>
    <cfRule type="expression" dxfId="1656" priority="24">
      <formula>L25&lt;0</formula>
    </cfRule>
  </conditionalFormatting>
  <conditionalFormatting sqref="F89:F110">
    <cfRule type="expression" dxfId="1655" priority="21">
      <formula>F89&gt;0</formula>
    </cfRule>
    <cfRule type="expression" dxfId="1654" priority="22">
      <formula>F89&lt;0</formula>
    </cfRule>
  </conditionalFormatting>
  <conditionalFormatting sqref="H89:H110">
    <cfRule type="expression" dxfId="1653" priority="19">
      <formula>H89&gt;0</formula>
    </cfRule>
    <cfRule type="expression" dxfId="1652" priority="20">
      <formula>H89&lt;0</formula>
    </cfRule>
  </conditionalFormatting>
  <conditionalFormatting sqref="J89:J102">
    <cfRule type="expression" dxfId="1651" priority="17">
      <formula>J89&gt;0</formula>
    </cfRule>
    <cfRule type="expression" dxfId="1650" priority="18">
      <formula>J89&lt;0</formula>
    </cfRule>
  </conditionalFormatting>
  <conditionalFormatting sqref="K89:K102">
    <cfRule type="expression" dxfId="1649" priority="15">
      <formula>K89&gt;0</formula>
    </cfRule>
    <cfRule type="expression" dxfId="1648" priority="16">
      <formula>K89&lt;0</formula>
    </cfRule>
  </conditionalFormatting>
  <conditionalFormatting sqref="L89:L102">
    <cfRule type="expression" dxfId="1647" priority="13">
      <formula>L89&gt;0</formula>
    </cfRule>
    <cfRule type="expression" dxfId="1646" priority="14">
      <formula>L89&lt;0</formula>
    </cfRule>
  </conditionalFormatting>
  <conditionalFormatting sqref="F25:F29">
    <cfRule type="expression" dxfId="1645" priority="11">
      <formula>F25&gt;0</formula>
    </cfRule>
    <cfRule type="expression" dxfId="1644" priority="12">
      <formula>F25&lt;0</formula>
    </cfRule>
  </conditionalFormatting>
  <conditionalFormatting sqref="H25:H29">
    <cfRule type="expression" dxfId="1643" priority="9">
      <formula>H25&gt;0</formula>
    </cfRule>
    <cfRule type="expression" dxfId="1642" priority="10">
      <formula>H25&lt;0</formula>
    </cfRule>
  </conditionalFormatting>
  <conditionalFormatting sqref="F34:F37">
    <cfRule type="expression" dxfId="1641" priority="7">
      <formula>F34&gt;0</formula>
    </cfRule>
    <cfRule type="expression" dxfId="1640" priority="8">
      <formula>F34&lt;0</formula>
    </cfRule>
  </conditionalFormatting>
  <conditionalFormatting sqref="H34:H36">
    <cfRule type="expression" dxfId="1639" priority="5">
      <formula>H34&gt;0</formula>
    </cfRule>
    <cfRule type="expression" dxfId="1638" priority="6">
      <formula>H34&lt;0</formula>
    </cfRule>
  </conditionalFormatting>
  <conditionalFormatting sqref="J39">
    <cfRule type="expression" dxfId="1637" priority="3">
      <formula>J39&gt;0</formula>
    </cfRule>
    <cfRule type="expression" dxfId="1636" priority="4">
      <formula>J39&lt;0</formula>
    </cfRule>
  </conditionalFormatting>
  <conditionalFormatting sqref="J25:J38">
    <cfRule type="expression" dxfId="1635" priority="1">
      <formula>J25&gt;0</formula>
    </cfRule>
    <cfRule type="expression" dxfId="1634"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33" priority="57">
      <formula>F27&gt;0</formula>
    </cfRule>
    <cfRule type="expression" dxfId="1632" priority="58">
      <formula>F27&lt;0</formula>
    </cfRule>
  </conditionalFormatting>
  <conditionalFormatting sqref="H28:H33">
    <cfRule type="expression" dxfId="1631" priority="53">
      <formula>H28&gt;0</formula>
    </cfRule>
    <cfRule type="expression" dxfId="1630" priority="54">
      <formula>H28&lt;0</formula>
    </cfRule>
  </conditionalFormatting>
  <conditionalFormatting sqref="F24:F26">
    <cfRule type="expression" dxfId="1629" priority="39">
      <formula>F24&gt;0</formula>
    </cfRule>
    <cfRule type="expression" dxfId="1628" priority="40">
      <formula>F24&lt;0</formula>
    </cfRule>
  </conditionalFormatting>
  <conditionalFormatting sqref="Q8">
    <cfRule type="expression" dxfId="1627" priority="33">
      <formula>Q8&gt;0</formula>
    </cfRule>
    <cfRule type="expression" dxfId="1626" priority="34">
      <formula>Q8&lt;0</formula>
    </cfRule>
  </conditionalFormatting>
  <conditionalFormatting sqref="Q7">
    <cfRule type="expression" dxfId="1625" priority="35">
      <formula>Q7&gt;0</formula>
    </cfRule>
    <cfRule type="expression" dxfId="1624" priority="36">
      <formula>Q7&lt;0</formula>
    </cfRule>
  </conditionalFormatting>
  <conditionalFormatting sqref="F34">
    <cfRule type="expression" dxfId="1623" priority="31">
      <formula>F34&gt;0</formula>
    </cfRule>
    <cfRule type="expression" dxfId="1622" priority="32">
      <formula>F34&lt;0</formula>
    </cfRule>
  </conditionalFormatting>
  <conditionalFormatting sqref="H34">
    <cfRule type="expression" dxfId="1621" priority="29">
      <formula>H34&gt;0</formula>
    </cfRule>
    <cfRule type="expression" dxfId="1620" priority="30">
      <formula>H34&lt;0</formula>
    </cfRule>
  </conditionalFormatting>
  <conditionalFormatting sqref="M36">
    <cfRule type="expression" dxfId="1619" priority="19">
      <formula>M36&gt;0</formula>
    </cfRule>
    <cfRule type="expression" dxfId="1618" priority="20">
      <formula>M36&lt;0</formula>
    </cfRule>
  </conditionalFormatting>
  <conditionalFormatting sqref="Q10">
    <cfRule type="expression" dxfId="1617" priority="15">
      <formula>Q10&gt;0</formula>
    </cfRule>
    <cfRule type="expression" dxfId="1616" priority="16">
      <formula>Q10&lt;0</formula>
    </cfRule>
  </conditionalFormatting>
  <conditionalFormatting sqref="F23">
    <cfRule type="expression" dxfId="1615" priority="13">
      <formula>F23&gt;0</formula>
    </cfRule>
    <cfRule type="expression" dxfId="1614" priority="14">
      <formula>F23&lt;0</formula>
    </cfRule>
  </conditionalFormatting>
  <conditionalFormatting sqref="I25:J25">
    <cfRule type="expression" dxfId="1613" priority="9">
      <formula>I25&gt;0</formula>
    </cfRule>
    <cfRule type="expression" dxfId="1612" priority="10">
      <formula>I25&lt;0</formula>
    </cfRule>
  </conditionalFormatting>
  <conditionalFormatting sqref="I26:J27">
    <cfRule type="expression" dxfId="1611" priority="7">
      <formula>I26&gt;0</formula>
    </cfRule>
    <cfRule type="expression" dxfId="1610" priority="8">
      <formula>I26&lt;0</formula>
    </cfRule>
  </conditionalFormatting>
  <conditionalFormatting sqref="K25:K27">
    <cfRule type="expression" dxfId="1609" priority="5">
      <formula>K25&gt;0</formula>
    </cfRule>
    <cfRule type="expression" dxfId="1608" priority="6">
      <formula>K25&lt;0</formula>
    </cfRule>
  </conditionalFormatting>
  <conditionalFormatting sqref="I23:J23">
    <cfRule type="expression" dxfId="1607" priority="3">
      <formula>I23&gt;0</formula>
    </cfRule>
    <cfRule type="expression" dxfId="160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49.54</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9908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640.94000000000233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640.94000000000233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6.916325134400797E-2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5.6519983851433184E-2</v>
      </c>
      <c r="R11">
        <v>0.7</v>
      </c>
      <c r="T11" s="1">
        <v>43285</v>
      </c>
      <c r="U11" t="s">
        <v>1130</v>
      </c>
    </row>
    <row r="12" spans="1:21" x14ac:dyDescent="0.25">
      <c r="H12" s="68"/>
      <c r="O12" s="11" t="s">
        <v>921</v>
      </c>
      <c r="Q12" s="1" t="s">
        <v>1404</v>
      </c>
    </row>
    <row r="13" spans="1:21" x14ac:dyDescent="0.25">
      <c r="H13" s="68"/>
      <c r="O13" s="11" t="s">
        <v>947</v>
      </c>
      <c r="Q13" s="2">
        <f>Q4/(3.94+4.03)*2</f>
        <v>12.431618569636134</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54.494000000000007</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53.998600000000003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53.5032</v>
      </c>
    </row>
    <row r="20" spans="1:21" x14ac:dyDescent="0.25">
      <c r="O20" s="79">
        <v>1.07</v>
      </c>
      <c r="P20" s="79">
        <f t="shared" si="2"/>
        <v>53.007800000000003</v>
      </c>
      <c r="T20" s="1">
        <v>43416</v>
      </c>
      <c r="U20" t="s">
        <v>1296</v>
      </c>
    </row>
    <row r="21" spans="1:21" x14ac:dyDescent="0.25">
      <c r="O21" s="79">
        <v>1.06</v>
      </c>
      <c r="P21" s="79">
        <f t="shared" si="2"/>
        <v>52.5124</v>
      </c>
    </row>
    <row r="22" spans="1:21" x14ac:dyDescent="0.25">
      <c r="O22" s="79">
        <v>1.05</v>
      </c>
      <c r="P22" s="79">
        <f t="shared" si="2"/>
        <v>52.017000000000003</v>
      </c>
    </row>
    <row r="23" spans="1:21" x14ac:dyDescent="0.25">
      <c r="O23" s="79">
        <v>1.04</v>
      </c>
      <c r="P23" s="79">
        <f t="shared" si="2"/>
        <v>51.521599999999999</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51.026200000000003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50.530799999999999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50.035400000000003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49.54</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49.044599999999996</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48.549199999999999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48.053799999999995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47.558399999999999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47.062999999999995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46.567599999999999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46.072200000000002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45.576799999999999</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45.081400000000002</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44.585999999999999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05" priority="51">
      <formula>F7&gt;0</formula>
    </cfRule>
    <cfRule type="expression" dxfId="1604" priority="52">
      <formula>F7&lt;0</formula>
    </cfRule>
  </conditionalFormatting>
  <conditionalFormatting sqref="Q8">
    <cfRule type="expression" dxfId="1603" priority="49">
      <formula>Q8&gt;0</formula>
    </cfRule>
    <cfRule type="expression" dxfId="1602" priority="50">
      <formula>Q8&lt;0</formula>
    </cfRule>
  </conditionalFormatting>
  <conditionalFormatting sqref="Q10">
    <cfRule type="expression" dxfId="1601" priority="43">
      <formula>Q10&gt;0</formula>
    </cfRule>
    <cfRule type="expression" dxfId="1600" priority="44">
      <formula>Q10&lt;0</formula>
    </cfRule>
  </conditionalFormatting>
  <conditionalFormatting sqref="K25:K39">
    <cfRule type="expression" dxfId="1599" priority="39">
      <formula>K25&gt;0</formula>
    </cfRule>
    <cfRule type="expression" dxfId="1598" priority="40">
      <formula>K25&lt;0</formula>
    </cfRule>
  </conditionalFormatting>
  <conditionalFormatting sqref="L25">
    <cfRule type="expression" dxfId="1597" priority="37">
      <formula>L25&gt;0</formula>
    </cfRule>
    <cfRule type="expression" dxfId="1596" priority="38">
      <formula>L25&lt;0</formula>
    </cfRule>
  </conditionalFormatting>
  <conditionalFormatting sqref="F95:F116">
    <cfRule type="expression" dxfId="1595" priority="35">
      <formula>F95&gt;0</formula>
    </cfRule>
    <cfRule type="expression" dxfId="1594" priority="36">
      <formula>F95&lt;0</formula>
    </cfRule>
  </conditionalFormatting>
  <conditionalFormatting sqref="H95:H116">
    <cfRule type="expression" dxfId="1593" priority="33">
      <formula>H95&gt;0</formula>
    </cfRule>
    <cfRule type="expression" dxfId="1592" priority="34">
      <formula>H95&lt;0</formula>
    </cfRule>
  </conditionalFormatting>
  <conditionalFormatting sqref="J95:J108">
    <cfRule type="expression" dxfId="1591" priority="31">
      <formula>J95&gt;0</formula>
    </cfRule>
    <cfRule type="expression" dxfId="1590" priority="32">
      <formula>J95&lt;0</formula>
    </cfRule>
  </conditionalFormatting>
  <conditionalFormatting sqref="K95:K108">
    <cfRule type="expression" dxfId="1589" priority="29">
      <formula>K95&gt;0</formula>
    </cfRule>
    <cfRule type="expression" dxfId="1588" priority="30">
      <formula>K95&lt;0</formula>
    </cfRule>
  </conditionalFormatting>
  <conditionalFormatting sqref="L95:L108">
    <cfRule type="expression" dxfId="1587" priority="27">
      <formula>L95&gt;0</formula>
    </cfRule>
    <cfRule type="expression" dxfId="1586" priority="28">
      <formula>L95&lt;0</formula>
    </cfRule>
  </conditionalFormatting>
  <conditionalFormatting sqref="F25 F29">
    <cfRule type="expression" dxfId="1585" priority="25">
      <formula>F25&gt;0</formula>
    </cfRule>
    <cfRule type="expression" dxfId="1584" priority="26">
      <formula>F25&lt;0</formula>
    </cfRule>
  </conditionalFormatting>
  <conditionalFormatting sqref="H25 H29">
    <cfRule type="expression" dxfId="1583" priority="23">
      <formula>H25&gt;0</formula>
    </cfRule>
    <cfRule type="expression" dxfId="1582" priority="24">
      <formula>H25&lt;0</formula>
    </cfRule>
  </conditionalFormatting>
  <conditionalFormatting sqref="F26:F28">
    <cfRule type="expression" dxfId="1581" priority="21">
      <formula>F26&gt;0</formula>
    </cfRule>
    <cfRule type="expression" dxfId="1580" priority="22">
      <formula>F26&lt;0</formula>
    </cfRule>
  </conditionalFormatting>
  <conditionalFormatting sqref="H26:H28">
    <cfRule type="expression" dxfId="1579" priority="19">
      <formula>H26&gt;0</formula>
    </cfRule>
    <cfRule type="expression" dxfId="1578" priority="20">
      <formula>H26&lt;0</formula>
    </cfRule>
  </conditionalFormatting>
  <conditionalFormatting sqref="J25:J49">
    <cfRule type="expression" dxfId="1577" priority="15">
      <formula>J25&gt;0</formula>
    </cfRule>
    <cfRule type="expression" dxfId="1576" priority="16">
      <formula>J25&lt;0</formula>
    </cfRule>
  </conditionalFormatting>
  <conditionalFormatting sqref="J50:J61">
    <cfRule type="expression" dxfId="1575" priority="13">
      <formula>J50&gt;0</formula>
    </cfRule>
    <cfRule type="expression" dxfId="1574" priority="14">
      <formula>J50&lt;0</formula>
    </cfRule>
  </conditionalFormatting>
  <conditionalFormatting sqref="H62:H63 F62:F63">
    <cfRule type="expression" dxfId="1573" priority="5">
      <formula>F62&gt;0</formula>
    </cfRule>
    <cfRule type="expression" dxfId="1572" priority="6">
      <formula>F62&lt;0</formula>
    </cfRule>
  </conditionalFormatting>
  <conditionalFormatting sqref="J62:J65">
    <cfRule type="expression" dxfId="1571" priority="3">
      <formula>J62&gt;0</formula>
    </cfRule>
    <cfRule type="expression" dxfId="1570" priority="4">
      <formula>J62&lt;0</formula>
    </cfRule>
  </conditionalFormatting>
  <conditionalFormatting sqref="H64:H67 F64:F67">
    <cfRule type="expression" dxfId="1569" priority="1">
      <formula>F64&gt;0</formula>
    </cfRule>
    <cfRule type="expression" dxfId="156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9" activePane="bottomLeft" state="frozen"/>
      <selection activeCell="A2" sqref="A2"/>
      <selection pane="bottomLeft" activeCell="A185" sqref="A18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C54-H54</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15.596699999999947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23.37</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18696</v>
      </c>
      <c r="V5" t="s">
        <v>1406</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12477.359999999957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7670.9000000000415</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6218.6400000000431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0.49839389101541226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4.2789901583226361E-3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13.354285714285714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25.707000000000004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25.473300000000002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25.239600000000003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25.005900000000004</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24.772200000000002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24.538500000000003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24.3048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24.071100000000001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23.837400000000002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23.6037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23.37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23.136300000000002</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22.9026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22.668900000000001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22.435200000000002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22.201499999999999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21.9678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21.734100000000002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21.500400000000003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21.2667</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21.033000000000001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H40" s="159"/>
      <c r="I40" s="3"/>
      <c r="J40" s="3"/>
      <c r="K40" s="3"/>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2">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654">
        <v>43657</v>
      </c>
      <c r="C49" s="4">
        <v>200</v>
      </c>
      <c r="D49" s="3">
        <v>22.7</v>
      </c>
      <c r="E49" s="3">
        <v>0</v>
      </c>
      <c r="F49" s="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5750</v>
      </c>
      <c r="I54" s="18"/>
      <c r="J54" s="18"/>
      <c r="K54" s="18">
        <f>SUM(K2:K53)</f>
        <v>159943.15000000005</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5550</v>
      </c>
      <c r="D55" s="277"/>
      <c r="E55" s="277"/>
      <c r="F55" s="278">
        <f>SumByColor($A$55,F2:F53)</f>
        <v>145738</v>
      </c>
      <c r="G55" s="277"/>
      <c r="H55" s="277">
        <f>SumByColor($A$55,H2:H53)</f>
        <v>5750</v>
      </c>
      <c r="I55" s="277"/>
      <c r="J55" s="277"/>
      <c r="K55" s="278">
        <f>SumByColor($A$55,K2:K53)</f>
        <v>159946</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4"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4" si="50">C183*(E183-D183)</f>
        <v>5511.9999999999991</v>
      </c>
      <c r="G183" s="39">
        <f t="shared" ref="G183:G184" si="51">D183*C183</f>
        <v>12480</v>
      </c>
      <c r="H183" s="177">
        <f t="shared" ref="H183:H184"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67" priority="172">
      <formula>F107&gt;0</formula>
    </cfRule>
    <cfRule type="expression" dxfId="1566" priority="173">
      <formula>F107&lt;0</formula>
    </cfRule>
  </conditionalFormatting>
  <conditionalFormatting sqref="Q7">
    <cfRule type="expression" dxfId="1565" priority="160">
      <formula>Q7&gt;0</formula>
    </cfRule>
    <cfRule type="expression" dxfId="1564" priority="161">
      <formula>Q7&lt;0</formula>
    </cfRule>
  </conditionalFormatting>
  <conditionalFormatting sqref="Q8">
    <cfRule type="expression" dxfId="1563" priority="158">
      <formula>Q8&gt;0</formula>
    </cfRule>
    <cfRule type="expression" dxfId="1562" priority="159">
      <formula>Q8&lt;0</formula>
    </cfRule>
  </conditionalFormatting>
  <conditionalFormatting sqref="F193:F205">
    <cfRule type="expression" dxfId="1561" priority="156">
      <formula>F193&gt;0</formula>
    </cfRule>
    <cfRule type="expression" dxfId="1560" priority="157">
      <formula>F193&lt;0</formula>
    </cfRule>
  </conditionalFormatting>
  <conditionalFormatting sqref="H193:H205">
    <cfRule type="expression" dxfId="1559" priority="154">
      <formula>H193&gt;0</formula>
    </cfRule>
    <cfRule type="expression" dxfId="1558" priority="155">
      <formula>H193&lt;0</formula>
    </cfRule>
  </conditionalFormatting>
  <conditionalFormatting sqref="H209:H212">
    <cfRule type="expression" dxfId="1557" priority="150">
      <formula>H209&gt;0</formula>
    </cfRule>
    <cfRule type="expression" dxfId="1556" priority="151">
      <formula>H209&lt;0</formula>
    </cfRule>
  </conditionalFormatting>
  <conditionalFormatting sqref="F209:F212">
    <cfRule type="expression" dxfId="1555" priority="152">
      <formula>F209&gt;0</formula>
    </cfRule>
    <cfRule type="expression" dxfId="1554" priority="153">
      <formula>F209&lt;0</formula>
    </cfRule>
  </conditionalFormatting>
  <conditionalFormatting sqref="M235">
    <cfRule type="expression" dxfId="1553" priority="148">
      <formula>M235&gt;0</formula>
    </cfRule>
    <cfRule type="expression" dxfId="1552" priority="149">
      <formula>M235&lt;0</formula>
    </cfRule>
  </conditionalFormatting>
  <conditionalFormatting sqref="F59:F60 F67:F104">
    <cfRule type="expression" dxfId="1551" priority="146">
      <formula>F59&gt;0</formula>
    </cfRule>
    <cfRule type="expression" dxfId="1550" priority="147">
      <formula>F59&lt;0</formula>
    </cfRule>
  </conditionalFormatting>
  <conditionalFormatting sqref="H59:H60 H67:H104">
    <cfRule type="expression" dxfId="1549" priority="144">
      <formula>H59&gt;0</formula>
    </cfRule>
    <cfRule type="expression" dxfId="1548" priority="145">
      <formula>H59&lt;0</formula>
    </cfRule>
  </conditionalFormatting>
  <conditionalFormatting sqref="Q10">
    <cfRule type="expression" dxfId="1547" priority="142">
      <formula>Q10&gt;0</formula>
    </cfRule>
    <cfRule type="expression" dxfId="1546" priority="143">
      <formula>Q10&lt;0</formula>
    </cfRule>
  </conditionalFormatting>
  <conditionalFormatting sqref="F61:F66">
    <cfRule type="expression" dxfId="1545" priority="140">
      <formula>F61&gt;0</formula>
    </cfRule>
    <cfRule type="expression" dxfId="1544" priority="141">
      <formula>F61&lt;0</formula>
    </cfRule>
  </conditionalFormatting>
  <conditionalFormatting sqref="H61:H66">
    <cfRule type="expression" dxfId="1543" priority="138">
      <formula>H61&gt;0</formula>
    </cfRule>
    <cfRule type="expression" dxfId="1542" priority="139">
      <formula>H61&lt;0</formula>
    </cfRule>
  </conditionalFormatting>
  <conditionalFormatting sqref="K64:K71">
    <cfRule type="expression" dxfId="1541" priority="136">
      <formula>K64&gt;0</formula>
    </cfRule>
    <cfRule type="expression" dxfId="1540" priority="137">
      <formula>K64&lt;0</formula>
    </cfRule>
  </conditionalFormatting>
  <conditionalFormatting sqref="K72:K104">
    <cfRule type="expression" dxfId="1539" priority="134">
      <formula>K72&gt;0</formula>
    </cfRule>
    <cfRule type="expression" dxfId="1538" priority="135">
      <formula>K72&lt;0</formula>
    </cfRule>
  </conditionalFormatting>
  <conditionalFormatting sqref="F105:F106">
    <cfRule type="expression" dxfId="1537" priority="131">
      <formula>F105&gt;0</formula>
    </cfRule>
    <cfRule type="expression" dxfId="1536" priority="132">
      <formula>F105&lt;0</formula>
    </cfRule>
  </conditionalFormatting>
  <conditionalFormatting sqref="H105:H106">
    <cfRule type="expression" dxfId="1535" priority="129">
      <formula>H105&gt;0</formula>
    </cfRule>
    <cfRule type="expression" dxfId="1534" priority="130">
      <formula>H105&lt;0</formula>
    </cfRule>
  </conditionalFormatting>
  <conditionalFormatting sqref="K105:K106">
    <cfRule type="expression" dxfId="1533" priority="127">
      <formula>K105&gt;0</formula>
    </cfRule>
    <cfRule type="expression" dxfId="1532" priority="128">
      <formula>K105&lt;0</formula>
    </cfRule>
  </conditionalFormatting>
  <conditionalFormatting sqref="F115:F117 H115:H117 K115:K117">
    <cfRule type="expression" dxfId="1531" priority="123">
      <formula>F115&gt;0</formula>
    </cfRule>
    <cfRule type="expression" dxfId="1530" priority="124">
      <formula>F115&lt;0</formula>
    </cfRule>
  </conditionalFormatting>
  <conditionalFormatting sqref="L107:L113 L190">
    <cfRule type="expression" dxfId="1529" priority="121">
      <formula>L107&gt;0</formula>
    </cfRule>
    <cfRule type="expression" dxfId="1528" priority="122">
      <formula>L107&lt;0</formula>
    </cfRule>
  </conditionalFormatting>
  <conditionalFormatting sqref="L64:L71">
    <cfRule type="expression" dxfId="1527" priority="119">
      <formula>L64&gt;0</formula>
    </cfRule>
    <cfRule type="expression" dxfId="1526" priority="120">
      <formula>L64&lt;0</formula>
    </cfRule>
  </conditionalFormatting>
  <conditionalFormatting sqref="L72:L104">
    <cfRule type="expression" dxfId="1525" priority="117">
      <formula>L72&gt;0</formula>
    </cfRule>
    <cfRule type="expression" dxfId="1524" priority="118">
      <formula>L72&lt;0</formula>
    </cfRule>
  </conditionalFormatting>
  <conditionalFormatting sqref="L105:L106">
    <cfRule type="expression" dxfId="1523" priority="115">
      <formula>L105&gt;0</formula>
    </cfRule>
    <cfRule type="expression" dxfId="1522" priority="116">
      <formula>L105&lt;0</formula>
    </cfRule>
  </conditionalFormatting>
  <conditionalFormatting sqref="L115:L117">
    <cfRule type="expression" dxfId="1521" priority="113">
      <formula>L115&gt;0</formula>
    </cfRule>
    <cfRule type="expression" dxfId="1520" priority="114">
      <formula>L115&lt;0</formula>
    </cfRule>
  </conditionalFormatting>
  <conditionalFormatting sqref="F124:F127 H124:H127">
    <cfRule type="expression" dxfId="1519" priority="111">
      <formula>F124&gt;0</formula>
    </cfRule>
    <cfRule type="expression" dxfId="1518" priority="112">
      <formula>F124&lt;0</formula>
    </cfRule>
  </conditionalFormatting>
  <conditionalFormatting sqref="K121:K123 F121:F123 H121:H123">
    <cfRule type="expression" dxfId="1517" priority="107">
      <formula>F121&gt;0</formula>
    </cfRule>
    <cfRule type="expression" dxfId="1516" priority="108">
      <formula>F121&lt;0</formula>
    </cfRule>
  </conditionalFormatting>
  <conditionalFormatting sqref="L121:L122">
    <cfRule type="expression" dxfId="1515" priority="105">
      <formula>L121&gt;0</formula>
    </cfRule>
    <cfRule type="expression" dxfId="1514" priority="106">
      <formula>L121&lt;0</formula>
    </cfRule>
  </conditionalFormatting>
  <conditionalFormatting sqref="K118:K120 F118:F120 H118:H120">
    <cfRule type="expression" dxfId="1513" priority="103">
      <formula>F118&gt;0</formula>
    </cfRule>
    <cfRule type="expression" dxfId="1512" priority="104">
      <formula>F118&lt;0</formula>
    </cfRule>
  </conditionalFormatting>
  <conditionalFormatting sqref="L119:L120">
    <cfRule type="expression" dxfId="1511" priority="101">
      <formula>L119&gt;0</formula>
    </cfRule>
    <cfRule type="expression" dxfId="1510" priority="102">
      <formula>L119&lt;0</formula>
    </cfRule>
  </conditionalFormatting>
  <conditionalFormatting sqref="H129:H132 F129:F132">
    <cfRule type="expression" dxfId="1509" priority="95">
      <formula>F129&gt;0</formula>
    </cfRule>
    <cfRule type="expression" dxfId="1508" priority="96">
      <formula>F129&lt;0</formula>
    </cfRule>
  </conditionalFormatting>
  <conditionalFormatting sqref="H133:H136 F133:F136">
    <cfRule type="expression" dxfId="1507" priority="91">
      <formula>F133&gt;0</formula>
    </cfRule>
    <cfRule type="expression" dxfId="1506" priority="92">
      <formula>F133&lt;0</formula>
    </cfRule>
  </conditionalFormatting>
  <conditionalFormatting sqref="F138:F143 H138:H143 K138:K143">
    <cfRule type="expression" dxfId="1505" priority="87">
      <formula>F138&gt;0</formula>
    </cfRule>
    <cfRule type="expression" dxfId="1504" priority="88">
      <formula>F138&lt;0</formula>
    </cfRule>
  </conditionalFormatting>
  <conditionalFormatting sqref="L142:L143">
    <cfRule type="expression" dxfId="1503" priority="81">
      <formula>L142&gt;0</formula>
    </cfRule>
    <cfRule type="expression" dxfId="1502" priority="82">
      <formula>L142&lt;0</formula>
    </cfRule>
  </conditionalFormatting>
  <conditionalFormatting sqref="F144:F146 H144:H146 K144:K147">
    <cfRule type="expression" dxfId="1501" priority="79">
      <formula>F144&gt;0</formula>
    </cfRule>
    <cfRule type="expression" dxfId="1500" priority="80">
      <formula>F144&lt;0</formula>
    </cfRule>
  </conditionalFormatting>
  <conditionalFormatting sqref="F147:F149 H147:H149 K148:K149">
    <cfRule type="expression" dxfId="1499" priority="75">
      <formula>F147&gt;0</formula>
    </cfRule>
    <cfRule type="expression" dxfId="1498" priority="76">
      <formula>F147&lt;0</formula>
    </cfRule>
  </conditionalFormatting>
  <conditionalFormatting sqref="F150:F152 H150:H152 K150:K152">
    <cfRule type="expression" dxfId="1497" priority="71">
      <formula>F150&gt;0</formula>
    </cfRule>
    <cfRule type="expression" dxfId="1496" priority="72">
      <formula>F150&lt;0</formula>
    </cfRule>
  </conditionalFormatting>
  <conditionalFormatting sqref="F153:F155 H153:H155 K153:K155">
    <cfRule type="expression" dxfId="1495" priority="67">
      <formula>F153&gt;0</formula>
    </cfRule>
    <cfRule type="expression" dxfId="1494" priority="68">
      <formula>F153&lt;0</formula>
    </cfRule>
  </conditionalFormatting>
  <conditionalFormatting sqref="F156:F158 H156:H158 K156:K158">
    <cfRule type="expression" dxfId="1493" priority="63">
      <formula>F156&gt;0</formula>
    </cfRule>
    <cfRule type="expression" dxfId="1492" priority="64">
      <formula>F156&lt;0</formula>
    </cfRule>
  </conditionalFormatting>
  <conditionalFormatting sqref="K160:K162 H160:H162 F160:F162">
    <cfRule type="expression" dxfId="1491" priority="59">
      <formula>F160&gt;0</formula>
    </cfRule>
    <cfRule type="expression" dxfId="1490" priority="60">
      <formula>F160&lt;0</formula>
    </cfRule>
  </conditionalFormatting>
  <conditionalFormatting sqref="K163 H163 F163">
    <cfRule type="expression" dxfId="1489" priority="55">
      <formula>F163&gt;0</formula>
    </cfRule>
    <cfRule type="expression" dxfId="1488" priority="56">
      <formula>F163&lt;0</formula>
    </cfRule>
  </conditionalFormatting>
  <conditionalFormatting sqref="H164:H166 F164:F166 K164:K166">
    <cfRule type="expression" dxfId="1487" priority="51">
      <formula>F164&gt;0</formula>
    </cfRule>
    <cfRule type="expression" dxfId="1486" priority="52">
      <formula>F164&lt;0</formula>
    </cfRule>
  </conditionalFormatting>
  <conditionalFormatting sqref="H168:H170 F168:F170 K168:K170">
    <cfRule type="expression" dxfId="1485" priority="43">
      <formula>F168&gt;0</formula>
    </cfRule>
    <cfRule type="expression" dxfId="1484" priority="44">
      <formula>F168&lt;0</formula>
    </cfRule>
  </conditionalFormatting>
  <conditionalFormatting sqref="K167 H167 F167">
    <cfRule type="expression" dxfId="1483" priority="39">
      <formula>F167&gt;0</formula>
    </cfRule>
    <cfRule type="expression" dxfId="1482" priority="40">
      <formula>F167&lt;0</formula>
    </cfRule>
  </conditionalFormatting>
  <conditionalFormatting sqref="K171:K172 H171:H172 F171:F172">
    <cfRule type="expression" dxfId="1481" priority="35">
      <formula>F171&gt;0</formula>
    </cfRule>
    <cfRule type="expression" dxfId="1480" priority="36">
      <formula>F171&lt;0</formula>
    </cfRule>
  </conditionalFormatting>
  <conditionalFormatting sqref="L172">
    <cfRule type="expression" dxfId="1479" priority="33">
      <formula>L172&gt;0</formula>
    </cfRule>
    <cfRule type="expression" dxfId="1478" priority="34">
      <formula>L172&lt;0</formula>
    </cfRule>
  </conditionalFormatting>
  <conditionalFormatting sqref="K173:K175 H173:H175 F173:F175">
    <cfRule type="expression" dxfId="1477" priority="31">
      <formula>F173&gt;0</formula>
    </cfRule>
    <cfRule type="expression" dxfId="1476" priority="32">
      <formula>F173&lt;0</formula>
    </cfRule>
  </conditionalFormatting>
  <conditionalFormatting sqref="L174">
    <cfRule type="expression" dxfId="1475" priority="29">
      <formula>L174&gt;0</formula>
    </cfRule>
    <cfRule type="expression" dxfId="1474" priority="30">
      <formula>L174&lt;0</formula>
    </cfRule>
  </conditionalFormatting>
  <conditionalFormatting sqref="K176 H176 F176">
    <cfRule type="expression" dxfId="1473" priority="27">
      <formula>F176&gt;0</formula>
    </cfRule>
    <cfRule type="expression" dxfId="1472" priority="28">
      <formula>F176&lt;0</formula>
    </cfRule>
  </conditionalFormatting>
  <conditionalFormatting sqref="L176">
    <cfRule type="expression" dxfId="1471" priority="25">
      <formula>L176&gt;0</formula>
    </cfRule>
    <cfRule type="expression" dxfId="1470" priority="26">
      <formula>L176&lt;0</formula>
    </cfRule>
  </conditionalFormatting>
  <conditionalFormatting sqref="H181:H183 F181:F183 K181:K183">
    <cfRule type="expression" dxfId="1469" priority="23">
      <formula>F181&gt;0</formula>
    </cfRule>
    <cfRule type="expression" dxfId="1468" priority="24">
      <formula>F181&lt;0</formula>
    </cfRule>
  </conditionalFormatting>
  <conditionalFormatting sqref="L182">
    <cfRule type="expression" dxfId="1467" priority="21">
      <formula>L182&gt;0</formula>
    </cfRule>
    <cfRule type="expression" dxfId="1466" priority="22">
      <formula>L182&lt;0</formula>
    </cfRule>
  </conditionalFormatting>
  <conditionalFormatting sqref="K180 H180 F180">
    <cfRule type="expression" dxfId="1465" priority="19">
      <formula>F180&gt;0</formula>
    </cfRule>
    <cfRule type="expression" dxfId="1464" priority="20">
      <formula>F180&lt;0</formula>
    </cfRule>
  </conditionalFormatting>
  <conditionalFormatting sqref="L180">
    <cfRule type="expression" dxfId="1463" priority="17">
      <formula>L180&gt;0</formula>
    </cfRule>
    <cfRule type="expression" dxfId="1462" priority="18">
      <formula>L180&lt;0</formula>
    </cfRule>
  </conditionalFormatting>
  <conditionalFormatting sqref="K177:K179 H177:H179 F177:F179">
    <cfRule type="expression" dxfId="1461" priority="15">
      <formula>F177&gt;0</formula>
    </cfRule>
    <cfRule type="expression" dxfId="1460" priority="16">
      <formula>F177&lt;0</formula>
    </cfRule>
  </conditionalFormatting>
  <conditionalFormatting sqref="L178">
    <cfRule type="expression" dxfId="1459" priority="13">
      <formula>L178&gt;0</formula>
    </cfRule>
    <cfRule type="expression" dxfId="1458" priority="14">
      <formula>L178&lt;0</formula>
    </cfRule>
  </conditionalFormatting>
  <conditionalFormatting sqref="K187:K188 H187:H188 F187:F188">
    <cfRule type="expression" dxfId="1457" priority="11">
      <formula>F187&gt;0</formula>
    </cfRule>
    <cfRule type="expression" dxfId="1456" priority="12">
      <formula>F187&lt;0</formula>
    </cfRule>
  </conditionalFormatting>
  <conditionalFormatting sqref="L188">
    <cfRule type="expression" dxfId="1455" priority="9">
      <formula>L188&gt;0</formula>
    </cfRule>
    <cfRule type="expression" dxfId="1454" priority="10">
      <formula>L188&lt;0</formula>
    </cfRule>
  </conditionalFormatting>
  <conditionalFormatting sqref="K185:K186 H185:H186 F185:F186">
    <cfRule type="expression" dxfId="1453" priority="7">
      <formula>F185&gt;0</formula>
    </cfRule>
    <cfRule type="expression" dxfId="1452" priority="8">
      <formula>F185&lt;0</formula>
    </cfRule>
  </conditionalFormatting>
  <conditionalFormatting sqref="L186">
    <cfRule type="expression" dxfId="1451" priority="5">
      <formula>L186&gt;0</formula>
    </cfRule>
    <cfRule type="expression" dxfId="1450" priority="6">
      <formula>L186&lt;0</formula>
    </cfRule>
  </conditionalFormatting>
  <conditionalFormatting sqref="K184 H184 F184">
    <cfRule type="expression" dxfId="1449" priority="3">
      <formula>F184&gt;0</formula>
    </cfRule>
    <cfRule type="expression" dxfId="1448" priority="4">
      <formula>F184&lt;0</formula>
    </cfRule>
  </conditionalFormatting>
  <conditionalFormatting sqref="L184">
    <cfRule type="expression" dxfId="1447" priority="1">
      <formula>L184&gt;0</formula>
    </cfRule>
    <cfRule type="expression" dxfId="1446"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5" activePane="bottomLeft" state="frozen"/>
      <selection pane="bottomLeft" activeCell="Q405" sqref="Q405"/>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7400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(F146-K146-M146)/Q2)</f>
        <v>11.608199999999991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13.48</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99752</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85900.679999999935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28466.891000001691</v>
      </c>
      <c r="R7">
        <v>3100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13851.320000000065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0.16124808325149551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1.483679525222552E-2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21.396825396825399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16.445599999999999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16.3108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16.175999999999998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16.0412</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15.9064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15.771599999999999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15.636799999999999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15.501999999999999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15.367199999999999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15.232399999999998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15.097600000000002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14.962800000000001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14.828000000000001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14.693200000000001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14.558400000000001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14.4236</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14.288800000000002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14.154000000000002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14.019200000000001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13.884400000000001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13.749600000000001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13.614800000000001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13.48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13.3452</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13.2104</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13.0756</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12.940799999999999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12.805999999999999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12.671199999999999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12.5364</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12.4016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12.2668</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12.132000000000001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11.997200000000001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11.862400000000001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11.727600000000001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11.5928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11.458</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2">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2:7" x14ac:dyDescent="0.25">
      <c r="B129" s="402">
        <v>43587</v>
      </c>
      <c r="C129" s="4">
        <v>200</v>
      </c>
      <c r="D129" s="76">
        <v>15.82</v>
      </c>
      <c r="E129" s="2">
        <v>0</v>
      </c>
      <c r="F129" s="2">
        <f t="shared" si="6"/>
        <v>3164</v>
      </c>
      <c r="G129" s="29"/>
    </row>
    <row r="130" spans="2:7" x14ac:dyDescent="0.25">
      <c r="B130" s="402">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654">
        <v>43636</v>
      </c>
      <c r="C132" s="4">
        <v>200</v>
      </c>
      <c r="D132" s="76">
        <v>14.125</v>
      </c>
      <c r="E132" s="2">
        <v>-0.02</v>
      </c>
      <c r="F132" s="2">
        <f t="shared" si="6"/>
        <v>2824.98</v>
      </c>
      <c r="G132" s="29"/>
    </row>
    <row r="133" spans="2:7" x14ac:dyDescent="0.25">
      <c r="B133" s="654">
        <v>43640</v>
      </c>
      <c r="C133" s="4">
        <v>600</v>
      </c>
      <c r="D133" s="76">
        <v>14.08</v>
      </c>
      <c r="E133" s="2">
        <v>0</v>
      </c>
      <c r="F133" s="2">
        <f t="shared" si="6"/>
        <v>8448</v>
      </c>
      <c r="G133" s="29"/>
    </row>
    <row r="134" spans="2:7" x14ac:dyDescent="0.25">
      <c r="B134" s="654">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4">
        <v>2000</v>
      </c>
      <c r="D136" s="76">
        <v>13.6</v>
      </c>
      <c r="E136" s="2">
        <v>-0.28999999999999998</v>
      </c>
      <c r="F136" s="2">
        <f t="shared" si="6"/>
        <v>27199.71</v>
      </c>
      <c r="G136" s="29"/>
    </row>
    <row r="137" spans="2:7" x14ac:dyDescent="0.25">
      <c r="B137" s="654">
        <v>43657</v>
      </c>
      <c r="C137" s="4">
        <v>100</v>
      </c>
      <c r="D137" s="76">
        <v>13.75</v>
      </c>
      <c r="E137" s="2">
        <v>0</v>
      </c>
      <c r="F137" s="2">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4">
        <v>300</v>
      </c>
      <c r="D139" s="76">
        <v>13.72</v>
      </c>
      <c r="E139" s="2">
        <v>0</v>
      </c>
      <c r="F139" s="2">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34000</v>
      </c>
      <c r="I146" s="77"/>
      <c r="J146" s="18"/>
      <c r="K146" s="18">
        <f>SUM(K2:K145)</f>
        <v>587749.59</v>
      </c>
      <c r="L146" s="14"/>
      <c r="M146" s="18">
        <f>SUM(M2:M145)</f>
        <v>2168.25</v>
      </c>
    </row>
    <row r="147" spans="1:13" ht="15.75" thickBot="1" x14ac:dyDescent="0.3">
      <c r="A147" s="275" t="s">
        <v>191</v>
      </c>
      <c r="B147" s="404"/>
      <c r="C147" s="277">
        <f>SumByColor($A$147, C2:C145)</f>
        <v>34000</v>
      </c>
      <c r="D147" s="277"/>
      <c r="E147" s="277"/>
      <c r="F147" s="278">
        <f>SumByColor($A$147, F2:F145)</f>
        <v>558747</v>
      </c>
      <c r="G147" s="277"/>
      <c r="H147" s="277">
        <f>SumByColor($A$147, H2:H145)</f>
        <v>34000</v>
      </c>
      <c r="I147" s="277"/>
      <c r="J147" s="278"/>
      <c r="K147" s="278">
        <f>SumByColor($A$147, K2:K145)</f>
        <v>587759</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0" si="88">F398+$Q$10</f>
        <v>29735.571000001626</v>
      </c>
      <c r="L398" s="39"/>
    </row>
    <row r="399" spans="1:12" x14ac:dyDescent="0.25">
      <c r="A399">
        <v>3100</v>
      </c>
      <c r="B399" s="148">
        <v>43658</v>
      </c>
      <c r="C399" s="10">
        <v>7100</v>
      </c>
      <c r="D399" s="188">
        <v>11.52</v>
      </c>
      <c r="E399" s="39">
        <v>13.92</v>
      </c>
      <c r="F399" s="39">
        <f t="shared" ref="F399:F400" si="89">C399*(E399-D399)</f>
        <v>17040.000000000004</v>
      </c>
      <c r="G399" s="39">
        <f t="shared" ref="G399:G400" si="90">D399*C399</f>
        <v>81792</v>
      </c>
      <c r="H399" s="177">
        <f t="shared" ref="H399:H400"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2:14" x14ac:dyDescent="0.25">
      <c r="B401" s="148"/>
      <c r="C401" s="10"/>
      <c r="D401" s="188"/>
      <c r="E401" s="39"/>
      <c r="F401" s="39"/>
      <c r="G401" s="39"/>
      <c r="H401" s="177"/>
      <c r="I401" s="39"/>
      <c r="J401" s="39"/>
      <c r="K401" s="39"/>
      <c r="L401" s="39"/>
    </row>
    <row r="402" spans="2:14" x14ac:dyDescent="0.25">
      <c r="B402" s="148"/>
      <c r="C402" s="10"/>
      <c r="D402" s="188"/>
      <c r="E402" s="39"/>
      <c r="F402" s="39"/>
      <c r="G402" s="39"/>
      <c r="H402" s="177"/>
      <c r="I402" s="39"/>
      <c r="J402" s="39"/>
      <c r="K402" s="39"/>
      <c r="L402" s="39"/>
    </row>
    <row r="403" spans="2:14" x14ac:dyDescent="0.25">
      <c r="B403" s="148"/>
      <c r="C403" s="10"/>
      <c r="D403" s="188"/>
      <c r="E403" s="39"/>
      <c r="F403" s="39"/>
      <c r="G403" s="39"/>
      <c r="H403" s="177"/>
      <c r="I403" s="39"/>
      <c r="J403" s="39"/>
      <c r="K403" s="39"/>
      <c r="L403" s="39"/>
    </row>
    <row r="404" spans="2:14" x14ac:dyDescent="0.25">
      <c r="B404" s="148"/>
      <c r="C404" s="10"/>
      <c r="D404" s="188"/>
      <c r="E404" s="39"/>
      <c r="F404" s="39"/>
      <c r="G404" s="39"/>
      <c r="H404" s="177"/>
      <c r="I404" s="39"/>
      <c r="J404" s="39"/>
      <c r="K404" s="39"/>
      <c r="L404" s="39"/>
    </row>
    <row r="405" spans="2:14" x14ac:dyDescent="0.25">
      <c r="B405" s="148"/>
      <c r="C405" s="10"/>
      <c r="D405" s="188"/>
      <c r="E405" s="39"/>
      <c r="F405" s="39"/>
      <c r="G405" s="39"/>
      <c r="H405" s="177"/>
      <c r="I405" s="39"/>
      <c r="J405" s="39"/>
      <c r="K405" s="39"/>
      <c r="L405" s="39"/>
    </row>
    <row r="406" spans="2:14" x14ac:dyDescent="0.25">
      <c r="B406" s="148"/>
      <c r="C406" s="10"/>
      <c r="D406" s="188"/>
      <c r="E406" s="39"/>
      <c r="F406" s="39"/>
      <c r="G406" s="39"/>
      <c r="H406" s="177"/>
      <c r="I406" s="39"/>
      <c r="J406" s="39"/>
      <c r="K406" s="39"/>
      <c r="L406" s="39"/>
    </row>
    <row r="407" spans="2:14" ht="15" customHeight="1" x14ac:dyDescent="0.25">
      <c r="B407" s="148"/>
      <c r="C407" s="10"/>
      <c r="D407" s="188"/>
      <c r="E407" s="39"/>
      <c r="F407" s="39"/>
      <c r="G407" s="39"/>
      <c r="H407" s="177"/>
      <c r="I407" s="39"/>
      <c r="J407" s="39"/>
      <c r="K407" s="39"/>
      <c r="L407" s="39"/>
    </row>
    <row r="408" spans="2:14" x14ac:dyDescent="0.25">
      <c r="B408" s="148"/>
      <c r="C408" s="10"/>
      <c r="D408" s="188"/>
      <c r="E408" s="39"/>
      <c r="F408" s="39"/>
      <c r="G408" s="39"/>
      <c r="H408" s="177"/>
      <c r="I408" s="39"/>
      <c r="J408" s="39"/>
      <c r="K408" s="39"/>
      <c r="L408" s="39"/>
    </row>
    <row r="410" spans="2:14" x14ac:dyDescent="0.25">
      <c r="B410" s="539" t="s">
        <v>113</v>
      </c>
      <c r="C410" s="409" t="s">
        <v>145</v>
      </c>
      <c r="D410" s="540" t="s">
        <v>144</v>
      </c>
      <c r="E410" s="411" t="s">
        <v>146</v>
      </c>
      <c r="F410" s="412" t="s">
        <v>65</v>
      </c>
      <c r="G410" s="413" t="s">
        <v>150</v>
      </c>
      <c r="H410" s="412" t="s">
        <v>88</v>
      </c>
      <c r="I410" s="413" t="s">
        <v>153</v>
      </c>
    </row>
    <row r="411" spans="2: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2:14" x14ac:dyDescent="0.25">
      <c r="B412" s="541">
        <v>42307</v>
      </c>
      <c r="C412" s="293">
        <v>0</v>
      </c>
      <c r="D412" s="542" t="s">
        <v>128</v>
      </c>
      <c r="E412" s="294">
        <v>17.55</v>
      </c>
      <c r="F412" s="294">
        <v>-30722.2</v>
      </c>
      <c r="G412" s="294">
        <f t="shared" si="92"/>
        <v>0</v>
      </c>
      <c r="H412" s="296" t="str">
        <f t="shared" si="93"/>
        <v>N/A</v>
      </c>
      <c r="I412" s="294"/>
    </row>
    <row r="413" spans="2:14" x14ac:dyDescent="0.25">
      <c r="B413" s="541">
        <v>42310</v>
      </c>
      <c r="C413" s="293">
        <v>0</v>
      </c>
      <c r="D413" s="542" t="s">
        <v>128</v>
      </c>
      <c r="E413" s="294">
        <v>19.010000000000002</v>
      </c>
      <c r="F413" s="294">
        <v>-30693.25</v>
      </c>
      <c r="G413" s="294">
        <f t="shared" si="92"/>
        <v>0</v>
      </c>
      <c r="H413" s="296" t="str">
        <f t="shared" si="93"/>
        <v>N/A</v>
      </c>
      <c r="I413" s="294"/>
    </row>
    <row r="414" spans="2:14" ht="15" customHeight="1" x14ac:dyDescent="0.25">
      <c r="B414" s="541">
        <v>42314</v>
      </c>
      <c r="C414" s="293">
        <v>2500</v>
      </c>
      <c r="D414" s="542">
        <v>30.24</v>
      </c>
      <c r="E414" s="294">
        <v>18.29</v>
      </c>
      <c r="F414" s="294">
        <v>-29878.25</v>
      </c>
      <c r="G414" s="294">
        <f t="shared" si="92"/>
        <v>75600</v>
      </c>
      <c r="H414" s="296">
        <f t="shared" si="93"/>
        <v>-0.39517195767195767</v>
      </c>
      <c r="I414" s="294"/>
    </row>
    <row r="415" spans="2:14" x14ac:dyDescent="0.25">
      <c r="B415" s="541">
        <v>42318</v>
      </c>
      <c r="C415" s="293">
        <v>0</v>
      </c>
      <c r="D415" s="542" t="s">
        <v>128</v>
      </c>
      <c r="E415" s="294">
        <v>18.78</v>
      </c>
      <c r="F415" s="294">
        <v>-28604.09</v>
      </c>
      <c r="G415" s="294">
        <f t="shared" si="92"/>
        <v>0</v>
      </c>
      <c r="H415" s="296" t="str">
        <f t="shared" si="93"/>
        <v>N/A</v>
      </c>
      <c r="I415" s="294"/>
      <c r="N415" s="68"/>
    </row>
    <row r="416" spans="2: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45" priority="253">
      <formula>F151&gt;0</formula>
    </cfRule>
    <cfRule type="expression" dxfId="1444"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43" priority="246">
      <formula>F411&gt;0</formula>
    </cfRule>
    <cfRule type="expression" dxfId="1442" priority="247">
      <formula>F411&lt;0</formula>
    </cfRule>
  </conditionalFormatting>
  <conditionalFormatting sqref="H411:H417">
    <cfRule type="expression" dxfId="1441" priority="242">
      <formula>H411&gt;0</formula>
    </cfRule>
    <cfRule type="expression" dxfId="1440" priority="243">
      <formula>H411&lt;0</formula>
    </cfRule>
  </conditionalFormatting>
  <conditionalFormatting sqref="Q8">
    <cfRule type="expression" dxfId="1439" priority="228">
      <formula>Q8&gt;0</formula>
    </cfRule>
    <cfRule type="expression" dxfId="1438" priority="229">
      <formula>Q8&lt;0</formula>
    </cfRule>
  </conditionalFormatting>
  <conditionalFormatting sqref="Q7">
    <cfRule type="expression" dxfId="1437" priority="230">
      <formula>Q7&gt;0</formula>
    </cfRule>
    <cfRule type="expression" dxfId="1436" priority="231">
      <formula>Q7&lt;0</formula>
    </cfRule>
  </conditionalFormatting>
  <conditionalFormatting sqref="F519:F525">
    <cfRule type="expression" dxfId="1435" priority="202">
      <formula>F519&gt;0</formula>
    </cfRule>
    <cfRule type="expression" dxfId="1434" priority="203">
      <formula>F519&lt;0</formula>
    </cfRule>
  </conditionalFormatting>
  <conditionalFormatting sqref="F444:F462 H444:H462">
    <cfRule type="expression" dxfId="1433" priority="224">
      <formula>F444&gt;0</formula>
    </cfRule>
    <cfRule type="expression" dxfId="1432" priority="225">
      <formula>F444&lt;0</formula>
    </cfRule>
  </conditionalFormatting>
  <conditionalFormatting sqref="F437:F443">
    <cfRule type="expression" dxfId="1431" priority="222">
      <formula>F437&gt;0</formula>
    </cfRule>
    <cfRule type="expression" dxfId="1430" priority="223">
      <formula>F437&lt;0</formula>
    </cfRule>
  </conditionalFormatting>
  <conditionalFormatting sqref="H437:H443">
    <cfRule type="expression" dxfId="1429" priority="220">
      <formula>H437&gt;0</formula>
    </cfRule>
    <cfRule type="expression" dxfId="1428" priority="221">
      <formula>H437&lt;0</formula>
    </cfRule>
  </conditionalFormatting>
  <conditionalFormatting sqref="F470:F488 H470:H488">
    <cfRule type="expression" dxfId="1427" priority="218">
      <formula>F470&gt;0</formula>
    </cfRule>
    <cfRule type="expression" dxfId="1426" priority="219">
      <formula>F470&lt;0</formula>
    </cfRule>
  </conditionalFormatting>
  <conditionalFormatting sqref="F463:F469">
    <cfRule type="expression" dxfId="1425" priority="216">
      <formula>F463&gt;0</formula>
    </cfRule>
    <cfRule type="expression" dxfId="1424" priority="217">
      <formula>F463&lt;0</formula>
    </cfRule>
  </conditionalFormatting>
  <conditionalFormatting sqref="H463:H469">
    <cfRule type="expression" dxfId="1423" priority="214">
      <formula>H463&gt;0</formula>
    </cfRule>
    <cfRule type="expression" dxfId="1422" priority="215">
      <formula>H463&lt;0</formula>
    </cfRule>
  </conditionalFormatting>
  <conditionalFormatting sqref="F496:F513 H496:H513">
    <cfRule type="expression" dxfId="1421" priority="212">
      <formula>F496&gt;0</formula>
    </cfRule>
    <cfRule type="expression" dxfId="1420" priority="213">
      <formula>F496&lt;0</formula>
    </cfRule>
  </conditionalFormatting>
  <conditionalFormatting sqref="F489:F495">
    <cfRule type="expression" dxfId="1419" priority="210">
      <formula>F489&gt;0</formula>
    </cfRule>
    <cfRule type="expression" dxfId="1418" priority="211">
      <formula>F489&lt;0</formula>
    </cfRule>
  </conditionalFormatting>
  <conditionalFormatting sqref="H489:H495">
    <cfRule type="expression" dxfId="1417" priority="208">
      <formula>H489&gt;0</formula>
    </cfRule>
    <cfRule type="expression" dxfId="1416" priority="209">
      <formula>H489&lt;0</formula>
    </cfRule>
  </conditionalFormatting>
  <conditionalFormatting sqref="F514:F518 H514:H518">
    <cfRule type="expression" dxfId="1415" priority="206">
      <formula>F514&gt;0</formula>
    </cfRule>
    <cfRule type="expression" dxfId="1414" priority="207">
      <formula>F514&lt;0</formula>
    </cfRule>
  </conditionalFormatting>
  <conditionalFormatting sqref="F526:F541 H526:H541">
    <cfRule type="expression" dxfId="1413" priority="204">
      <formula>F526&gt;0</formula>
    </cfRule>
    <cfRule type="expression" dxfId="1412" priority="205">
      <formula>F526&lt;0</formula>
    </cfRule>
  </conditionalFormatting>
  <conditionalFormatting sqref="H519:H525">
    <cfRule type="expression" dxfId="1411" priority="200">
      <formula>H519&gt;0</formula>
    </cfRule>
    <cfRule type="expression" dxfId="1410" priority="201">
      <formula>H519&lt;0</formula>
    </cfRule>
  </conditionalFormatting>
  <conditionalFormatting sqref="F542 H542">
    <cfRule type="expression" dxfId="1409" priority="198">
      <formula>F542&gt;0</formula>
    </cfRule>
    <cfRule type="expression" dxfId="1408" priority="199">
      <formula>F542&lt;0</formula>
    </cfRule>
  </conditionalFormatting>
  <conditionalFormatting sqref="F543:F547 H543:H547">
    <cfRule type="expression" dxfId="1407" priority="196">
      <formula>F543&gt;0</formula>
    </cfRule>
    <cfRule type="expression" dxfId="1406" priority="197">
      <formula>F543&lt;0</formula>
    </cfRule>
  </conditionalFormatting>
  <conditionalFormatting sqref="F555:F570 H555:H570">
    <cfRule type="expression" dxfId="1405" priority="194">
      <formula>F555&gt;0</formula>
    </cfRule>
    <cfRule type="expression" dxfId="1404" priority="195">
      <formula>F555&lt;0</formula>
    </cfRule>
  </conditionalFormatting>
  <conditionalFormatting sqref="F548:F554">
    <cfRule type="expression" dxfId="1403" priority="192">
      <formula>F548&gt;0</formula>
    </cfRule>
    <cfRule type="expression" dxfId="1402" priority="193">
      <formula>F548&lt;0</formula>
    </cfRule>
  </conditionalFormatting>
  <conditionalFormatting sqref="H548:H554">
    <cfRule type="expression" dxfId="1401" priority="190">
      <formula>H548&gt;0</formula>
    </cfRule>
    <cfRule type="expression" dxfId="1400" priority="191">
      <formula>H548&lt;0</formula>
    </cfRule>
  </conditionalFormatting>
  <conditionalFormatting sqref="F572:F577 H572:H577">
    <cfRule type="expression" dxfId="1399" priority="188">
      <formula>F572&gt;0</formula>
    </cfRule>
    <cfRule type="expression" dxfId="1398" priority="189">
      <formula>F572&lt;0</formula>
    </cfRule>
  </conditionalFormatting>
  <conditionalFormatting sqref="F578 H578">
    <cfRule type="expression" dxfId="1397" priority="186">
      <formula>F578&gt;0</formula>
    </cfRule>
    <cfRule type="expression" dxfId="1396" priority="187">
      <formula>F578&lt;0</formula>
    </cfRule>
  </conditionalFormatting>
  <conditionalFormatting sqref="F579:F583 H579:H583">
    <cfRule type="expression" dxfId="1395" priority="184">
      <formula>F579&gt;0</formula>
    </cfRule>
    <cfRule type="expression" dxfId="1394" priority="185">
      <formula>F579&lt;0</formula>
    </cfRule>
  </conditionalFormatting>
  <conditionalFormatting sqref="F591:F606 H591:H606">
    <cfRule type="expression" dxfId="1393" priority="182">
      <formula>F591&gt;0</formula>
    </cfRule>
    <cfRule type="expression" dxfId="1392" priority="183">
      <formula>F591&lt;0</formula>
    </cfRule>
  </conditionalFormatting>
  <conditionalFormatting sqref="F584:F590">
    <cfRule type="expression" dxfId="1391" priority="180">
      <formula>F584&gt;0</formula>
    </cfRule>
    <cfRule type="expression" dxfId="1390" priority="181">
      <formula>F584&lt;0</formula>
    </cfRule>
  </conditionalFormatting>
  <conditionalFormatting sqref="H584:H590">
    <cfRule type="expression" dxfId="1389" priority="178">
      <formula>H584&gt;0</formula>
    </cfRule>
    <cfRule type="expression" dxfId="1388" priority="179">
      <formula>H584&lt;0</formula>
    </cfRule>
  </conditionalFormatting>
  <conditionalFormatting sqref="F607:F612 H607:H612">
    <cfRule type="expression" dxfId="1387" priority="176">
      <formula>F607&gt;0</formula>
    </cfRule>
    <cfRule type="expression" dxfId="1386" priority="177">
      <formula>F607&lt;0</formula>
    </cfRule>
  </conditionalFormatting>
  <conditionalFormatting sqref="F613 H613">
    <cfRule type="expression" dxfId="1385" priority="174">
      <formula>F613&gt;0</formula>
    </cfRule>
    <cfRule type="expression" dxfId="1384" priority="175">
      <formula>F613&lt;0</formula>
    </cfRule>
  </conditionalFormatting>
  <conditionalFormatting sqref="F614:F618 H614:H618">
    <cfRule type="expression" dxfId="1383" priority="172">
      <formula>F614&gt;0</formula>
    </cfRule>
    <cfRule type="expression" dxfId="1382" priority="173">
      <formula>F614&lt;0</formula>
    </cfRule>
  </conditionalFormatting>
  <conditionalFormatting sqref="F626:F641 H626:H641">
    <cfRule type="expression" dxfId="1381" priority="170">
      <formula>F626&gt;0</formula>
    </cfRule>
    <cfRule type="expression" dxfId="1380" priority="171">
      <formula>F626&lt;0</formula>
    </cfRule>
  </conditionalFormatting>
  <conditionalFormatting sqref="F619:F625">
    <cfRule type="expression" dxfId="1379" priority="168">
      <formula>F619&gt;0</formula>
    </cfRule>
    <cfRule type="expression" dxfId="1378" priority="169">
      <formula>F619&lt;0</formula>
    </cfRule>
  </conditionalFormatting>
  <conditionalFormatting sqref="H619:H625">
    <cfRule type="expression" dxfId="1377" priority="166">
      <formula>H619&gt;0</formula>
    </cfRule>
    <cfRule type="expression" dxfId="1376" priority="167">
      <formula>H619&lt;0</formula>
    </cfRule>
  </conditionalFormatting>
  <conditionalFormatting sqref="M670">
    <cfRule type="expression" dxfId="1375" priority="164">
      <formula>M670&gt;0</formula>
    </cfRule>
    <cfRule type="expression" dxfId="1374" priority="165">
      <formula>M670&lt;0</formula>
    </cfRule>
  </conditionalFormatting>
  <conditionalFormatting sqref="F157:F168">
    <cfRule type="expression" dxfId="1373" priority="160">
      <formula>F157&gt;0</formula>
    </cfRule>
    <cfRule type="expression" dxfId="1372" priority="161">
      <formula>F157&lt;0</formula>
    </cfRule>
  </conditionalFormatting>
  <conditionalFormatting sqref="H157:H168">
    <cfRule type="expression" dxfId="1371" priority="158">
      <formula>H157&gt;0</formula>
    </cfRule>
    <cfRule type="expression" dxfId="1370" priority="159">
      <formula>H157&lt;0</formula>
    </cfRule>
  </conditionalFormatting>
  <conditionalFormatting sqref="F151:F156 H151:H156">
    <cfRule type="expression" dxfId="1369" priority="156">
      <formula>F151&gt;0</formula>
    </cfRule>
    <cfRule type="expression" dxfId="1368" priority="157">
      <formula>F151&lt;0</formula>
    </cfRule>
  </conditionalFormatting>
  <conditionalFormatting sqref="J153">
    <cfRule type="expression" dxfId="1367" priority="154">
      <formula>J153&gt;0</formula>
    </cfRule>
    <cfRule type="expression" dxfId="1366" priority="155">
      <formula>J153&lt;0</formula>
    </cfRule>
  </conditionalFormatting>
  <conditionalFormatting sqref="J154:J160">
    <cfRule type="expression" dxfId="1365" priority="152">
      <formula>J154&gt;0</formula>
    </cfRule>
    <cfRule type="expression" dxfId="1364" priority="153">
      <formula>J154&lt;0</formula>
    </cfRule>
  </conditionalFormatting>
  <conditionalFormatting sqref="L153:L235 L242 L244">
    <cfRule type="expression" dxfId="1363" priority="148">
      <formula>L153&gt;0</formula>
    </cfRule>
    <cfRule type="expression" dxfId="1362" priority="149">
      <formula>L153&lt;0</formula>
    </cfRule>
  </conditionalFormatting>
  <conditionalFormatting sqref="Q10">
    <cfRule type="expression" dxfId="1361" priority="146">
      <formula>Q10&gt;0</formula>
    </cfRule>
    <cfRule type="expression" dxfId="1360" priority="147">
      <formula>Q10&lt;0</formula>
    </cfRule>
  </conditionalFormatting>
  <conditionalFormatting sqref="H264:H266 F264:F266">
    <cfRule type="expression" dxfId="1359" priority="143">
      <formula>F264&gt;0</formula>
    </cfRule>
    <cfRule type="expression" dxfId="1358" priority="144">
      <formula>F264&lt;0</formula>
    </cfRule>
  </conditionalFormatting>
  <conditionalFormatting sqref="H260:H262 F260:F262">
    <cfRule type="expression" dxfId="1357" priority="141">
      <formula>F260&gt;0</formula>
    </cfRule>
    <cfRule type="expression" dxfId="1356" priority="142">
      <formula>F260&lt;0</formula>
    </cfRule>
  </conditionalFormatting>
  <conditionalFormatting sqref="H259 F259">
    <cfRule type="expression" dxfId="1355" priority="139">
      <formula>F259&gt;0</formula>
    </cfRule>
    <cfRule type="expression" dxfId="1354" priority="140">
      <formula>F259&lt;0</formula>
    </cfRule>
  </conditionalFormatting>
  <conditionalFormatting sqref="H263 F263">
    <cfRule type="expression" dxfId="1353" priority="137">
      <formula>F263&gt;0</formula>
    </cfRule>
    <cfRule type="expression" dxfId="1352" priority="138">
      <formula>F263&lt;0</formula>
    </cfRule>
  </conditionalFormatting>
  <conditionalFormatting sqref="H269:H272 F269:F272">
    <cfRule type="expression" dxfId="1351" priority="133">
      <formula>F269&gt;0</formula>
    </cfRule>
    <cfRule type="expression" dxfId="1350" priority="134">
      <formula>F269&lt;0</formula>
    </cfRule>
  </conditionalFormatting>
  <conditionalFormatting sqref="H267:H268 F267:F268">
    <cfRule type="expression" dxfId="1349" priority="131">
      <formula>F267&gt;0</formula>
    </cfRule>
    <cfRule type="expression" dxfId="1348" priority="132">
      <formula>F267&lt;0</formula>
    </cfRule>
  </conditionalFormatting>
  <conditionalFormatting sqref="H294 F294">
    <cfRule type="expression" dxfId="1347" priority="129">
      <formula>F294&gt;0</formula>
    </cfRule>
    <cfRule type="expression" dxfId="1346" priority="130">
      <formula>F294&lt;0</formula>
    </cfRule>
  </conditionalFormatting>
  <conditionalFormatting sqref="H275:H277 F275:F277">
    <cfRule type="expression" dxfId="1345" priority="127">
      <formula>F275&gt;0</formula>
    </cfRule>
    <cfRule type="expression" dxfId="1344" priority="128">
      <formula>F275&lt;0</formula>
    </cfRule>
  </conditionalFormatting>
  <conditionalFormatting sqref="H273:H274 F273:F274">
    <cfRule type="expression" dxfId="1343" priority="125">
      <formula>F273&gt;0</formula>
    </cfRule>
    <cfRule type="expression" dxfId="1342" priority="126">
      <formula>F273&lt;0</formula>
    </cfRule>
  </conditionalFormatting>
  <conditionalFormatting sqref="H287:H289 F287:F289">
    <cfRule type="expression" dxfId="1341" priority="123">
      <formula>F287&gt;0</formula>
    </cfRule>
    <cfRule type="expression" dxfId="1340" priority="124">
      <formula>F287&lt;0</formula>
    </cfRule>
  </conditionalFormatting>
  <conditionalFormatting sqref="H286 F286">
    <cfRule type="expression" dxfId="1339" priority="121">
      <formula>F286&gt;0</formula>
    </cfRule>
    <cfRule type="expression" dxfId="1338" priority="122">
      <formula>F286&lt;0</formula>
    </cfRule>
  </conditionalFormatting>
  <conditionalFormatting sqref="H283:H285 F283:F285">
    <cfRule type="expression" dxfId="1337" priority="119">
      <formula>F283&gt;0</formula>
    </cfRule>
    <cfRule type="expression" dxfId="1336" priority="120">
      <formula>F283&lt;0</formula>
    </cfRule>
  </conditionalFormatting>
  <conditionalFormatting sqref="H282 F282">
    <cfRule type="expression" dxfId="1335" priority="117">
      <formula>F282&gt;0</formula>
    </cfRule>
    <cfRule type="expression" dxfId="1334" priority="118">
      <formula>F282&lt;0</formula>
    </cfRule>
  </conditionalFormatting>
  <conditionalFormatting sqref="H279:H281 F279:F281">
    <cfRule type="expression" dxfId="1333" priority="115">
      <formula>F279&gt;0</formula>
    </cfRule>
    <cfRule type="expression" dxfId="1332" priority="116">
      <formula>F279&lt;0</formula>
    </cfRule>
  </conditionalFormatting>
  <conditionalFormatting sqref="H278 F278">
    <cfRule type="expression" dxfId="1331" priority="113">
      <formula>F278&gt;0</formula>
    </cfRule>
    <cfRule type="expression" dxfId="1330" priority="114">
      <formula>F278&lt;0</formula>
    </cfRule>
  </conditionalFormatting>
  <conditionalFormatting sqref="H291:H293 F291:F293">
    <cfRule type="expression" dxfId="1329" priority="111">
      <formula>F291&gt;0</formula>
    </cfRule>
    <cfRule type="expression" dxfId="1328" priority="112">
      <formula>F291&lt;0</formula>
    </cfRule>
  </conditionalFormatting>
  <conditionalFormatting sqref="H290 F290">
    <cfRule type="expression" dxfId="1327" priority="109">
      <formula>F290&gt;0</formula>
    </cfRule>
    <cfRule type="expression" dxfId="1326" priority="110">
      <formula>F290&lt;0</formula>
    </cfRule>
  </conditionalFormatting>
  <conditionalFormatting sqref="H298 F298">
    <cfRule type="expression" dxfId="1325" priority="105">
      <formula>F298&gt;0</formula>
    </cfRule>
    <cfRule type="expression" dxfId="1324" priority="106">
      <formula>F298&lt;0</formula>
    </cfRule>
  </conditionalFormatting>
  <conditionalFormatting sqref="H295:H297 F295:F297">
    <cfRule type="expression" dxfId="1323" priority="103">
      <formula>F295&gt;0</formula>
    </cfRule>
    <cfRule type="expression" dxfId="1322" priority="104">
      <formula>F295&lt;0</formula>
    </cfRule>
  </conditionalFormatting>
  <conditionalFormatting sqref="H309:H310 F309:F310">
    <cfRule type="expression" dxfId="1321" priority="101">
      <formula>F309&gt;0</formula>
    </cfRule>
    <cfRule type="expression" dxfId="1320" priority="102">
      <formula>F309&lt;0</formula>
    </cfRule>
  </conditionalFormatting>
  <conditionalFormatting sqref="H305:H308 F305:F308">
    <cfRule type="expression" dxfId="1319" priority="97">
      <formula>F305&gt;0</formula>
    </cfRule>
    <cfRule type="expression" dxfId="1318" priority="98">
      <formula>F305&lt;0</formula>
    </cfRule>
  </conditionalFormatting>
  <conditionalFormatting sqref="H303:H304 F303:F304">
    <cfRule type="expression" dxfId="1317" priority="95">
      <formula>F303&gt;0</formula>
    </cfRule>
    <cfRule type="expression" dxfId="1316" priority="96">
      <formula>F303&lt;0</formula>
    </cfRule>
  </conditionalFormatting>
  <conditionalFormatting sqref="H299:H302 F299:F302">
    <cfRule type="expression" dxfId="1315" priority="91">
      <formula>F299&gt;0</formula>
    </cfRule>
    <cfRule type="expression" dxfId="1314" priority="92">
      <formula>F299&lt;0</formula>
    </cfRule>
  </conditionalFormatting>
  <conditionalFormatting sqref="F318:F321 H318:H321">
    <cfRule type="expression" dxfId="1313" priority="89">
      <formula>F318&gt;0</formula>
    </cfRule>
    <cfRule type="expression" dxfId="1312" priority="90">
      <formula>F318&lt;0</formula>
    </cfRule>
  </conditionalFormatting>
  <conditionalFormatting sqref="F316:F317 H316:H317">
    <cfRule type="expression" dxfId="1311" priority="87">
      <formula>F316&gt;0</formula>
    </cfRule>
    <cfRule type="expression" dxfId="1310" priority="88">
      <formula>F316&lt;0</formula>
    </cfRule>
  </conditionalFormatting>
  <conditionalFormatting sqref="F322:F324 H322:H324 K322:K325">
    <cfRule type="expression" dxfId="1309" priority="81">
      <formula>F322&gt;0</formula>
    </cfRule>
    <cfRule type="expression" dxfId="1308" priority="82">
      <formula>F322&lt;0</formula>
    </cfRule>
  </conditionalFormatting>
  <conditionalFormatting sqref="H329:H331 F329:F331 K329:K332">
    <cfRule type="expression" dxfId="1307" priority="77">
      <formula>F329&gt;0</formula>
    </cfRule>
    <cfRule type="expression" dxfId="1306" priority="78">
      <formula>F329&lt;0</formula>
    </cfRule>
  </conditionalFormatting>
  <conditionalFormatting sqref="H332:H335 F332:F335 K333:K335">
    <cfRule type="expression" dxfId="1305" priority="75">
      <formula>F332&gt;0</formula>
    </cfRule>
    <cfRule type="expression" dxfId="1304" priority="76">
      <formula>F332&lt;0</formula>
    </cfRule>
  </conditionalFormatting>
  <conditionalFormatting sqref="H336:H337 F336:F337 K336:K337">
    <cfRule type="expression" dxfId="1303" priority="73">
      <formula>F336&gt;0</formula>
    </cfRule>
    <cfRule type="expression" dxfId="1302" priority="74">
      <formula>F336&lt;0</formula>
    </cfRule>
  </conditionalFormatting>
  <conditionalFormatting sqref="K353 F353 H353">
    <cfRule type="expression" dxfId="1301" priority="71">
      <formula>F353&gt;0</formula>
    </cfRule>
    <cfRule type="expression" dxfId="1300" priority="72">
      <formula>F353&lt;0</formula>
    </cfRule>
  </conditionalFormatting>
  <conditionalFormatting sqref="K341:K343 F341:F343 H341:H343">
    <cfRule type="expression" dxfId="1299" priority="69">
      <formula>F341&gt;0</formula>
    </cfRule>
    <cfRule type="expression" dxfId="1298" priority="70">
      <formula>F341&lt;0</formula>
    </cfRule>
  </conditionalFormatting>
  <conditionalFormatting sqref="F345:F347 H345:H347 K345:K347">
    <cfRule type="expression" dxfId="1297" priority="65">
      <formula>F345&gt;0</formula>
    </cfRule>
    <cfRule type="expression" dxfId="1296" priority="66">
      <formula>F345&lt;0</formula>
    </cfRule>
  </conditionalFormatting>
  <conditionalFormatting sqref="K344 F344 H344">
    <cfRule type="expression" dxfId="1295" priority="63">
      <formula>F344&gt;0</formula>
    </cfRule>
    <cfRule type="expression" dxfId="1294" priority="64">
      <formula>F344&lt;0</formula>
    </cfRule>
  </conditionalFormatting>
  <conditionalFormatting sqref="K348:K349 F348:F349 H348:H349">
    <cfRule type="expression" dxfId="1293" priority="61">
      <formula>F348&gt;0</formula>
    </cfRule>
    <cfRule type="expression" dxfId="1292" priority="62">
      <formula>F348&lt;0</formula>
    </cfRule>
  </conditionalFormatting>
  <conditionalFormatting sqref="K350:K352 F350:F352 H350:H352">
    <cfRule type="expression" dxfId="1291" priority="55">
      <formula>F350&gt;0</formula>
    </cfRule>
    <cfRule type="expression" dxfId="1290" priority="56">
      <formula>F350&lt;0</formula>
    </cfRule>
  </conditionalFormatting>
  <conditionalFormatting sqref="F358:F360 H358:H360">
    <cfRule type="expression" dxfId="1289" priority="53">
      <formula>F358&gt;0</formula>
    </cfRule>
    <cfRule type="expression" dxfId="1288" priority="54">
      <formula>F358&lt;0</formula>
    </cfRule>
  </conditionalFormatting>
  <conditionalFormatting sqref="F357 H357">
    <cfRule type="expression" dxfId="1287" priority="51">
      <formula>F357&gt;0</formula>
    </cfRule>
    <cfRule type="expression" dxfId="1286" priority="52">
      <formula>F357&lt;0</formula>
    </cfRule>
  </conditionalFormatting>
  <conditionalFormatting sqref="F354:F356 H354:H356 K354:K360">
    <cfRule type="expression" dxfId="1285" priority="49">
      <formula>F354&gt;0</formula>
    </cfRule>
    <cfRule type="expression" dxfId="1284" priority="50">
      <formula>F354&lt;0</formula>
    </cfRule>
  </conditionalFormatting>
  <conditionalFormatting sqref="K361 F361 H361">
    <cfRule type="expression" dxfId="1283" priority="47">
      <formula>F361&gt;0</formula>
    </cfRule>
    <cfRule type="expression" dxfId="1282" priority="48">
      <formula>F361&lt;0</formula>
    </cfRule>
  </conditionalFormatting>
  <conditionalFormatting sqref="K362:K364 F362:F364 H362:H364">
    <cfRule type="expression" dxfId="1281" priority="45">
      <formula>F362&gt;0</formula>
    </cfRule>
    <cfRule type="expression" dxfId="1280" priority="46">
      <formula>F362&lt;0</formula>
    </cfRule>
  </conditionalFormatting>
  <conditionalFormatting sqref="K369 F369 H369">
    <cfRule type="expression" dxfId="1279" priority="43">
      <formula>F369&gt;0</formula>
    </cfRule>
    <cfRule type="expression" dxfId="1278" priority="44">
      <formula>F369&lt;0</formula>
    </cfRule>
  </conditionalFormatting>
  <conditionalFormatting sqref="F366:F368 H366:H368 K366:K368">
    <cfRule type="expression" dxfId="1277" priority="41">
      <formula>F366&gt;0</formula>
    </cfRule>
    <cfRule type="expression" dxfId="1276" priority="42">
      <formula>F366&lt;0</formula>
    </cfRule>
  </conditionalFormatting>
  <conditionalFormatting sqref="K365 F365 H365">
    <cfRule type="expression" dxfId="1275" priority="39">
      <formula>F365&gt;0</formula>
    </cfRule>
    <cfRule type="expression" dxfId="1274" priority="40">
      <formula>F365&lt;0</formula>
    </cfRule>
  </conditionalFormatting>
  <conditionalFormatting sqref="F374:F376 H374:H376 K374:K376">
    <cfRule type="expression" dxfId="1273" priority="37">
      <formula>F374&gt;0</formula>
    </cfRule>
    <cfRule type="expression" dxfId="1272" priority="38">
      <formula>F374&lt;0</formula>
    </cfRule>
  </conditionalFormatting>
  <conditionalFormatting sqref="K373 F373 H373">
    <cfRule type="expression" dxfId="1271" priority="35">
      <formula>F373&gt;0</formula>
    </cfRule>
    <cfRule type="expression" dxfId="1270" priority="36">
      <formula>F373&lt;0</formula>
    </cfRule>
  </conditionalFormatting>
  <conditionalFormatting sqref="K370:K372 F370:F372 H370:H372">
    <cfRule type="expression" dxfId="1269" priority="33">
      <formula>F370&gt;0</formula>
    </cfRule>
    <cfRule type="expression" dxfId="1268" priority="34">
      <formula>F370&lt;0</formula>
    </cfRule>
  </conditionalFormatting>
  <conditionalFormatting sqref="K383 F383 H383">
    <cfRule type="expression" dxfId="1267" priority="31">
      <formula>F383&gt;0</formula>
    </cfRule>
    <cfRule type="expression" dxfId="1266" priority="32">
      <formula>F383&lt;0</formula>
    </cfRule>
  </conditionalFormatting>
  <conditionalFormatting sqref="K378 F378 H378">
    <cfRule type="expression" dxfId="1265" priority="29">
      <formula>F378&gt;0</formula>
    </cfRule>
    <cfRule type="expression" dxfId="1264" priority="30">
      <formula>F378&lt;0</formula>
    </cfRule>
  </conditionalFormatting>
  <conditionalFormatting sqref="K377 F377 H377">
    <cfRule type="expression" dxfId="1263" priority="27">
      <formula>F377&gt;0</formula>
    </cfRule>
    <cfRule type="expression" dxfId="1262" priority="28">
      <formula>F377&lt;0</formula>
    </cfRule>
  </conditionalFormatting>
  <conditionalFormatting sqref="F379:F381 H379:H381 K379:K381">
    <cfRule type="expression" dxfId="1261" priority="25">
      <formula>F379&gt;0</formula>
    </cfRule>
    <cfRule type="expression" dxfId="1260" priority="26">
      <formula>F379&lt;0</formula>
    </cfRule>
  </conditionalFormatting>
  <conditionalFormatting sqref="K382 F382 H382">
    <cfRule type="expression" dxfId="1259" priority="23">
      <formula>F382&gt;0</formula>
    </cfRule>
    <cfRule type="expression" dxfId="1258" priority="24">
      <formula>F382&lt;0</formula>
    </cfRule>
  </conditionalFormatting>
  <conditionalFormatting sqref="H387 F387 K387">
    <cfRule type="expression" dxfId="1257" priority="17">
      <formula>F387&gt;0</formula>
    </cfRule>
    <cfRule type="expression" dxfId="1256" priority="18">
      <formula>F387&lt;0</formula>
    </cfRule>
  </conditionalFormatting>
  <conditionalFormatting sqref="H388:H390 F388:F390 K388:K390">
    <cfRule type="expression" dxfId="1255" priority="15">
      <formula>F388&gt;0</formula>
    </cfRule>
    <cfRule type="expression" dxfId="1254" priority="16">
      <formula>F388&lt;0</formula>
    </cfRule>
  </conditionalFormatting>
  <conditionalFormatting sqref="K395 F395 H395">
    <cfRule type="expression" dxfId="1253" priority="11">
      <formula>F395&gt;0</formula>
    </cfRule>
    <cfRule type="expression" dxfId="1252" priority="12">
      <formula>F395&lt;0</formula>
    </cfRule>
  </conditionalFormatting>
  <conditionalFormatting sqref="K392:K394 F392:F394 H392:H394">
    <cfRule type="expression" dxfId="1251" priority="9">
      <formula>F392&gt;0</formula>
    </cfRule>
    <cfRule type="expression" dxfId="1250" priority="10">
      <formula>F392&lt;0</formula>
    </cfRule>
  </conditionalFormatting>
  <conditionalFormatting sqref="H397:H399 F397:F399 K397:K399">
    <cfRule type="expression" dxfId="1249" priority="7">
      <formula>F397&gt;0</formula>
    </cfRule>
    <cfRule type="expression" dxfId="1248" priority="8">
      <formula>F397&lt;0</formula>
    </cfRule>
  </conditionalFormatting>
  <conditionalFormatting sqref="K405:K406 F405:F406 H405:H406">
    <cfRule type="expression" dxfId="1247" priority="5">
      <formula>F405&gt;0</formula>
    </cfRule>
    <cfRule type="expression" dxfId="1246" priority="6">
      <formula>F405&lt;0</formula>
    </cfRule>
  </conditionalFormatting>
  <conditionalFormatting sqref="K403:K404 F403:F404 H403:H404">
    <cfRule type="expression" dxfId="3" priority="3">
      <formula>F403&gt;0</formula>
    </cfRule>
    <cfRule type="expression" dxfId="2" priority="4">
      <formula>F403&lt;0</formula>
    </cfRule>
  </conditionalFormatting>
  <conditionalFormatting sqref="K401:K402 F401:F402 H401:H402">
    <cfRule type="expression" dxfId="1" priority="1">
      <formula>F401&gt;0</formula>
    </cfRule>
    <cfRule type="expression" dxfId="0"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45" priority="29">
      <formula>N19&gt;0</formula>
    </cfRule>
    <cfRule type="expression" dxfId="124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43" priority="23">
      <formula>F22&gt;0</formula>
    </cfRule>
    <cfRule type="expression" dxfId="1242" priority="24">
      <formula>F22&lt;0</formula>
    </cfRule>
  </conditionalFormatting>
  <conditionalFormatting sqref="H22:H31">
    <cfRule type="expression" dxfId="1241" priority="21">
      <formula>H22&gt;0</formula>
    </cfRule>
    <cfRule type="expression" dxfId="1240" priority="22">
      <formula>H22&lt;0</formula>
    </cfRule>
  </conditionalFormatting>
  <conditionalFormatting sqref="I21:J31">
    <cfRule type="expression" dxfId="1239" priority="19">
      <formula>I21&gt;0</formula>
    </cfRule>
    <cfRule type="expression" dxfId="1238" priority="20">
      <formula>I21&lt;0</formula>
    </cfRule>
  </conditionalFormatting>
  <conditionalFormatting sqref="Q8">
    <cfRule type="expression" dxfId="1237" priority="11">
      <formula>Q8&gt;0</formula>
    </cfRule>
    <cfRule type="expression" dxfId="1236" priority="12">
      <formula>Q8&lt;0</formula>
    </cfRule>
  </conditionalFormatting>
  <conditionalFormatting sqref="Q7">
    <cfRule type="expression" dxfId="1235" priority="13">
      <formula>Q7&gt;0</formula>
    </cfRule>
    <cfRule type="expression" dxfId="1234" priority="14">
      <formula>Q7&lt;0</formula>
    </cfRule>
  </conditionalFormatting>
  <conditionalFormatting sqref="F56:F66">
    <cfRule type="expression" dxfId="1233" priority="9">
      <formula>F56&gt;0</formula>
    </cfRule>
    <cfRule type="expression" dxfId="1232" priority="10">
      <formula>F56&lt;0</formula>
    </cfRule>
  </conditionalFormatting>
  <conditionalFormatting sqref="H56:H66">
    <cfRule type="expression" dxfId="1231" priority="7">
      <formula>H56&gt;0</formula>
    </cfRule>
    <cfRule type="expression" dxfId="1230" priority="8">
      <formula>H56&lt;0</formula>
    </cfRule>
  </conditionalFormatting>
  <conditionalFormatting sqref="I56:I66">
    <cfRule type="expression" dxfId="1229" priority="5">
      <formula>I56&gt;0</formula>
    </cfRule>
    <cfRule type="expression" dxfId="1228" priority="6">
      <formula>I56&lt;0</formula>
    </cfRule>
  </conditionalFormatting>
  <conditionalFormatting sqref="F21">
    <cfRule type="expression" dxfId="1227" priority="3">
      <formula>F21&gt;0</formula>
    </cfRule>
    <cfRule type="expression" dxfId="1226" priority="4">
      <formula>F21&lt;0</formula>
    </cfRule>
  </conditionalFormatting>
  <conditionalFormatting sqref="H21">
    <cfRule type="expression" dxfId="1225" priority="1">
      <formula>H21&gt;0</formula>
    </cfRule>
    <cfRule type="expression" dxfId="122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23" priority="9">
      <formula>F39&gt;0</formula>
    </cfRule>
    <cfRule type="expression" dxfId="1222" priority="10">
      <formula>F39&lt;0</formula>
    </cfRule>
  </conditionalFormatting>
  <conditionalFormatting sqref="F25:F38">
    <cfRule type="expression" dxfId="1221" priority="7">
      <formula>F25&gt;0</formula>
    </cfRule>
    <cfRule type="expression" dxfId="1220" priority="8">
      <formula>F25&lt;0</formula>
    </cfRule>
  </conditionalFormatting>
  <conditionalFormatting sqref="H25:H38">
    <cfRule type="expression" dxfId="1219" priority="5">
      <formula>H25&gt;0</formula>
    </cfRule>
    <cfRule type="expression" dxfId="1218" priority="6">
      <formula>H25&lt;0</formula>
    </cfRule>
  </conditionalFormatting>
  <conditionalFormatting sqref="Q7">
    <cfRule type="expression" dxfId="1217" priority="3">
      <formula>Q7&gt;0</formula>
    </cfRule>
    <cfRule type="expression" dxfId="1216" priority="4">
      <formula>Q7&lt;0</formula>
    </cfRule>
  </conditionalFormatting>
  <conditionalFormatting sqref="Q8">
    <cfRule type="expression" dxfId="1215" priority="1">
      <formula>Q8&gt;0</formula>
    </cfRule>
    <cfRule type="expression" dxfId="121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13" priority="29">
      <formula>F29&gt;0</formula>
    </cfRule>
    <cfRule type="expression" dxfId="1212" priority="30">
      <formula>F29&lt;0</formula>
    </cfRule>
  </conditionalFormatting>
  <conditionalFormatting sqref="Q7">
    <cfRule type="expression" dxfId="1211" priority="27">
      <formula>Q7&gt;0</formula>
    </cfRule>
    <cfRule type="expression" dxfId="1210" priority="28">
      <formula>Q7&lt;0</formula>
    </cfRule>
  </conditionalFormatting>
  <conditionalFormatting sqref="Q8">
    <cfRule type="expression" dxfId="1209" priority="25">
      <formula>Q8&gt;0</formula>
    </cfRule>
    <cfRule type="expression" dxfId="1208" priority="26">
      <formula>Q8&lt;0</formula>
    </cfRule>
  </conditionalFormatting>
  <conditionalFormatting sqref="F96:F110">
    <cfRule type="expression" dxfId="1207" priority="19">
      <formula>F96&gt;0</formula>
    </cfRule>
    <cfRule type="expression" dxfId="1206" priority="20">
      <formula>F96&lt;0</formula>
    </cfRule>
  </conditionalFormatting>
  <conditionalFormatting sqref="H96:H110">
    <cfRule type="expression" dxfId="1205" priority="17">
      <formula>H96&gt;0</formula>
    </cfRule>
    <cfRule type="expression" dxfId="1204" priority="18">
      <formula>H96&lt;0</formula>
    </cfRule>
  </conditionalFormatting>
  <conditionalFormatting sqref="Q10">
    <cfRule type="expression" dxfId="1203" priority="15">
      <formula>Q10&gt;0</formula>
    </cfRule>
    <cfRule type="expression" dxfId="1202" priority="16">
      <formula>Q10&lt;0</formula>
    </cfRule>
  </conditionalFormatting>
  <conditionalFormatting sqref="L29:L38">
    <cfRule type="expression" dxfId="1201" priority="9">
      <formula>L29&gt;0</formula>
    </cfRule>
    <cfRule type="expression" dxfId="1200" priority="10">
      <formula>L29&lt;0</formula>
    </cfRule>
  </conditionalFormatting>
  <conditionalFormatting sqref="F27:F29 H27:H29 J25:K29">
    <cfRule type="expression" dxfId="1199" priority="7">
      <formula>F25&gt;0</formula>
    </cfRule>
    <cfRule type="expression" dxfId="1198" priority="8">
      <formula>F25&lt;0</formula>
    </cfRule>
  </conditionalFormatting>
  <conditionalFormatting sqref="L25:L29">
    <cfRule type="expression" dxfId="1197" priority="5">
      <formula>L25&gt;0</formula>
    </cfRule>
    <cfRule type="expression" dxfId="1196" priority="6">
      <formula>L25&lt;0</formula>
    </cfRule>
  </conditionalFormatting>
  <conditionalFormatting sqref="F25:F26">
    <cfRule type="expression" dxfId="1195" priority="3">
      <formula>F25&gt;0</formula>
    </cfRule>
    <cfRule type="expression" dxfId="1194" priority="4">
      <formula>F25&lt;0</formula>
    </cfRule>
  </conditionalFormatting>
  <conditionalFormatting sqref="H25:H26">
    <cfRule type="expression" dxfId="1193" priority="1">
      <formula>H25&gt;0</formula>
    </cfRule>
    <cfRule type="expression" dxfId="119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91" priority="69">
      <formula>Q7&gt;0</formula>
    </cfRule>
    <cfRule type="expression" dxfId="1190" priority="70">
      <formula>Q7&lt;0</formula>
    </cfRule>
  </conditionalFormatting>
  <conditionalFormatting sqref="Q8">
    <cfRule type="expression" dxfId="1189" priority="67">
      <formula>Q8&gt;0</formula>
    </cfRule>
    <cfRule type="expression" dxfId="1188" priority="68">
      <formula>Q8&lt;0</formula>
    </cfRule>
  </conditionalFormatting>
  <conditionalFormatting sqref="F27 F29:F38">
    <cfRule type="expression" dxfId="1187" priority="65">
      <formula>F27&gt;0</formula>
    </cfRule>
    <cfRule type="expression" dxfId="1186" priority="66">
      <formula>F27&lt;0</formula>
    </cfRule>
  </conditionalFormatting>
  <conditionalFormatting sqref="H29:H38">
    <cfRule type="expression" dxfId="1185" priority="63">
      <formula>H29&gt;0</formula>
    </cfRule>
    <cfRule type="expression" dxfId="1184" priority="64">
      <formula>H29&lt;0</formula>
    </cfRule>
  </conditionalFormatting>
  <conditionalFormatting sqref="H25:H27">
    <cfRule type="expression" dxfId="1183" priority="43">
      <formula>H25&gt;0</formula>
    </cfRule>
    <cfRule type="expression" dxfId="1182" priority="44">
      <formula>H25&lt;0</formula>
    </cfRule>
  </conditionalFormatting>
  <conditionalFormatting sqref="Q10">
    <cfRule type="expression" dxfId="1181" priority="57">
      <formula>Q10&gt;0</formula>
    </cfRule>
    <cfRule type="expression" dxfId="1180" priority="58">
      <formula>Q10&lt;0</formula>
    </cfRule>
  </conditionalFormatting>
  <conditionalFormatting sqref="F25:F26">
    <cfRule type="expression" dxfId="1179" priority="45">
      <formula>F25&gt;0</formula>
    </cfRule>
    <cfRule type="expression" dxfId="1178" priority="46">
      <formula>F25&lt;0</formula>
    </cfRule>
  </conditionalFormatting>
  <conditionalFormatting sqref="J65:K72">
    <cfRule type="expression" dxfId="1177" priority="39">
      <formula>J65&gt;0</formula>
    </cfRule>
    <cfRule type="expression" dxfId="1176" priority="40">
      <formula>J65&lt;0</formula>
    </cfRule>
  </conditionalFormatting>
  <conditionalFormatting sqref="F65:F83 F89">
    <cfRule type="expression" dxfId="1175" priority="37">
      <formula>F65&gt;0</formula>
    </cfRule>
    <cfRule type="expression" dxfId="1174" priority="38">
      <formula>F65&lt;0</formula>
    </cfRule>
  </conditionalFormatting>
  <conditionalFormatting sqref="H65:H83 H89">
    <cfRule type="expression" dxfId="1173" priority="35">
      <formula>H65&gt;0</formula>
    </cfRule>
    <cfRule type="expression" dxfId="1172" priority="36">
      <formula>H65&lt;0</formula>
    </cfRule>
  </conditionalFormatting>
  <conditionalFormatting sqref="J76:J78">
    <cfRule type="expression" dxfId="1171" priority="33">
      <formula>J76&gt;0</formula>
    </cfRule>
    <cfRule type="expression" dxfId="1170" priority="34">
      <formula>J76&lt;0</formula>
    </cfRule>
  </conditionalFormatting>
  <conditionalFormatting sqref="K76:K78">
    <cfRule type="expression" dxfId="1169" priority="31">
      <formula>K76&gt;0</formula>
    </cfRule>
    <cfRule type="expression" dxfId="1168" priority="32">
      <formula>K76&lt;0</formula>
    </cfRule>
  </conditionalFormatting>
  <conditionalFormatting sqref="L65:L78">
    <cfRule type="expression" dxfId="1167" priority="29">
      <formula>L65&gt;0</formula>
    </cfRule>
    <cfRule type="expression" dxfId="1166" priority="30">
      <formula>L65&lt;0</formula>
    </cfRule>
  </conditionalFormatting>
  <conditionalFormatting sqref="F84:F88">
    <cfRule type="expression" dxfId="1165" priority="27">
      <formula>F84&gt;0</formula>
    </cfRule>
    <cfRule type="expression" dxfId="1164" priority="28">
      <formula>F84&lt;0</formula>
    </cfRule>
  </conditionalFormatting>
  <conditionalFormatting sqref="H84:H88">
    <cfRule type="expression" dxfId="1163" priority="25">
      <formula>H84&gt;0</formula>
    </cfRule>
    <cfRule type="expression" dxfId="1162" priority="26">
      <formula>H84&lt;0</formula>
    </cfRule>
  </conditionalFormatting>
  <conditionalFormatting sqref="M65:M78">
    <cfRule type="expression" dxfId="1161" priority="23">
      <formula>M65&gt;0</formula>
    </cfRule>
    <cfRule type="expression" dxfId="1160" priority="24">
      <formula>M65&lt;0</formula>
    </cfRule>
  </conditionalFormatting>
  <conditionalFormatting sqref="M26:M31">
    <cfRule type="expression" dxfId="1159" priority="21">
      <formula>M26&gt;0</formula>
    </cfRule>
    <cfRule type="expression" dxfId="1158" priority="22">
      <formula>M26&lt;0</formula>
    </cfRule>
  </conditionalFormatting>
  <conditionalFormatting sqref="F93:F105">
    <cfRule type="expression" dxfId="1157" priority="19">
      <formula>F93&gt;0</formula>
    </cfRule>
    <cfRule type="expression" dxfId="1156" priority="20">
      <formula>F93&lt;0</formula>
    </cfRule>
  </conditionalFormatting>
  <conditionalFormatting sqref="H93:H105">
    <cfRule type="expression" dxfId="1155" priority="17">
      <formula>H93&gt;0</formula>
    </cfRule>
    <cfRule type="expression" dxfId="1154" priority="18">
      <formula>H93&lt;0</formula>
    </cfRule>
  </conditionalFormatting>
  <conditionalFormatting sqref="H92">
    <cfRule type="expression" dxfId="1153" priority="13">
      <formula>H92&gt;0</formula>
    </cfRule>
    <cfRule type="expression" dxfId="1152" priority="14">
      <formula>H92&lt;0</formula>
    </cfRule>
  </conditionalFormatting>
  <conditionalFormatting sqref="F92">
    <cfRule type="expression" dxfId="1151" priority="15">
      <formula>F92&gt;0</formula>
    </cfRule>
    <cfRule type="expression" dxfId="1150" priority="16">
      <formula>F92&lt;0</formula>
    </cfRule>
  </conditionalFormatting>
  <conditionalFormatting sqref="M93:M98">
    <cfRule type="expression" dxfId="1149" priority="11">
      <formula>M93&gt;0</formula>
    </cfRule>
    <cfRule type="expression" dxfId="1148" priority="12">
      <formula>M93&lt;0</formula>
    </cfRule>
  </conditionalFormatting>
  <conditionalFormatting sqref="K25:K27">
    <cfRule type="expression" dxfId="1147" priority="9">
      <formula>K25&gt;0</formula>
    </cfRule>
    <cfRule type="expression" dxfId="1146" priority="10">
      <formula>K25&lt;0</formula>
    </cfRule>
  </conditionalFormatting>
  <conditionalFormatting sqref="K28">
    <cfRule type="expression" dxfId="1145" priority="7">
      <formula>K28&gt;0</formula>
    </cfRule>
    <cfRule type="expression" dxfId="1144" priority="8">
      <formula>K28&lt;0</formula>
    </cfRule>
  </conditionalFormatting>
  <conditionalFormatting sqref="H28">
    <cfRule type="expression" dxfId="1143" priority="3">
      <formula>H28&gt;0</formula>
    </cfRule>
    <cfRule type="expression" dxfId="1142" priority="4">
      <formula>H28&lt;0</formula>
    </cfRule>
  </conditionalFormatting>
  <conditionalFormatting sqref="F28">
    <cfRule type="expression" dxfId="1141" priority="5">
      <formula>F28&gt;0</formula>
    </cfRule>
    <cfRule type="expression" dxfId="1140" priority="6">
      <formula>F28&lt;0</formula>
    </cfRule>
  </conditionalFormatting>
  <conditionalFormatting sqref="K29">
    <cfRule type="expression" dxfId="1139" priority="1">
      <formula>K29&gt;0</formula>
    </cfRule>
    <cfRule type="expression" dxfId="1138"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37" priority="137">
      <formula>F30&gt;0</formula>
    </cfRule>
    <cfRule type="expression" dxfId="1136" priority="138">
      <formula>F30&lt;0</formula>
    </cfRule>
  </conditionalFormatting>
  <conditionalFormatting sqref="H47:H58">
    <cfRule type="expression" dxfId="1135" priority="129">
      <formula>H47&gt;0</formula>
    </cfRule>
    <cfRule type="expression" dxfId="1134" priority="130">
      <formula>H47&lt;0</formula>
    </cfRule>
  </conditionalFormatting>
  <conditionalFormatting sqref="H59">
    <cfRule type="expression" dxfId="1133" priority="119">
      <formula>H59&gt;0</formula>
    </cfRule>
    <cfRule type="expression" dxfId="1132" priority="120">
      <formula>H59&lt;0</formula>
    </cfRule>
  </conditionalFormatting>
  <conditionalFormatting sqref="H60">
    <cfRule type="expression" dxfId="1131" priority="115">
      <formula>H60&gt;0</formula>
    </cfRule>
    <cfRule type="expression" dxfId="1130" priority="116">
      <formula>H60&lt;0</formula>
    </cfRule>
  </conditionalFormatting>
  <conditionalFormatting sqref="H61:H66">
    <cfRule type="expression" dxfId="1129" priority="111">
      <formula>H61&gt;0</formula>
    </cfRule>
    <cfRule type="expression" dxfId="1128" priority="112">
      <formula>H61&lt;0</formula>
    </cfRule>
  </conditionalFormatting>
  <conditionalFormatting sqref="Q8">
    <cfRule type="expression" dxfId="1127" priority="95">
      <formula>Q8&gt;0</formula>
    </cfRule>
    <cfRule type="expression" dxfId="1126" priority="96">
      <formula>Q8&lt;0</formula>
    </cfRule>
  </conditionalFormatting>
  <conditionalFormatting sqref="Q7">
    <cfRule type="expression" dxfId="1125" priority="97">
      <formula>Q7&gt;0</formula>
    </cfRule>
    <cfRule type="expression" dxfId="1124" priority="98">
      <formula>Q7&lt;0</formula>
    </cfRule>
  </conditionalFormatting>
  <conditionalFormatting sqref="F178 H178">
    <cfRule type="expression" dxfId="1123" priority="93">
      <formula>F178&gt;0</formula>
    </cfRule>
    <cfRule type="expression" dxfId="1122" priority="94">
      <formula>F178&lt;0</formula>
    </cfRule>
  </conditionalFormatting>
  <conditionalFormatting sqref="Q10">
    <cfRule type="expression" dxfId="1121" priority="87">
      <formula>Q10&gt;0</formula>
    </cfRule>
    <cfRule type="expression" dxfId="1120" priority="88">
      <formula>Q10&lt;0</formula>
    </cfRule>
  </conditionalFormatting>
  <conditionalFormatting sqref="Q9">
    <cfRule type="expression" dxfId="1119" priority="81">
      <formula>Q9&gt;0</formula>
    </cfRule>
    <cfRule type="expression" dxfId="1118" priority="82">
      <formula>Q9&lt;0</formula>
    </cfRule>
  </conditionalFormatting>
  <conditionalFormatting sqref="F201:F248">
    <cfRule type="expression" dxfId="1117" priority="41">
      <formula>F201&gt;0</formula>
    </cfRule>
    <cfRule type="expression" dxfId="1116" priority="42">
      <formula>F201&lt;0</formula>
    </cfRule>
  </conditionalFormatting>
  <conditionalFormatting sqref="H201:H248">
    <cfRule type="expression" dxfId="1115" priority="39">
      <formula>H201&gt;0</formula>
    </cfRule>
    <cfRule type="expression" dxfId="1114" priority="40">
      <formula>H201&lt;0</formula>
    </cfRule>
  </conditionalFormatting>
  <conditionalFormatting sqref="J208">
    <cfRule type="expression" dxfId="1113" priority="37">
      <formula>J208&gt;0</formula>
    </cfRule>
    <cfRule type="expression" dxfId="1112" priority="38">
      <formula>J208&lt;0</formula>
    </cfRule>
  </conditionalFormatting>
  <conditionalFormatting sqref="J214:J215">
    <cfRule type="expression" dxfId="1111" priority="35">
      <formula>J214&gt;0</formula>
    </cfRule>
    <cfRule type="expression" dxfId="1110" priority="36">
      <formula>J214&lt;0</formula>
    </cfRule>
  </conditionalFormatting>
  <conditionalFormatting sqref="J216">
    <cfRule type="expression" dxfId="1109" priority="33">
      <formula>J216&gt;0</formula>
    </cfRule>
    <cfRule type="expression" dxfId="1108" priority="34">
      <formula>J216&lt;0</formula>
    </cfRule>
  </conditionalFormatting>
  <conditionalFormatting sqref="J217:J219 J221:J224">
    <cfRule type="expression" dxfId="1107" priority="31">
      <formula>J217&gt;0</formula>
    </cfRule>
    <cfRule type="expression" dxfId="1106" priority="32">
      <formula>J217&lt;0</formula>
    </cfRule>
  </conditionalFormatting>
  <conditionalFormatting sqref="K208">
    <cfRule type="expression" dxfId="1105" priority="29">
      <formula>K208&gt;0</formula>
    </cfRule>
    <cfRule type="expression" dxfId="1104" priority="30">
      <formula>K208&lt;0</formula>
    </cfRule>
  </conditionalFormatting>
  <conditionalFormatting sqref="K214:K215">
    <cfRule type="expression" dxfId="1103" priority="27">
      <formula>K214&gt;0</formula>
    </cfRule>
    <cfRule type="expression" dxfId="1102" priority="28">
      <formula>K214&lt;0</formula>
    </cfRule>
  </conditionalFormatting>
  <conditionalFormatting sqref="K216">
    <cfRule type="expression" dxfId="1101" priority="25">
      <formula>K216&gt;0</formula>
    </cfRule>
    <cfRule type="expression" dxfId="1100" priority="26">
      <formula>K216&lt;0</formula>
    </cfRule>
  </conditionalFormatting>
  <conditionalFormatting sqref="K217:K224">
    <cfRule type="expression" dxfId="1099" priority="23">
      <formula>K217&gt;0</formula>
    </cfRule>
    <cfRule type="expression" dxfId="1098" priority="24">
      <formula>K217&lt;0</formula>
    </cfRule>
  </conditionalFormatting>
  <conditionalFormatting sqref="L208">
    <cfRule type="expression" dxfId="1097" priority="21">
      <formula>L208&gt;0</formula>
    </cfRule>
    <cfRule type="expression" dxfId="1096" priority="22">
      <formula>L208&lt;0</formula>
    </cfRule>
  </conditionalFormatting>
  <conditionalFormatting sqref="L214:L215">
    <cfRule type="expression" dxfId="1095" priority="19">
      <formula>L214&gt;0</formula>
    </cfRule>
    <cfRule type="expression" dxfId="1094" priority="20">
      <formula>L214&lt;0</formula>
    </cfRule>
  </conditionalFormatting>
  <conditionalFormatting sqref="L216">
    <cfRule type="expression" dxfId="1093" priority="17">
      <formula>L216&gt;0</formula>
    </cfRule>
    <cfRule type="expression" dxfId="1092" priority="18">
      <formula>L216&lt;0</formula>
    </cfRule>
  </conditionalFormatting>
  <conditionalFormatting sqref="L217:L224">
    <cfRule type="expression" dxfId="1091" priority="15">
      <formula>L217&gt;0</formula>
    </cfRule>
    <cfRule type="expression" dxfId="1090" priority="16">
      <formula>L217&lt;0</formula>
    </cfRule>
  </conditionalFormatting>
  <conditionalFormatting sqref="K225">
    <cfRule type="expression" dxfId="1089" priority="13">
      <formula>K225&gt;0</formula>
    </cfRule>
    <cfRule type="expression" dxfId="1088" priority="14">
      <formula>K225&lt;0</formula>
    </cfRule>
  </conditionalFormatting>
  <conditionalFormatting sqref="L225:L232">
    <cfRule type="expression" dxfId="1087" priority="11">
      <formula>L225&gt;0</formula>
    </cfRule>
    <cfRule type="expression" dxfId="1086" priority="12">
      <formula>L225&lt;0</formula>
    </cfRule>
  </conditionalFormatting>
  <conditionalFormatting sqref="K226">
    <cfRule type="expression" dxfId="1085" priority="9">
      <formula>K226&gt;0</formula>
    </cfRule>
    <cfRule type="expression" dxfId="1084" priority="10">
      <formula>K226&lt;0</formula>
    </cfRule>
  </conditionalFormatting>
  <conditionalFormatting sqref="K227">
    <cfRule type="expression" dxfId="1083" priority="7">
      <formula>K227&gt;0</formula>
    </cfRule>
    <cfRule type="expression" dxfId="1082" priority="8">
      <formula>K227&lt;0</formula>
    </cfRule>
  </conditionalFormatting>
  <conditionalFormatting sqref="K228:K248">
    <cfRule type="expression" dxfId="1081" priority="5">
      <formula>K228&gt;0</formula>
    </cfRule>
    <cfRule type="expression" dxfId="1080" priority="6">
      <formula>K228&lt;0</formula>
    </cfRule>
  </conditionalFormatting>
  <conditionalFormatting sqref="L233:L237">
    <cfRule type="expression" dxfId="1079" priority="3">
      <formula>L233&gt;0</formula>
    </cfRule>
    <cfRule type="expression" dxfId="1078" priority="4">
      <formula>L233&lt;0</formula>
    </cfRule>
  </conditionalFormatting>
  <conditionalFormatting sqref="L238:L243">
    <cfRule type="expression" dxfId="1077" priority="1">
      <formula>L238&gt;0</formula>
    </cfRule>
    <cfRule type="expression" dxfId="107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75" priority="11">
      <formula>F27&gt;0</formula>
    </cfRule>
    <cfRule type="expression" dxfId="1074" priority="12">
      <formula>F27&lt;0</formula>
    </cfRule>
  </conditionalFormatting>
  <conditionalFormatting sqref="H27:H29">
    <cfRule type="expression" dxfId="1073" priority="9">
      <formula>H27&gt;0</formula>
    </cfRule>
    <cfRule type="expression" dxfId="1072" priority="10">
      <formula>H27&lt;0</formula>
    </cfRule>
  </conditionalFormatting>
  <conditionalFormatting sqref="F23:F26">
    <cfRule type="expression" dxfId="1071" priority="7">
      <formula>F23&gt;0</formula>
    </cfRule>
    <cfRule type="expression" dxfId="1070" priority="8">
      <formula>F23&lt;0</formula>
    </cfRule>
  </conditionalFormatting>
  <conditionalFormatting sqref="H23:H26">
    <cfRule type="expression" dxfId="1069" priority="5">
      <formula>H23&gt;0</formula>
    </cfRule>
    <cfRule type="expression" dxfId="1068" priority="6">
      <formula>H23&lt;0</formula>
    </cfRule>
  </conditionalFormatting>
  <conditionalFormatting sqref="Q8">
    <cfRule type="expression" dxfId="1067" priority="1">
      <formula>Q8&gt;0</formula>
    </cfRule>
    <cfRule type="expression" dxfId="1066" priority="2">
      <formula>Q8&lt;0</formula>
    </cfRule>
  </conditionalFormatting>
  <conditionalFormatting sqref="Q7">
    <cfRule type="expression" dxfId="1065" priority="3">
      <formula>Q7&gt;0</formula>
    </cfRule>
    <cfRule type="expression" dxfId="106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63" priority="7">
      <formula>F21&gt;0</formula>
    </cfRule>
    <cfRule type="expression" dxfId="1062" priority="8">
      <formula>F21&lt;0</formula>
    </cfRule>
  </conditionalFormatting>
  <conditionalFormatting sqref="F22">
    <cfRule type="expression" dxfId="1061" priority="5">
      <formula>F22&gt;0</formula>
    </cfRule>
    <cfRule type="expression" dxfId="1060" priority="6">
      <formula>F22&lt;0</formula>
    </cfRule>
  </conditionalFormatting>
  <conditionalFormatting sqref="Q8">
    <cfRule type="expression" dxfId="1059" priority="1">
      <formula>Q8&gt;0</formula>
    </cfRule>
    <cfRule type="expression" dxfId="1058" priority="2">
      <formula>Q8&lt;0</formula>
    </cfRule>
  </conditionalFormatting>
  <conditionalFormatting sqref="Q7">
    <cfRule type="expression" dxfId="1057" priority="3">
      <formula>Q7&gt;0</formula>
    </cfRule>
    <cfRule type="expression" dxfId="105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55" priority="17">
      <formula>F38&gt;0</formula>
    </cfRule>
    <cfRule type="expression" dxfId="1054" priority="18">
      <formula>F38&lt;0</formula>
    </cfRule>
  </conditionalFormatting>
  <conditionalFormatting sqref="H38:H72">
    <cfRule type="expression" dxfId="1053" priority="9">
      <formula>H38&gt;0</formula>
    </cfRule>
    <cfRule type="expression" dxfId="1052" priority="10">
      <formula>H38&lt;0</formula>
    </cfRule>
  </conditionalFormatting>
  <conditionalFormatting sqref="F21:F37">
    <cfRule type="expression" dxfId="1051" priority="7">
      <formula>F21&gt;0</formula>
    </cfRule>
    <cfRule type="expression" dxfId="1050" priority="8">
      <formula>F21&lt;0</formula>
    </cfRule>
  </conditionalFormatting>
  <conditionalFormatting sqref="H21:H37">
    <cfRule type="expression" dxfId="1049" priority="5">
      <formula>H21&gt;0</formula>
    </cfRule>
    <cfRule type="expression" dxfId="1048" priority="6">
      <formula>H21&lt;0</formula>
    </cfRule>
  </conditionalFormatting>
  <conditionalFormatting sqref="Q8">
    <cfRule type="expression" dxfId="1047" priority="1">
      <formula>Q8&gt;0</formula>
    </cfRule>
    <cfRule type="expression" dxfId="1046" priority="2">
      <formula>Q8&lt;0</formula>
    </cfRule>
  </conditionalFormatting>
  <conditionalFormatting sqref="Q7">
    <cfRule type="expression" dxfId="1045" priority="3">
      <formula>Q7&gt;0</formula>
    </cfRule>
    <cfRule type="expression" dxfId="104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43" priority="11">
      <formula>F24&gt;0</formula>
    </cfRule>
    <cfRule type="expression" dxfId="1042" priority="12">
      <formula>F24&lt;0</formula>
    </cfRule>
  </conditionalFormatting>
  <conditionalFormatting sqref="H27:H30">
    <cfRule type="expression" dxfId="1041" priority="9">
      <formula>H27&gt;0</formula>
    </cfRule>
    <cfRule type="expression" dxfId="1040" priority="10">
      <formula>H27&lt;0</formula>
    </cfRule>
  </conditionalFormatting>
  <conditionalFormatting sqref="F25">
    <cfRule type="expression" dxfId="1039" priority="7">
      <formula>F25&gt;0</formula>
    </cfRule>
    <cfRule type="expression" dxfId="1038" priority="8">
      <formula>F25&lt;0</formula>
    </cfRule>
  </conditionalFormatting>
  <conditionalFormatting sqref="H24:H26">
    <cfRule type="expression" dxfId="1037" priority="5">
      <formula>H24&gt;0</formula>
    </cfRule>
    <cfRule type="expression" dxfId="1036" priority="6">
      <formula>H24&lt;0</formula>
    </cfRule>
  </conditionalFormatting>
  <conditionalFormatting sqref="Q7">
    <cfRule type="expression" dxfId="1035" priority="3">
      <formula>Q7&gt;0</formula>
    </cfRule>
    <cfRule type="expression" dxfId="1034" priority="4">
      <formula>Q7&lt;0</formula>
    </cfRule>
  </conditionalFormatting>
  <conditionalFormatting sqref="Q8">
    <cfRule type="expression" dxfId="1033" priority="1">
      <formula>Q8&gt;0</formula>
    </cfRule>
    <cfRule type="expression" dxfId="103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31" priority="17">
      <formula>F28&gt;0</formula>
    </cfRule>
    <cfRule type="expression" dxfId="1030" priority="18">
      <formula>F28&lt;0</formula>
    </cfRule>
  </conditionalFormatting>
  <conditionalFormatting sqref="F28 F33:F35">
    <cfRule type="expression" dxfId="1029" priority="19">
      <formula>F28&gt;0</formula>
    </cfRule>
    <cfRule type="expression" dxfId="1028" priority="20">
      <formula>F28&lt;0</formula>
    </cfRule>
  </conditionalFormatting>
  <conditionalFormatting sqref="H28 H33:H35">
    <cfRule type="expression" dxfId="1027" priority="15">
      <formula>H28&gt;0</formula>
    </cfRule>
    <cfRule type="expression" dxfId="1026" priority="16">
      <formula>H28&lt;0</formula>
    </cfRule>
  </conditionalFormatting>
  <conditionalFormatting sqref="F21:F27">
    <cfRule type="expression" dxfId="1025" priority="13">
      <formula>F21&gt;0</formula>
    </cfRule>
    <cfRule type="expression" dxfId="1024" priority="14">
      <formula>F21&lt;0</formula>
    </cfRule>
  </conditionalFormatting>
  <conditionalFormatting sqref="H21:H27">
    <cfRule type="expression" dxfId="1023" priority="11">
      <formula>H21&gt;0</formula>
    </cfRule>
    <cfRule type="expression" dxfId="1022" priority="12">
      <formula>H21&lt;0</formula>
    </cfRule>
  </conditionalFormatting>
  <conditionalFormatting sqref="Q8">
    <cfRule type="expression" dxfId="1021" priority="7">
      <formula>Q8&gt;0</formula>
    </cfRule>
    <cfRule type="expression" dxfId="1020" priority="8">
      <formula>Q8&lt;0</formula>
    </cfRule>
  </conditionalFormatting>
  <conditionalFormatting sqref="Q7">
    <cfRule type="expression" dxfId="1019" priority="9">
      <formula>Q7&gt;0</formula>
    </cfRule>
    <cfRule type="expression" dxfId="1018" priority="10">
      <formula>Q7&lt;0</formula>
    </cfRule>
  </conditionalFormatting>
  <conditionalFormatting sqref="F29:F32">
    <cfRule type="expression" dxfId="1017" priority="5">
      <formula>F29&gt;0</formula>
    </cfRule>
    <cfRule type="expression" dxfId="1016" priority="6">
      <formula>F29&lt;0</formula>
    </cfRule>
  </conditionalFormatting>
  <conditionalFormatting sqref="H29:H32">
    <cfRule type="expression" dxfId="1015" priority="3">
      <formula>H29&gt;0</formula>
    </cfRule>
    <cfRule type="expression" dxfId="1014" priority="4">
      <formula>H29&lt;0</formula>
    </cfRule>
  </conditionalFormatting>
  <conditionalFormatting sqref="M37">
    <cfRule type="expression" dxfId="1013" priority="1">
      <formula>M37&gt;0</formula>
    </cfRule>
    <cfRule type="expression" dxfId="101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11" priority="51">
      <formula>F26&gt;0</formula>
    </cfRule>
    <cfRule type="expression" dxfId="101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09" priority="39">
      <formula>F22&gt;0</formula>
    </cfRule>
    <cfRule type="expression" dxfId="1008" priority="40">
      <formula>F22&lt;0</formula>
    </cfRule>
  </conditionalFormatting>
  <conditionalFormatting sqref="H22:H25">
    <cfRule type="expression" dxfId="1007" priority="37">
      <formula>H22&gt;0</formula>
    </cfRule>
    <cfRule type="expression" dxfId="1006" priority="38">
      <formula>H22&lt;0</formula>
    </cfRule>
  </conditionalFormatting>
  <conditionalFormatting sqref="Q8">
    <cfRule type="expression" dxfId="1005" priority="33">
      <formula>Q8&gt;0</formula>
    </cfRule>
    <cfRule type="expression" dxfId="1004" priority="34">
      <formula>Q8&lt;0</formula>
    </cfRule>
  </conditionalFormatting>
  <conditionalFormatting sqref="Q7">
    <cfRule type="expression" dxfId="1003" priority="35">
      <formula>Q7&gt;0</formula>
    </cfRule>
    <cfRule type="expression" dxfId="1002" priority="36">
      <formula>Q7&lt;0</formula>
    </cfRule>
  </conditionalFormatting>
  <conditionalFormatting sqref="F74:F76">
    <cfRule type="expression" dxfId="1001" priority="31">
      <formula>F74&gt;0</formula>
    </cfRule>
    <cfRule type="expression" dxfId="1000" priority="32">
      <formula>F74&lt;0</formula>
    </cfRule>
  </conditionalFormatting>
  <conditionalFormatting sqref="F77:F84">
    <cfRule type="expression" dxfId="999" priority="27">
      <formula>F77&gt;0</formula>
    </cfRule>
    <cfRule type="expression" dxfId="998" priority="28">
      <formula>F77&lt;0</formula>
    </cfRule>
  </conditionalFormatting>
  <conditionalFormatting sqref="F77:F84">
    <cfRule type="expression" dxfId="997" priority="29">
      <formula>F77&gt;0</formula>
    </cfRule>
    <cfRule type="expression" dxfId="996" priority="30">
      <formula>F77&lt;0</formula>
    </cfRule>
  </conditionalFormatting>
  <conditionalFormatting sqref="H74:H84">
    <cfRule type="expression" dxfId="995" priority="25">
      <formula>H74&gt;0</formula>
    </cfRule>
    <cfRule type="expression" dxfId="994" priority="26">
      <formula>H74&lt;0</formula>
    </cfRule>
  </conditionalFormatting>
  <conditionalFormatting sqref="F70:F73">
    <cfRule type="expression" dxfId="993" priority="23">
      <formula>F70&gt;0</formula>
    </cfRule>
    <cfRule type="expression" dxfId="992" priority="24">
      <formula>F70&lt;0</formula>
    </cfRule>
  </conditionalFormatting>
  <conditionalFormatting sqref="H70:H73">
    <cfRule type="expression" dxfId="991" priority="21">
      <formula>H70&gt;0</formula>
    </cfRule>
    <cfRule type="expression" dxfId="990" priority="22">
      <formula>H70&lt;0</formula>
    </cfRule>
  </conditionalFormatting>
  <conditionalFormatting sqref="Q10">
    <cfRule type="expression" dxfId="989" priority="19">
      <formula>Q10&gt;0</formula>
    </cfRule>
    <cfRule type="expression" dxfId="988" priority="20">
      <formula>Q10&lt;0</formula>
    </cfRule>
  </conditionalFormatting>
  <conditionalFormatting sqref="H43 F43">
    <cfRule type="expression" dxfId="987" priority="15">
      <formula>F43&gt;0</formula>
    </cfRule>
    <cfRule type="expression" dxfId="986" priority="16">
      <formula>F43&lt;0</formula>
    </cfRule>
  </conditionalFormatting>
  <conditionalFormatting sqref="H37:H39 F37:F39">
    <cfRule type="expression" dxfId="985" priority="13">
      <formula>F37&gt;0</formula>
    </cfRule>
    <cfRule type="expression" dxfId="984" priority="14">
      <formula>F37&lt;0</formula>
    </cfRule>
  </conditionalFormatting>
  <conditionalFormatting sqref="H35:H36 F35:F36">
    <cfRule type="expression" dxfId="983" priority="11">
      <formula>F35&gt;0</formula>
    </cfRule>
    <cfRule type="expression" dxfId="982" priority="12">
      <formula>F35&lt;0</formula>
    </cfRule>
  </conditionalFormatting>
  <conditionalFormatting sqref="H41:H42 F41:F42 J40:J41">
    <cfRule type="expression" dxfId="981" priority="9">
      <formula>F40&gt;0</formula>
    </cfRule>
    <cfRule type="expression" dxfId="980" priority="10">
      <formula>F40&lt;0</formula>
    </cfRule>
  </conditionalFormatting>
  <conditionalFormatting sqref="H40 F40">
    <cfRule type="expression" dxfId="979" priority="7">
      <formula>F40&gt;0</formula>
    </cfRule>
    <cfRule type="expression" dxfId="978" priority="8">
      <formula>F40&lt;0</formula>
    </cfRule>
  </conditionalFormatting>
  <conditionalFormatting sqref="H45 F45 J44:J45">
    <cfRule type="expression" dxfId="977" priority="3">
      <formula>F44&gt;0</formula>
    </cfRule>
    <cfRule type="expression" dxfId="976" priority="4">
      <formula>F44&lt;0</formula>
    </cfRule>
  </conditionalFormatting>
  <conditionalFormatting sqref="H44 F44">
    <cfRule type="expression" dxfId="975" priority="1">
      <formula>F44&gt;0</formula>
    </cfRule>
    <cfRule type="expression" dxfId="97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73" priority="29">
      <formula>F40&gt;0</formula>
    </cfRule>
    <cfRule type="expression" dxfId="972" priority="30">
      <formula>F40&lt;0</formula>
    </cfRule>
  </conditionalFormatting>
  <conditionalFormatting sqref="F40:F45">
    <cfRule type="expression" dxfId="971" priority="31">
      <formula>F40&gt;0</formula>
    </cfRule>
    <cfRule type="expression" dxfId="970" priority="32">
      <formula>F40&lt;0</formula>
    </cfRule>
  </conditionalFormatting>
  <conditionalFormatting sqref="H40:H45">
    <cfRule type="expression" dxfId="969" priority="27">
      <formula>H40&gt;0</formula>
    </cfRule>
    <cfRule type="expression" dxfId="968" priority="28">
      <formula>H40&lt;0</formula>
    </cfRule>
  </conditionalFormatting>
  <conditionalFormatting sqref="F23:F39">
    <cfRule type="expression" dxfId="967" priority="13">
      <formula>F23&gt;0</formula>
    </cfRule>
    <cfRule type="expression" dxfId="966" priority="14">
      <formula>F23&lt;0</formula>
    </cfRule>
  </conditionalFormatting>
  <conditionalFormatting sqref="H23:H39">
    <cfRule type="expression" dxfId="965" priority="11">
      <formula>H23&gt;0</formula>
    </cfRule>
    <cfRule type="expression" dxfId="964" priority="12">
      <formula>H23&lt;0</formula>
    </cfRule>
  </conditionalFormatting>
  <conditionalFormatting sqref="Q7">
    <cfRule type="expression" dxfId="963" priority="9">
      <formula>Q7&gt;0</formula>
    </cfRule>
    <cfRule type="expression" dxfId="962" priority="10">
      <formula>Q7&lt;0</formula>
    </cfRule>
  </conditionalFormatting>
  <conditionalFormatting sqref="Q8">
    <cfRule type="expression" dxfId="961" priority="7">
      <formula>Q8&gt;0</formula>
    </cfRule>
    <cfRule type="expression" dxfId="960" priority="8">
      <formula>Q8&lt;0</formula>
    </cfRule>
  </conditionalFormatting>
  <conditionalFormatting sqref="Q10">
    <cfRule type="expression" dxfId="959" priority="1">
      <formula>Q10&gt;0</formula>
    </cfRule>
    <cfRule type="expression" dxfId="9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57" priority="39">
      <formula>Q12&gt;0</formula>
    </cfRule>
    <cfRule type="expression" dxfId="9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55" priority="33">
      <formula>F25&gt;0</formula>
    </cfRule>
    <cfRule type="expression" dxfId="954" priority="34">
      <formula>F25&lt;0</formula>
    </cfRule>
  </conditionalFormatting>
  <conditionalFormatting sqref="F30">
    <cfRule type="expression" dxfId="953" priority="31">
      <formula>F30&gt;0</formula>
    </cfRule>
    <cfRule type="expression" dxfId="952" priority="32">
      <formula>F30&lt;0</formula>
    </cfRule>
  </conditionalFormatting>
  <conditionalFormatting sqref="F31">
    <cfRule type="expression" dxfId="951" priority="29">
      <formula>F31&gt;0</formula>
    </cfRule>
    <cfRule type="expression" dxfId="950" priority="30">
      <formula>F31&lt;0</formula>
    </cfRule>
  </conditionalFormatting>
  <conditionalFormatting sqref="F32:F34">
    <cfRule type="expression" dxfId="949" priority="27">
      <formula>F32&gt;0</formula>
    </cfRule>
    <cfRule type="expression" dxfId="948" priority="28">
      <formula>F32&lt;0</formula>
    </cfRule>
  </conditionalFormatting>
  <conditionalFormatting sqref="H25:H29">
    <cfRule type="expression" dxfId="947" priority="25">
      <formula>H25&gt;0</formula>
    </cfRule>
    <cfRule type="expression" dxfId="946" priority="26">
      <formula>H25&lt;0</formula>
    </cfRule>
  </conditionalFormatting>
  <conditionalFormatting sqref="H30">
    <cfRule type="expression" dxfId="945" priority="23">
      <formula>H30&gt;0</formula>
    </cfRule>
    <cfRule type="expression" dxfId="944" priority="24">
      <formula>H30&lt;0</formula>
    </cfRule>
  </conditionalFormatting>
  <conditionalFormatting sqref="H31">
    <cfRule type="expression" dxfId="943" priority="21">
      <formula>H31&gt;0</formula>
    </cfRule>
    <cfRule type="expression" dxfId="942" priority="22">
      <formula>H31&lt;0</formula>
    </cfRule>
  </conditionalFormatting>
  <conditionalFormatting sqref="H32:H34">
    <cfRule type="expression" dxfId="941" priority="19">
      <formula>H32&gt;0</formula>
    </cfRule>
    <cfRule type="expression" dxfId="940" priority="20">
      <formula>H32&lt;0</formula>
    </cfRule>
  </conditionalFormatting>
  <conditionalFormatting sqref="F35">
    <cfRule type="expression" dxfId="939" priority="17">
      <formula>F35&gt;0</formula>
    </cfRule>
    <cfRule type="expression" dxfId="938" priority="18">
      <formula>F35&lt;0</formula>
    </cfRule>
  </conditionalFormatting>
  <conditionalFormatting sqref="H35">
    <cfRule type="expression" dxfId="937" priority="15">
      <formula>H35&gt;0</formula>
    </cfRule>
    <cfRule type="expression" dxfId="936" priority="16">
      <formula>H35&lt;0</formula>
    </cfRule>
  </conditionalFormatting>
  <conditionalFormatting sqref="F36">
    <cfRule type="expression" dxfId="935" priority="13">
      <formula>F36&gt;0</formula>
    </cfRule>
    <cfRule type="expression" dxfId="934" priority="14">
      <formula>F36&lt;0</formula>
    </cfRule>
  </conditionalFormatting>
  <conditionalFormatting sqref="H36">
    <cfRule type="expression" dxfId="933" priority="11">
      <formula>H36&gt;0</formula>
    </cfRule>
    <cfRule type="expression" dxfId="932" priority="12">
      <formula>H36&lt;0</formula>
    </cfRule>
  </conditionalFormatting>
  <conditionalFormatting sqref="H23:H24">
    <cfRule type="expression" dxfId="931" priority="5">
      <formula>H23&gt;0</formula>
    </cfRule>
    <cfRule type="expression" dxfId="930" priority="6">
      <formula>H23&lt;0</formula>
    </cfRule>
  </conditionalFormatting>
  <conditionalFormatting sqref="F23:F24">
    <cfRule type="expression" dxfId="929" priority="7">
      <formula>F23&gt;0</formula>
    </cfRule>
    <cfRule type="expression" dxfId="928" priority="8">
      <formula>F23&lt;0</formula>
    </cfRule>
  </conditionalFormatting>
  <conditionalFormatting sqref="Q7">
    <cfRule type="expression" dxfId="927" priority="3">
      <formula>Q7&gt;0</formula>
    </cfRule>
    <cfRule type="expression" dxfId="926" priority="4">
      <formula>Q7&lt;0</formula>
    </cfRule>
  </conditionalFormatting>
  <conditionalFormatting sqref="Q8">
    <cfRule type="expression" dxfId="925" priority="1">
      <formula>Q8&gt;0</formula>
    </cfRule>
    <cfRule type="expression" dxfId="9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23" priority="66">
      <formula>F22&gt;0</formula>
    </cfRule>
    <cfRule type="expression" dxfId="92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21" priority="53">
      <formula>F41&gt;0</formula>
    </cfRule>
    <cfRule type="expression" dxfId="920" priority="54">
      <formula>F41&lt;0</formula>
    </cfRule>
  </conditionalFormatting>
  <conditionalFormatting sqref="F41">
    <cfRule type="expression" dxfId="919" priority="57">
      <formula>F41&gt;0</formula>
    </cfRule>
    <cfRule type="expression" dxfId="918" priority="58">
      <formula>F41&lt;0</formula>
    </cfRule>
  </conditionalFormatting>
  <conditionalFormatting sqref="H41">
    <cfRule type="expression" dxfId="917" priority="35">
      <formula>H41&gt;0</formula>
    </cfRule>
    <cfRule type="expression" dxfId="916" priority="36">
      <formula>H41&lt;0</formula>
    </cfRule>
  </conditionalFormatting>
  <conditionalFormatting sqref="F89:F95">
    <cfRule type="expression" dxfId="915" priority="29">
      <formula>F89&gt;0</formula>
    </cfRule>
    <cfRule type="expression" dxfId="914" priority="30">
      <formula>F89&lt;0</formula>
    </cfRule>
  </conditionalFormatting>
  <conditionalFormatting sqref="F96:F110">
    <cfRule type="expression" dxfId="913" priority="25">
      <formula>F96&gt;0</formula>
    </cfRule>
    <cfRule type="expression" dxfId="912" priority="26">
      <formula>F96&lt;0</formula>
    </cfRule>
  </conditionalFormatting>
  <conditionalFormatting sqref="F96:F110">
    <cfRule type="expression" dxfId="911" priority="27">
      <formula>F96&gt;0</formula>
    </cfRule>
    <cfRule type="expression" dxfId="910" priority="28">
      <formula>F96&lt;0</formula>
    </cfRule>
  </conditionalFormatting>
  <conditionalFormatting sqref="H89:H100">
    <cfRule type="expression" dxfId="909" priority="23">
      <formula>H89&gt;0</formula>
    </cfRule>
    <cfRule type="expression" dxfId="908" priority="24">
      <formula>H89&lt;0</formula>
    </cfRule>
  </conditionalFormatting>
  <conditionalFormatting sqref="H101">
    <cfRule type="expression" dxfId="907" priority="21">
      <formula>H101&gt;0</formula>
    </cfRule>
    <cfRule type="expression" dxfId="906" priority="22">
      <formula>H101&lt;0</formula>
    </cfRule>
  </conditionalFormatting>
  <conditionalFormatting sqref="F111:F116">
    <cfRule type="expression" dxfId="905" priority="19">
      <formula>F111&gt;0</formula>
    </cfRule>
    <cfRule type="expression" dxfId="904" priority="20">
      <formula>F111&lt;0</formula>
    </cfRule>
  </conditionalFormatting>
  <conditionalFormatting sqref="H103:H116">
    <cfRule type="expression" dxfId="903" priority="17">
      <formula>H103&gt;0</formula>
    </cfRule>
    <cfRule type="expression" dxfId="902" priority="18">
      <formula>H103&lt;0</formula>
    </cfRule>
  </conditionalFormatting>
  <conditionalFormatting sqref="H102">
    <cfRule type="expression" dxfId="901" priority="15">
      <formula>H102&gt;0</formula>
    </cfRule>
    <cfRule type="expression" dxfId="900" priority="16">
      <formula>H102&lt;0</formula>
    </cfRule>
  </conditionalFormatting>
  <conditionalFormatting sqref="M42">
    <cfRule type="expression" dxfId="899" priority="13">
      <formula>M42&gt;0</formula>
    </cfRule>
    <cfRule type="expression" dxfId="898" priority="14">
      <formula>M42&lt;0</formula>
    </cfRule>
  </conditionalFormatting>
  <conditionalFormatting sqref="Q7">
    <cfRule type="expression" dxfId="897" priority="9">
      <formula>Q7&gt;0</formula>
    </cfRule>
    <cfRule type="expression" dxfId="896" priority="10">
      <formula>Q7&lt;0</formula>
    </cfRule>
  </conditionalFormatting>
  <conditionalFormatting sqref="Q8">
    <cfRule type="expression" dxfId="895" priority="7">
      <formula>Q8&gt;0</formula>
    </cfRule>
    <cfRule type="expression" dxfId="894" priority="8">
      <formula>Q8&lt;0</formula>
    </cfRule>
  </conditionalFormatting>
  <conditionalFormatting sqref="F117:F130 H117:H130">
    <cfRule type="expression" dxfId="893" priority="1">
      <formula>F117&gt;0</formula>
    </cfRule>
    <cfRule type="expression" dxfId="89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91" priority="84">
      <formula>F7&gt;0</formula>
    </cfRule>
    <cfRule type="expression" dxfId="890" priority="85">
      <formula>F7&lt;0</formula>
    </cfRule>
  </conditionalFormatting>
  <conditionalFormatting sqref="Q8">
    <cfRule type="expression" dxfId="889" priority="82">
      <formula>Q8&gt;0</formula>
    </cfRule>
    <cfRule type="expression" dxfId="888" priority="83">
      <formula>Q8&lt;0</formula>
    </cfRule>
  </conditionalFormatting>
  <conditionalFormatting sqref="F29:F36">
    <cfRule type="expression" dxfId="887" priority="62">
      <formula>F29&gt;0</formula>
    </cfRule>
    <cfRule type="expression" dxfId="886" priority="63">
      <formula>F29&lt;0</formula>
    </cfRule>
  </conditionalFormatting>
  <conditionalFormatting sqref="J32:J38">
    <cfRule type="expression" dxfId="885" priority="57">
      <formula>J32&gt;0</formula>
    </cfRule>
    <cfRule type="expression" dxfId="884" priority="58">
      <formula>J32&lt;0</formula>
    </cfRule>
  </conditionalFormatting>
  <conditionalFormatting sqref="M42">
    <cfRule type="expression" dxfId="883" priority="55">
      <formula>M42&gt;0</formula>
    </cfRule>
    <cfRule type="expression" dxfId="882" priority="56">
      <formula>M42&lt;0</formula>
    </cfRule>
  </conditionalFormatting>
  <conditionalFormatting sqref="F98:F134 H98:H134 H137:H142 F137:F142 F144:F153 H144:H153">
    <cfRule type="expression" dxfId="881" priority="53">
      <formula>F98&gt;0</formula>
    </cfRule>
    <cfRule type="expression" dxfId="880" priority="54">
      <formula>F98&lt;0</formula>
    </cfRule>
  </conditionalFormatting>
  <conditionalFormatting sqref="F90:F97">
    <cfRule type="expression" dxfId="879" priority="51">
      <formula>F90&gt;0</formula>
    </cfRule>
    <cfRule type="expression" dxfId="878" priority="52">
      <formula>F90&lt;0</formula>
    </cfRule>
  </conditionalFormatting>
  <conditionalFormatting sqref="H90:H97">
    <cfRule type="expression" dxfId="877" priority="49">
      <formula>H90&gt;0</formula>
    </cfRule>
    <cfRule type="expression" dxfId="876" priority="50">
      <formula>H90&lt;0</formula>
    </cfRule>
  </conditionalFormatting>
  <conditionalFormatting sqref="F135:F136 H135:H136">
    <cfRule type="expression" dxfId="875" priority="47">
      <formula>F135&gt;0</formula>
    </cfRule>
    <cfRule type="expression" dxfId="874" priority="48">
      <formula>F135&lt;0</formula>
    </cfRule>
  </conditionalFormatting>
  <conditionalFormatting sqref="H143 F143">
    <cfRule type="expression" dxfId="873" priority="45">
      <formula>F143&gt;0</formula>
    </cfRule>
    <cfRule type="expression" dxfId="872" priority="46">
      <formula>F143&lt;0</formula>
    </cfRule>
  </conditionalFormatting>
  <conditionalFormatting sqref="F154:F161">
    <cfRule type="expression" dxfId="871" priority="31">
      <formula>F154&gt;0</formula>
    </cfRule>
    <cfRule type="expression" dxfId="870" priority="32">
      <formula>F154&lt;0</formula>
    </cfRule>
  </conditionalFormatting>
  <conditionalFormatting sqref="H154:H161">
    <cfRule type="expression" dxfId="869" priority="29">
      <formula>H154&gt;0</formula>
    </cfRule>
    <cfRule type="expression" dxfId="868" priority="30">
      <formula>H154&lt;0</formula>
    </cfRule>
  </conditionalFormatting>
  <conditionalFormatting sqref="Q10">
    <cfRule type="expression" dxfId="867" priority="27">
      <formula>Q10&gt;0</formula>
    </cfRule>
    <cfRule type="expression" dxfId="866" priority="28">
      <formula>Q10&lt;0</formula>
    </cfRule>
  </conditionalFormatting>
  <conditionalFormatting sqref="F37:F38">
    <cfRule type="expression" dxfId="865" priority="25">
      <formula>F37&gt;0</formula>
    </cfRule>
    <cfRule type="expression" dxfId="864" priority="26">
      <formula>F37&lt;0</formula>
    </cfRule>
  </conditionalFormatting>
  <conditionalFormatting sqref="H37:H38">
    <cfRule type="expression" dxfId="863" priority="23">
      <formula>H37&gt;0</formula>
    </cfRule>
    <cfRule type="expression" dxfId="862" priority="24">
      <formula>H37&lt;0</formula>
    </cfRule>
  </conditionalFormatting>
  <conditionalFormatting sqref="F167">
    <cfRule type="expression" dxfId="861" priority="21">
      <formula>F167&gt;0</formula>
    </cfRule>
    <cfRule type="expression" dxfId="860" priority="22">
      <formula>F167&lt;0</formula>
    </cfRule>
  </conditionalFormatting>
  <conditionalFormatting sqref="F168:F179">
    <cfRule type="expression" dxfId="859" priority="19">
      <formula>F168&gt;0</formula>
    </cfRule>
    <cfRule type="expression" dxfId="858" priority="20">
      <formula>F168&lt;0</formula>
    </cfRule>
  </conditionalFormatting>
  <conditionalFormatting sqref="H167:H179">
    <cfRule type="expression" dxfId="857" priority="17">
      <formula>H167&gt;0</formula>
    </cfRule>
    <cfRule type="expression" dxfId="856" priority="18">
      <formula>H167&lt;0</formula>
    </cfRule>
  </conditionalFormatting>
  <conditionalFormatting sqref="J175:J197 J201">
    <cfRule type="expression" dxfId="855" priority="15">
      <formula>J175&gt;0</formula>
    </cfRule>
    <cfRule type="expression" dxfId="854" priority="16">
      <formula>J175&lt;0</formula>
    </cfRule>
  </conditionalFormatting>
  <conditionalFormatting sqref="F180:F197 F201">
    <cfRule type="expression" dxfId="853" priority="13">
      <formula>F180&gt;0</formula>
    </cfRule>
    <cfRule type="expression" dxfId="852" priority="14">
      <formula>F180&lt;0</formula>
    </cfRule>
  </conditionalFormatting>
  <conditionalFormatting sqref="H180:H197 H201">
    <cfRule type="expression" dxfId="851" priority="11">
      <formula>H180&gt;0</formula>
    </cfRule>
    <cfRule type="expression" dxfId="850" priority="12">
      <formula>H180&lt;0</formula>
    </cfRule>
  </conditionalFormatting>
  <conditionalFormatting sqref="I32:J35">
    <cfRule type="expression" dxfId="849" priority="9">
      <formula>I32&gt;0</formula>
    </cfRule>
    <cfRule type="expression" dxfId="848" priority="10">
      <formula>I32&lt;0</formula>
    </cfRule>
  </conditionalFormatting>
  <conditionalFormatting sqref="F198:F200">
    <cfRule type="expression" dxfId="847" priority="7">
      <formula>F198&gt;0</formula>
    </cfRule>
    <cfRule type="expression" dxfId="846" priority="8">
      <formula>F198&lt;0</formula>
    </cfRule>
  </conditionalFormatting>
  <conditionalFormatting sqref="H198:H200">
    <cfRule type="expression" dxfId="845" priority="5">
      <formula>H198&gt;0</formula>
    </cfRule>
    <cfRule type="expression" dxfId="844" priority="6">
      <formula>H198&lt;0</formula>
    </cfRule>
  </conditionalFormatting>
  <conditionalFormatting sqref="J198:J200">
    <cfRule type="expression" dxfId="843" priority="3">
      <formula>J198&gt;0</formula>
    </cfRule>
    <cfRule type="expression" dxfId="842" priority="4">
      <formula>J198&lt;0</formula>
    </cfRule>
  </conditionalFormatting>
  <conditionalFormatting sqref="F202:F211 H202:H211 J202:J211">
    <cfRule type="expression" dxfId="841" priority="1">
      <formula>F202&gt;0</formula>
    </cfRule>
    <cfRule type="expression" dxfId="84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39" priority="80">
      <formula>Q7&gt;0</formula>
    </cfRule>
    <cfRule type="expression" dxfId="838" priority="81">
      <formula>Q7&lt;0</formula>
    </cfRule>
  </conditionalFormatting>
  <conditionalFormatting sqref="Q8">
    <cfRule type="expression" dxfId="837" priority="78">
      <formula>Q8&gt;0</formula>
    </cfRule>
    <cfRule type="expression" dxfId="836" priority="79">
      <formula>Q8&lt;0</formula>
    </cfRule>
  </conditionalFormatting>
  <conditionalFormatting sqref="F29:F43">
    <cfRule type="expression" dxfId="835" priority="62">
      <formula>F29&gt;0</formula>
    </cfRule>
    <cfRule type="expression" dxfId="834" priority="63">
      <formula>F29&lt;0</formula>
    </cfRule>
  </conditionalFormatting>
  <conditionalFormatting sqref="H45 H47:H48 H50:H51 H53 H29:H43">
    <cfRule type="expression" dxfId="833" priority="60">
      <formula>H29&gt;0</formula>
    </cfRule>
    <cfRule type="expression" dxfId="832" priority="61">
      <formula>H29&lt;0</formula>
    </cfRule>
  </conditionalFormatting>
  <conditionalFormatting sqref="J35">
    <cfRule type="expression" dxfId="831" priority="56">
      <formula>J35&gt;0</formula>
    </cfRule>
    <cfRule type="expression" dxfId="830" priority="57">
      <formula>J35&lt;0</formula>
    </cfRule>
  </conditionalFormatting>
  <conditionalFormatting sqref="J36:J37">
    <cfRule type="expression" dxfId="829" priority="54">
      <formula>J36&gt;0</formula>
    </cfRule>
    <cfRule type="expression" dxfId="828" priority="55">
      <formula>J36&lt;0</formula>
    </cfRule>
  </conditionalFormatting>
  <conditionalFormatting sqref="J38:J45 J48 J51">
    <cfRule type="expression" dxfId="827" priority="52">
      <formula>J38&gt;0</formula>
    </cfRule>
    <cfRule type="expression" dxfId="82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25" priority="49">
      <formula>M59&gt;0</formula>
    </cfRule>
    <cfRule type="expression" dxfId="824" priority="50">
      <formula>M59&lt;0</formula>
    </cfRule>
  </conditionalFormatting>
  <conditionalFormatting sqref="Q10">
    <cfRule type="expression" dxfId="823" priority="47">
      <formula>Q10&gt;0</formula>
    </cfRule>
    <cfRule type="expression" dxfId="822" priority="48">
      <formula>Q10&lt;0</formula>
    </cfRule>
  </conditionalFormatting>
  <conditionalFormatting sqref="F84:F103">
    <cfRule type="expression" dxfId="821" priority="45">
      <formula>F84&gt;0</formula>
    </cfRule>
    <cfRule type="expression" dxfId="820" priority="46">
      <formula>F84&lt;0</formula>
    </cfRule>
  </conditionalFormatting>
  <conditionalFormatting sqref="H107 H84:H103">
    <cfRule type="expression" dxfId="819" priority="43">
      <formula>H84&gt;0</formula>
    </cfRule>
    <cfRule type="expression" dxfId="818" priority="44">
      <formula>H84&lt;0</formula>
    </cfRule>
  </conditionalFormatting>
  <conditionalFormatting sqref="J89">
    <cfRule type="expression" dxfId="817" priority="41">
      <formula>J89&gt;0</formula>
    </cfRule>
    <cfRule type="expression" dxfId="816" priority="42">
      <formula>J89&lt;0</formula>
    </cfRule>
  </conditionalFormatting>
  <conditionalFormatting sqref="J90:J95">
    <cfRule type="expression" dxfId="815" priority="39">
      <formula>J90&gt;0</formula>
    </cfRule>
    <cfRule type="expression" dxfId="814" priority="40">
      <formula>J90&lt;0</formula>
    </cfRule>
  </conditionalFormatting>
  <conditionalFormatting sqref="J96:J97">
    <cfRule type="expression" dxfId="813" priority="37">
      <formula>J96&gt;0</formula>
    </cfRule>
    <cfRule type="expression" dxfId="812" priority="38">
      <formula>J96&lt;0</formula>
    </cfRule>
  </conditionalFormatting>
  <conditionalFormatting sqref="J98:J104">
    <cfRule type="expression" dxfId="811" priority="35">
      <formula>J98&gt;0</formula>
    </cfRule>
    <cfRule type="expression" dxfId="810" priority="36">
      <formula>J98&lt;0</formula>
    </cfRule>
  </conditionalFormatting>
  <conditionalFormatting sqref="J25">
    <cfRule type="expression" dxfId="809" priority="31">
      <formula>J25&gt;0</formula>
    </cfRule>
    <cfRule type="expression" dxfId="808" priority="32">
      <formula>J25&lt;0</formula>
    </cfRule>
  </conditionalFormatting>
  <conditionalFormatting sqref="F105:F106">
    <cfRule type="expression" dxfId="807" priority="29">
      <formula>F105&gt;0</formula>
    </cfRule>
    <cfRule type="expression" dxfId="806" priority="30">
      <formula>F105&lt;0</formula>
    </cfRule>
  </conditionalFormatting>
  <conditionalFormatting sqref="H105:H106">
    <cfRule type="expression" dxfId="805" priority="27">
      <formula>H105&gt;0</formula>
    </cfRule>
    <cfRule type="expression" dxfId="804" priority="28">
      <formula>H105&lt;0</formula>
    </cfRule>
  </conditionalFormatting>
  <conditionalFormatting sqref="J105">
    <cfRule type="expression" dxfId="803" priority="25">
      <formula>J105&gt;0</formula>
    </cfRule>
    <cfRule type="expression" dxfId="802" priority="26">
      <formula>J105&lt;0</formula>
    </cfRule>
  </conditionalFormatting>
  <conditionalFormatting sqref="J106">
    <cfRule type="expression" dxfId="801" priority="23">
      <formula>J106&gt;0</formula>
    </cfRule>
    <cfRule type="expression" dxfId="800" priority="24">
      <formula>J106&lt;0</formula>
    </cfRule>
  </conditionalFormatting>
  <conditionalFormatting sqref="F24 F27:F28">
    <cfRule type="expression" dxfId="799" priority="21">
      <formula>F24&gt;0</formula>
    </cfRule>
    <cfRule type="expression" dxfId="798" priority="22">
      <formula>F24&lt;0</formula>
    </cfRule>
  </conditionalFormatting>
  <conditionalFormatting sqref="H24:H28">
    <cfRule type="expression" dxfId="797" priority="19">
      <formula>H24&gt;0</formula>
    </cfRule>
    <cfRule type="expression" dxfId="796" priority="20">
      <formula>H24&lt;0</formula>
    </cfRule>
  </conditionalFormatting>
  <conditionalFormatting sqref="J26:J34">
    <cfRule type="expression" dxfId="795" priority="17">
      <formula>J26&gt;0</formula>
    </cfRule>
    <cfRule type="expression" dxfId="794" priority="18">
      <formula>J26&lt;0</formula>
    </cfRule>
  </conditionalFormatting>
  <conditionalFormatting sqref="F113">
    <cfRule type="expression" dxfId="793" priority="15">
      <formula>F113&gt;0</formula>
    </cfRule>
    <cfRule type="expression" dxfId="792" priority="16">
      <formula>F113&lt;0</formula>
    </cfRule>
  </conditionalFormatting>
  <conditionalFormatting sqref="H113">
    <cfRule type="expression" dxfId="791" priority="13">
      <formula>H113&gt;0</formula>
    </cfRule>
    <cfRule type="expression" dxfId="790" priority="14">
      <formula>H113&lt;0</formula>
    </cfRule>
  </conditionalFormatting>
  <conditionalFormatting sqref="J109">
    <cfRule type="expression" dxfId="789" priority="11">
      <formula>J109&gt;0</formula>
    </cfRule>
    <cfRule type="expression" dxfId="788" priority="12">
      <formula>J109&lt;0</formula>
    </cfRule>
  </conditionalFormatting>
  <conditionalFormatting sqref="F108:F112">
    <cfRule type="expression" dxfId="787" priority="9">
      <formula>F108&gt;0</formula>
    </cfRule>
    <cfRule type="expression" dxfId="786" priority="10">
      <formula>F108&lt;0</formula>
    </cfRule>
  </conditionalFormatting>
  <conditionalFormatting sqref="H108:H112">
    <cfRule type="expression" dxfId="785" priority="7">
      <formula>H108&gt;0</formula>
    </cfRule>
    <cfRule type="expression" dxfId="784" priority="8">
      <formula>H108&lt;0</formula>
    </cfRule>
  </conditionalFormatting>
  <conditionalFormatting sqref="J110:J113">
    <cfRule type="expression" dxfId="783" priority="5">
      <formula>J110&gt;0</formula>
    </cfRule>
    <cfRule type="expression" dxfId="782" priority="6">
      <formula>J110&lt;0</formula>
    </cfRule>
  </conditionalFormatting>
  <conditionalFormatting sqref="F25:F26">
    <cfRule type="expression" dxfId="781" priority="3">
      <formula>F25&gt;0</formula>
    </cfRule>
    <cfRule type="expression" dxfId="780" priority="4">
      <formula>F25&lt;0</formula>
    </cfRule>
  </conditionalFormatting>
  <conditionalFormatting sqref="Q9">
    <cfRule type="expression" dxfId="779" priority="1">
      <formula>Q9&gt;0</formula>
    </cfRule>
    <cfRule type="expression" dxfId="77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98" activePane="bottomLeft" state="frozen"/>
      <selection activeCell="A2" sqref="A2"/>
      <selection pane="bottomLeft" activeCell="O109" sqref="O109"/>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15.15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7575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-4964.5800000000054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-5039.6000000000058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-0.39950533508791447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6.0726072607260727E-2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9.7741935483870961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16.665000000000003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16.513500000000001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16.362000000000002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16.2105</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16.059000000000001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15.907500000000001</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15.756</v>
      </c>
    </row>
    <row r="26" spans="1:21" x14ac:dyDescent="0.25">
      <c r="A26" s="897"/>
      <c r="B26" s="363">
        <v>43319</v>
      </c>
      <c r="C26" s="7">
        <v>100</v>
      </c>
      <c r="D26" s="43">
        <v>21.72</v>
      </c>
      <c r="E26" s="43">
        <v>0</v>
      </c>
      <c r="F26" s="43">
        <f t="shared" si="2"/>
        <v>2172</v>
      </c>
      <c r="O26" s="79">
        <v>1.03</v>
      </c>
      <c r="P26" s="79">
        <f t="shared" si="3"/>
        <v>15.604500000000002</v>
      </c>
    </row>
    <row r="27" spans="1:21" x14ac:dyDescent="0.25">
      <c r="A27" s="897"/>
      <c r="B27" s="363">
        <v>43320</v>
      </c>
      <c r="C27" s="7">
        <v>200</v>
      </c>
      <c r="D27" s="43">
        <v>20.399999999999999</v>
      </c>
      <c r="E27" s="43">
        <v>0</v>
      </c>
      <c r="F27" s="43">
        <f t="shared" si="2"/>
        <v>4079.9999999999995</v>
      </c>
      <c r="O27" s="79">
        <v>1.02</v>
      </c>
      <c r="P27" s="79">
        <f t="shared" si="3"/>
        <v>15.453000000000001</v>
      </c>
    </row>
    <row r="28" spans="1:21" x14ac:dyDescent="0.25">
      <c r="B28" s="363">
        <v>43325</v>
      </c>
      <c r="C28" s="7">
        <v>500</v>
      </c>
      <c r="D28" s="43">
        <v>20.48</v>
      </c>
      <c r="E28" s="43">
        <v>0</v>
      </c>
      <c r="F28" s="43">
        <f t="shared" si="2"/>
        <v>10240</v>
      </c>
      <c r="O28" s="79">
        <v>1.01</v>
      </c>
      <c r="P28" s="79">
        <f t="shared" si="3"/>
        <v>15.301500000000001</v>
      </c>
      <c r="T28" s="688">
        <v>43136</v>
      </c>
      <c r="U28" t="s">
        <v>838</v>
      </c>
    </row>
    <row r="29" spans="1:21" x14ac:dyDescent="0.25">
      <c r="B29" s="363">
        <v>43347</v>
      </c>
      <c r="C29" s="7">
        <v>200</v>
      </c>
      <c r="D29" s="43">
        <v>21.28</v>
      </c>
      <c r="E29" s="43">
        <v>0</v>
      </c>
      <c r="F29" s="43">
        <f t="shared" si="2"/>
        <v>4256</v>
      </c>
      <c r="O29" s="79">
        <v>1</v>
      </c>
      <c r="P29" s="79">
        <f t="shared" si="3"/>
        <v>15.15</v>
      </c>
    </row>
    <row r="30" spans="1:21" ht="15" customHeight="1" x14ac:dyDescent="0.25">
      <c r="A30" s="902" t="s">
        <v>1274</v>
      </c>
      <c r="B30" s="363">
        <v>43367</v>
      </c>
      <c r="C30" s="7">
        <v>200</v>
      </c>
      <c r="D30" s="43">
        <v>20.98</v>
      </c>
      <c r="E30" s="43">
        <v>0</v>
      </c>
      <c r="F30" s="43">
        <f t="shared" si="2"/>
        <v>4196</v>
      </c>
      <c r="O30" s="79">
        <v>0.99</v>
      </c>
      <c r="P30" s="79">
        <f t="shared" si="3"/>
        <v>14.9985</v>
      </c>
      <c r="T30" s="1">
        <v>43175</v>
      </c>
      <c r="U30" t="s">
        <v>1088</v>
      </c>
    </row>
    <row r="31" spans="1:21" x14ac:dyDescent="0.25">
      <c r="A31" s="902"/>
      <c r="B31" s="363">
        <v>43367</v>
      </c>
      <c r="C31" s="7">
        <v>100</v>
      </c>
      <c r="D31" s="43">
        <v>20.315000000000001</v>
      </c>
      <c r="E31" s="43">
        <v>0</v>
      </c>
      <c r="F31" s="43">
        <f t="shared" si="2"/>
        <v>2031.5000000000002</v>
      </c>
      <c r="O31" s="79">
        <v>0.98</v>
      </c>
      <c r="P31" s="79">
        <f t="shared" si="3"/>
        <v>14.847</v>
      </c>
      <c r="T31" s="1">
        <v>43178</v>
      </c>
      <c r="U31" t="s">
        <v>935</v>
      </c>
    </row>
    <row r="32" spans="1:21" x14ac:dyDescent="0.25">
      <c r="A32" s="902"/>
      <c r="B32" s="363">
        <v>43378</v>
      </c>
      <c r="C32" s="7">
        <v>100</v>
      </c>
      <c r="D32" s="43">
        <v>19.39</v>
      </c>
      <c r="E32" s="43">
        <v>0</v>
      </c>
      <c r="F32" s="43">
        <f t="shared" si="2"/>
        <v>1939</v>
      </c>
      <c r="O32" s="79">
        <v>0.97</v>
      </c>
      <c r="P32" s="79">
        <f t="shared" si="3"/>
        <v>14.695499999999999</v>
      </c>
    </row>
    <row r="33" spans="1:21" x14ac:dyDescent="0.25">
      <c r="A33" s="902"/>
      <c r="B33" s="70">
        <v>43378</v>
      </c>
      <c r="C33" s="7">
        <v>100</v>
      </c>
      <c r="D33" s="43">
        <v>18.75</v>
      </c>
      <c r="E33" s="43">
        <v>0</v>
      </c>
      <c r="F33" s="43">
        <f t="shared" si="2"/>
        <v>1875</v>
      </c>
      <c r="O33" s="79">
        <v>0.96</v>
      </c>
      <c r="P33" s="79">
        <f t="shared" si="3"/>
        <v>14.544</v>
      </c>
      <c r="T33" s="1">
        <v>43217</v>
      </c>
      <c r="U33" t="s">
        <v>1007</v>
      </c>
    </row>
    <row r="34" spans="1:21" x14ac:dyDescent="0.25">
      <c r="B34" s="363">
        <v>43511</v>
      </c>
      <c r="C34" s="4">
        <v>200</v>
      </c>
      <c r="D34" s="3">
        <v>17.68</v>
      </c>
      <c r="E34" s="3">
        <v>0</v>
      </c>
      <c r="F34" s="3">
        <f t="shared" si="2"/>
        <v>3536</v>
      </c>
      <c r="O34" s="79">
        <v>0.95</v>
      </c>
      <c r="P34" s="79">
        <f t="shared" si="3"/>
        <v>14.3925</v>
      </c>
    </row>
    <row r="35" spans="1:21" x14ac:dyDescent="0.25">
      <c r="B35" s="70">
        <v>43546</v>
      </c>
      <c r="C35" s="7">
        <v>200</v>
      </c>
      <c r="D35" s="43">
        <v>15.12</v>
      </c>
      <c r="E35" s="43">
        <v>0</v>
      </c>
      <c r="F35" s="43">
        <f t="shared" si="2"/>
        <v>3024</v>
      </c>
      <c r="O35" s="79">
        <v>0.94</v>
      </c>
      <c r="P35" s="79">
        <f t="shared" si="3"/>
        <v>14.241</v>
      </c>
      <c r="T35" s="1">
        <v>43224</v>
      </c>
      <c r="U35" t="s">
        <v>82</v>
      </c>
    </row>
    <row r="36" spans="1:21" x14ac:dyDescent="0.25">
      <c r="B36" s="399">
        <v>43657</v>
      </c>
      <c r="C36" s="7">
        <v>200</v>
      </c>
      <c r="D36" s="43">
        <v>14.48</v>
      </c>
      <c r="E36" s="43">
        <v>0</v>
      </c>
      <c r="F36" s="43">
        <f t="shared" si="2"/>
        <v>2896</v>
      </c>
      <c r="O36" s="79">
        <v>0.93</v>
      </c>
      <c r="P36" s="79">
        <f t="shared" si="3"/>
        <v>14.089500000000001</v>
      </c>
    </row>
    <row r="37" spans="1:21" x14ac:dyDescent="0.25">
      <c r="O37" s="79">
        <v>0.92</v>
      </c>
      <c r="P37" s="79">
        <f t="shared" si="3"/>
        <v>13.938000000000001</v>
      </c>
    </row>
    <row r="38" spans="1:21" x14ac:dyDescent="0.25">
      <c r="B38" s="4"/>
      <c r="C38" s="4"/>
      <c r="D38" s="3"/>
      <c r="E38" s="3"/>
      <c r="F38" s="3"/>
      <c r="O38" s="79">
        <v>0.91</v>
      </c>
      <c r="P38" s="79">
        <f t="shared" si="3"/>
        <v>13.7865</v>
      </c>
      <c r="T38" s="688">
        <v>43318</v>
      </c>
      <c r="U38" t="s">
        <v>82</v>
      </c>
    </row>
    <row r="39" spans="1:21" x14ac:dyDescent="0.25">
      <c r="O39" s="79">
        <v>0.9</v>
      </c>
      <c r="P39" s="79">
        <f t="shared" si="3"/>
        <v>13.635</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777" priority="103">
      <formula>F48&gt;0</formula>
    </cfRule>
    <cfRule type="expression" dxfId="776" priority="104">
      <formula>F48&lt;0</formula>
    </cfRule>
  </conditionalFormatting>
  <conditionalFormatting sqref="H48:H50">
    <cfRule type="expression" dxfId="775" priority="101">
      <formula>H48&gt;0</formula>
    </cfRule>
    <cfRule type="expression" dxfId="774" priority="102">
      <formula>H48&lt;0</formula>
    </cfRule>
  </conditionalFormatting>
  <conditionalFormatting sqref="H51">
    <cfRule type="expression" dxfId="773" priority="99">
      <formula>H51&gt;0</formula>
    </cfRule>
    <cfRule type="expression" dxfId="772" priority="100">
      <formula>H51&lt;0</formula>
    </cfRule>
  </conditionalFormatting>
  <conditionalFormatting sqref="H52">
    <cfRule type="expression" dxfId="771" priority="97">
      <formula>H52&gt;0</formula>
    </cfRule>
    <cfRule type="expression" dxfId="770" priority="98">
      <formula>H52&lt;0</formula>
    </cfRule>
  </conditionalFormatting>
  <conditionalFormatting sqref="F44:F47">
    <cfRule type="expression" dxfId="769" priority="93">
      <formula>F44&gt;0</formula>
    </cfRule>
    <cfRule type="expression" dxfId="768" priority="94">
      <formula>F44&lt;0</formula>
    </cfRule>
  </conditionalFormatting>
  <conditionalFormatting sqref="H44:H47">
    <cfRule type="expression" dxfId="767" priority="91">
      <formula>H44&gt;0</formula>
    </cfRule>
    <cfRule type="expression" dxfId="766" priority="92">
      <formula>H44&lt;0</formula>
    </cfRule>
  </conditionalFormatting>
  <conditionalFormatting sqref="F53:F54">
    <cfRule type="expression" dxfId="765" priority="87">
      <formula>F53&gt;0</formula>
    </cfRule>
    <cfRule type="expression" dxfId="764" priority="88">
      <formula>F53&lt;0</formula>
    </cfRule>
  </conditionalFormatting>
  <conditionalFormatting sqref="I48:L50">
    <cfRule type="expression" dxfId="763" priority="85">
      <formula>I48&gt;0</formula>
    </cfRule>
    <cfRule type="expression" dxfId="762" priority="86">
      <formula>I48&lt;0</formula>
    </cfRule>
  </conditionalFormatting>
  <conditionalFormatting sqref="I57:I62 I54:L55">
    <cfRule type="expression" dxfId="761" priority="79">
      <formula>I54&gt;0</formula>
    </cfRule>
    <cfRule type="expression" dxfId="760" priority="80">
      <formula>I54&lt;0</formula>
    </cfRule>
  </conditionalFormatting>
  <conditionalFormatting sqref="I44:L47">
    <cfRule type="expression" dxfId="759" priority="77">
      <formula>I44&gt;0</formula>
    </cfRule>
    <cfRule type="expression" dxfId="758" priority="78">
      <formula>I44&lt;0</formula>
    </cfRule>
  </conditionalFormatting>
  <conditionalFormatting sqref="F55:F66">
    <cfRule type="expression" dxfId="757" priority="75">
      <formula>F55&gt;0</formula>
    </cfRule>
    <cfRule type="expression" dxfId="756" priority="76">
      <formula>F55&lt;0</formula>
    </cfRule>
  </conditionalFormatting>
  <conditionalFormatting sqref="Q8">
    <cfRule type="expression" dxfId="755" priority="71">
      <formula>Q8&gt;0</formula>
    </cfRule>
    <cfRule type="expression" dxfId="754" priority="72">
      <formula>Q8&lt;0</formula>
    </cfRule>
  </conditionalFormatting>
  <conditionalFormatting sqref="Q7">
    <cfRule type="expression" dxfId="753" priority="73">
      <formula>Q7&gt;0</formula>
    </cfRule>
    <cfRule type="expression" dxfId="752" priority="74">
      <formula>Q7&lt;0</formula>
    </cfRule>
  </conditionalFormatting>
  <conditionalFormatting sqref="F153:F157">
    <cfRule type="expression" dxfId="751" priority="69">
      <formula>F153&gt;0</formula>
    </cfRule>
    <cfRule type="expression" dxfId="750" priority="70">
      <formula>F153&lt;0</formula>
    </cfRule>
  </conditionalFormatting>
  <conditionalFormatting sqref="H153:H155">
    <cfRule type="expression" dxfId="749" priority="67">
      <formula>H153&gt;0</formula>
    </cfRule>
    <cfRule type="expression" dxfId="748" priority="68">
      <formula>H153&lt;0</formula>
    </cfRule>
  </conditionalFormatting>
  <conditionalFormatting sqref="H156">
    <cfRule type="expression" dxfId="747" priority="65">
      <formula>H156&gt;0</formula>
    </cfRule>
    <cfRule type="expression" dxfId="746" priority="66">
      <formula>H156&lt;0</formula>
    </cfRule>
  </conditionalFormatting>
  <conditionalFormatting sqref="H157">
    <cfRule type="expression" dxfId="745" priority="63">
      <formula>H157&gt;0</formula>
    </cfRule>
    <cfRule type="expression" dxfId="744" priority="64">
      <formula>H157&lt;0</formula>
    </cfRule>
  </conditionalFormatting>
  <conditionalFormatting sqref="H158:H167">
    <cfRule type="expression" dxfId="743" priority="61">
      <formula>H158&gt;0</formula>
    </cfRule>
    <cfRule type="expression" dxfId="742" priority="62">
      <formula>H158&lt;0</formula>
    </cfRule>
  </conditionalFormatting>
  <conditionalFormatting sqref="F149:F152">
    <cfRule type="expression" dxfId="741" priority="59">
      <formula>F149&gt;0</formula>
    </cfRule>
    <cfRule type="expression" dxfId="740" priority="60">
      <formula>F149&lt;0</formula>
    </cfRule>
  </conditionalFormatting>
  <conditionalFormatting sqref="H149:H152">
    <cfRule type="expression" dxfId="739" priority="57">
      <formula>H149&gt;0</formula>
    </cfRule>
    <cfRule type="expression" dxfId="738" priority="58">
      <formula>H149&lt;0</formula>
    </cfRule>
  </conditionalFormatting>
  <conditionalFormatting sqref="F158:F159">
    <cfRule type="expression" dxfId="737" priority="55">
      <formula>F158&gt;0</formula>
    </cfRule>
    <cfRule type="expression" dxfId="736" priority="56">
      <formula>F158&lt;0</formula>
    </cfRule>
  </conditionalFormatting>
  <conditionalFormatting sqref="I153:I155">
    <cfRule type="expression" dxfId="735" priority="53">
      <formula>I153&gt;0</formula>
    </cfRule>
    <cfRule type="expression" dxfId="734" priority="54">
      <formula>I153&lt;0</formula>
    </cfRule>
  </conditionalFormatting>
  <conditionalFormatting sqref="I156">
    <cfRule type="expression" dxfId="733" priority="51">
      <formula>I156&gt;0</formula>
    </cfRule>
    <cfRule type="expression" dxfId="732" priority="52">
      <formula>I156&lt;0</formula>
    </cfRule>
  </conditionalFormatting>
  <conditionalFormatting sqref="I157">
    <cfRule type="expression" dxfId="731" priority="49">
      <formula>I157&gt;0</formula>
    </cfRule>
    <cfRule type="expression" dxfId="730" priority="50">
      <formula>I157&lt;0</formula>
    </cfRule>
  </conditionalFormatting>
  <conditionalFormatting sqref="I158:I167">
    <cfRule type="expression" dxfId="729" priority="47">
      <formula>I158&gt;0</formula>
    </cfRule>
    <cfRule type="expression" dxfId="728" priority="48">
      <formula>I158&lt;0</formula>
    </cfRule>
  </conditionalFormatting>
  <conditionalFormatting sqref="I149:I152">
    <cfRule type="expression" dxfId="727" priority="45">
      <formula>I149&gt;0</formula>
    </cfRule>
    <cfRule type="expression" dxfId="726" priority="46">
      <formula>I149&lt;0</formula>
    </cfRule>
  </conditionalFormatting>
  <conditionalFormatting sqref="F160">
    <cfRule type="expression" dxfId="725" priority="43">
      <formula>F160&gt;0</formula>
    </cfRule>
    <cfRule type="expression" dxfId="724" priority="44">
      <formula>F160&lt;0</formula>
    </cfRule>
  </conditionalFormatting>
  <conditionalFormatting sqref="F69:F71 H70:H71 H69:L69">
    <cfRule type="expression" dxfId="723" priority="41">
      <formula>F69&gt;0</formula>
    </cfRule>
    <cfRule type="expression" dxfId="722" priority="42">
      <formula>F69&lt;0</formula>
    </cfRule>
  </conditionalFormatting>
  <conditionalFormatting sqref="R4">
    <cfRule type="expression" dxfId="721" priority="39">
      <formula>R4&gt;0</formula>
    </cfRule>
    <cfRule type="expression" dxfId="720" priority="40">
      <formula>R4&lt;0</formula>
    </cfRule>
  </conditionalFormatting>
  <conditionalFormatting sqref="F75:F78 H75:K76 H77:J78">
    <cfRule type="expression" dxfId="719" priority="37">
      <formula>F75&gt;0</formula>
    </cfRule>
    <cfRule type="expression" dxfId="718" priority="38">
      <formula>F75&lt;0</formula>
    </cfRule>
  </conditionalFormatting>
  <conditionalFormatting sqref="H83:H87 F82:F87 H82:J82 J83:J87">
    <cfRule type="expression" dxfId="717" priority="33">
      <formula>F82&gt;0</formula>
    </cfRule>
    <cfRule type="expression" dxfId="716" priority="34">
      <formula>F82&lt;0</formula>
    </cfRule>
  </conditionalFormatting>
  <conditionalFormatting sqref="I95:J95">
    <cfRule type="expression" dxfId="715" priority="31">
      <formula>I95&gt;0</formula>
    </cfRule>
    <cfRule type="expression" dxfId="714" priority="32">
      <formula>I95&lt;0</formula>
    </cfRule>
  </conditionalFormatting>
  <conditionalFormatting sqref="H91:J92 J94:K94 J93 K77:K93 F91:F95 H93:H95 K95">
    <cfRule type="expression" dxfId="713" priority="29">
      <formula>F77&gt;0</formula>
    </cfRule>
    <cfRule type="expression" dxfId="712" priority="30">
      <formula>F77&lt;0</formula>
    </cfRule>
  </conditionalFormatting>
  <conditionalFormatting sqref="H89:J90 F88:F90 H88 J88">
    <cfRule type="expression" dxfId="711" priority="27">
      <formula>F88&gt;0</formula>
    </cfRule>
    <cfRule type="expression" dxfId="710" priority="28">
      <formula>F88&lt;0</formula>
    </cfRule>
  </conditionalFormatting>
  <conditionalFormatting sqref="H96:K100 F96:F100">
    <cfRule type="expression" dxfId="709" priority="23">
      <formula>F96&gt;0</formula>
    </cfRule>
    <cfRule type="expression" dxfId="708" priority="24">
      <formula>F96&lt;0</formula>
    </cfRule>
  </conditionalFormatting>
  <conditionalFormatting sqref="H109:K109 F109">
    <cfRule type="expression" dxfId="707" priority="21">
      <formula>F109&gt;0</formula>
    </cfRule>
    <cfRule type="expression" dxfId="706" priority="22">
      <formula>F109&lt;0</formula>
    </cfRule>
  </conditionalFormatting>
  <conditionalFormatting sqref="H104:K108 F104:F108">
    <cfRule type="expression" dxfId="705" priority="19">
      <formula>F104&gt;0</formula>
    </cfRule>
    <cfRule type="expression" dxfId="704" priority="20">
      <formula>F104&lt;0</formula>
    </cfRule>
  </conditionalFormatting>
  <conditionalFormatting sqref="H103:K103 F101:F103 H101:H102 J101:K102">
    <cfRule type="expression" dxfId="703" priority="17">
      <formula>F101&gt;0</formula>
    </cfRule>
    <cfRule type="expression" dxfId="702" priority="18">
      <formula>F101&lt;0</formula>
    </cfRule>
  </conditionalFormatting>
  <conditionalFormatting sqref="H110:K112 F110:F112">
    <cfRule type="expression" dxfId="701" priority="15">
      <formula>F110&gt;0</formula>
    </cfRule>
    <cfRule type="expression" dxfId="700" priority="16">
      <formula>F110&lt;0</formula>
    </cfRule>
  </conditionalFormatting>
  <conditionalFormatting sqref="H113:K115 F113:F115">
    <cfRule type="expression" dxfId="699" priority="13">
      <formula>F113&gt;0</formula>
    </cfRule>
    <cfRule type="expression" dxfId="698" priority="14">
      <formula>F113&lt;0</formula>
    </cfRule>
  </conditionalFormatting>
  <conditionalFormatting sqref="Q10">
    <cfRule type="expression" dxfId="697" priority="11">
      <formula>Q10&gt;0</formula>
    </cfRule>
    <cfRule type="expression" dxfId="696" priority="12">
      <formula>Q10&lt;0</formula>
    </cfRule>
  </conditionalFormatting>
  <conditionalFormatting sqref="H117:K118 F117:F119 H119:I119 K119">
    <cfRule type="expression" dxfId="695" priority="9">
      <formula>F117&gt;0</formula>
    </cfRule>
    <cfRule type="expression" dxfId="694" priority="10">
      <formula>F117&lt;0</formula>
    </cfRule>
  </conditionalFormatting>
  <conditionalFormatting sqref="F120 H120:K120 J119">
    <cfRule type="expression" dxfId="693" priority="7">
      <formula>F119&gt;0</formula>
    </cfRule>
    <cfRule type="expression" dxfId="692" priority="8">
      <formula>F119&lt;0</formula>
    </cfRule>
  </conditionalFormatting>
  <conditionalFormatting sqref="F122:F124 H122:K124">
    <cfRule type="expression" dxfId="691" priority="3">
      <formula>F122&gt;0</formula>
    </cfRule>
    <cfRule type="expression" dxfId="690" priority="4">
      <formula>F122&lt;0</formula>
    </cfRule>
  </conditionalFormatting>
  <conditionalFormatting sqref="F126:F127 H126:K127">
    <cfRule type="expression" dxfId="689" priority="1">
      <formula>F126&gt;0</formula>
    </cfRule>
    <cfRule type="expression" dxfId="688"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87" priority="11">
      <formula>Q8&gt;0</formula>
    </cfRule>
    <cfRule type="expression" dxfId="686" priority="12">
      <formula>Q8&lt;0</formula>
    </cfRule>
  </conditionalFormatting>
  <conditionalFormatting sqref="Q7">
    <cfRule type="expression" dxfId="685" priority="13">
      <formula>Q7&gt;0</formula>
    </cfRule>
    <cfRule type="expression" dxfId="684" priority="14">
      <formula>Q7&lt;0</formula>
    </cfRule>
  </conditionalFormatting>
  <conditionalFormatting sqref="F22">
    <cfRule type="expression" dxfId="683" priority="9">
      <formula>F22&gt;0</formula>
    </cfRule>
    <cfRule type="expression" dxfId="682" priority="10">
      <formula>F22&lt;0</formula>
    </cfRule>
  </conditionalFormatting>
  <conditionalFormatting sqref="H22">
    <cfRule type="expression" dxfId="681" priority="7">
      <formula>H22&gt;0</formula>
    </cfRule>
    <cfRule type="expression" dxfId="680" priority="8">
      <formula>H22&lt;0</formula>
    </cfRule>
  </conditionalFormatting>
  <conditionalFormatting sqref="F59">
    <cfRule type="expression" dxfId="679" priority="5">
      <formula>F59&gt;0</formula>
    </cfRule>
    <cfRule type="expression" dxfId="678" priority="6">
      <formula>F59&lt;0</formula>
    </cfRule>
  </conditionalFormatting>
  <conditionalFormatting sqref="H59">
    <cfRule type="expression" dxfId="677" priority="3">
      <formula>H59&gt;0</formula>
    </cfRule>
    <cfRule type="expression" dxfId="676" priority="4">
      <formula>H59&lt;0</formula>
    </cfRule>
  </conditionalFormatting>
  <conditionalFormatting sqref="M30">
    <cfRule type="expression" dxfId="675" priority="1">
      <formula>M30&gt;0</formula>
    </cfRule>
    <cfRule type="expression" dxfId="67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73" priority="19">
      <formula>F27&gt;0</formula>
    </cfRule>
    <cfRule type="expression" dxfId="672" priority="20">
      <formula>F27&lt;0</formula>
    </cfRule>
  </conditionalFormatting>
  <conditionalFormatting sqref="F37:F38">
    <cfRule type="expression" dxfId="671" priority="17">
      <formula>F37&gt;0</formula>
    </cfRule>
    <cfRule type="expression" dxfId="670" priority="18">
      <formula>F37&lt;0</formula>
    </cfRule>
  </conditionalFormatting>
  <conditionalFormatting sqref="H27:H32">
    <cfRule type="expression" dxfId="669" priority="15">
      <formula>H27&gt;0</formula>
    </cfRule>
    <cfRule type="expression" dxfId="668" priority="16">
      <formula>H27&lt;0</formula>
    </cfRule>
  </conditionalFormatting>
  <conditionalFormatting sqref="Q7">
    <cfRule type="expression" dxfId="667" priority="3">
      <formula>Q7&gt;0</formula>
    </cfRule>
    <cfRule type="expression" dxfId="666" priority="4">
      <formula>Q7&lt;0</formula>
    </cfRule>
  </conditionalFormatting>
  <conditionalFormatting sqref="Q8">
    <cfRule type="expression" dxfId="665" priority="1">
      <formula>Q8&gt;0</formula>
    </cfRule>
    <cfRule type="expression" dxfId="66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63" priority="25">
      <formula>F24&gt;0</formula>
    </cfRule>
    <cfRule type="expression" dxfId="662" priority="26">
      <formula>F24&lt;0</formula>
    </cfRule>
  </conditionalFormatting>
  <conditionalFormatting sqref="H21:H27">
    <cfRule type="expression" dxfId="661" priority="19">
      <formula>H21&gt;0</formula>
    </cfRule>
    <cfRule type="expression" dxfId="660" priority="20">
      <formula>H21&lt;0</formula>
    </cfRule>
  </conditionalFormatting>
  <conditionalFormatting sqref="F21:F23">
    <cfRule type="expression" dxfId="659" priority="5">
      <formula>F21&gt;0</formula>
    </cfRule>
    <cfRule type="expression" dxfId="658" priority="6">
      <formula>F21&lt;0</formula>
    </cfRule>
  </conditionalFormatting>
  <conditionalFormatting sqref="Q8">
    <cfRule type="expression" dxfId="657" priority="1">
      <formula>Q8&gt;0</formula>
    </cfRule>
    <cfRule type="expression" dxfId="656" priority="2">
      <formula>Q8&lt;0</formula>
    </cfRule>
  </conditionalFormatting>
  <conditionalFormatting sqref="Q7">
    <cfRule type="expression" dxfId="655" priority="3">
      <formula>Q7&gt;0</formula>
    </cfRule>
    <cfRule type="expression" dxfId="65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53" priority="11">
      <formula>F21&gt;0</formula>
    </cfRule>
    <cfRule type="expression" dxfId="652" priority="12">
      <formula>F21&lt;0</formula>
    </cfRule>
  </conditionalFormatting>
  <conditionalFormatting sqref="H21:H23">
    <cfRule type="expression" dxfId="651" priority="9">
      <formula>H21&gt;0</formula>
    </cfRule>
    <cfRule type="expression" dxfId="650" priority="10">
      <formula>H21&lt;0</formula>
    </cfRule>
  </conditionalFormatting>
  <conditionalFormatting sqref="Q8">
    <cfRule type="expression" dxfId="649" priority="1">
      <formula>Q8&gt;0</formula>
    </cfRule>
    <cfRule type="expression" dxfId="648" priority="2">
      <formula>Q8&lt;0</formula>
    </cfRule>
  </conditionalFormatting>
  <conditionalFormatting sqref="Q7">
    <cfRule type="expression" dxfId="647" priority="3">
      <formula>Q7&gt;0</formula>
    </cfRule>
    <cfRule type="expression" dxfId="64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45" priority="15">
      <formula>F29&gt;0</formula>
    </cfRule>
    <cfRule type="expression" dxfId="644" priority="16">
      <formula>F29&lt;0</formula>
    </cfRule>
  </conditionalFormatting>
  <conditionalFormatting sqref="F34:F62">
    <cfRule type="expression" dxfId="643" priority="11">
      <formula>F34&gt;0</formula>
    </cfRule>
    <cfRule type="expression" dxfId="642" priority="12">
      <formula>F34&lt;0</formula>
    </cfRule>
  </conditionalFormatting>
  <conditionalFormatting sqref="F34:F62">
    <cfRule type="expression" dxfId="641" priority="13">
      <formula>F34&gt;0</formula>
    </cfRule>
    <cfRule type="expression" dxfId="640" priority="14">
      <formula>F34&lt;0</formula>
    </cfRule>
  </conditionalFormatting>
  <conditionalFormatting sqref="H29:H62">
    <cfRule type="expression" dxfId="639" priority="9">
      <formula>H29&gt;0</formula>
    </cfRule>
    <cfRule type="expression" dxfId="638" priority="10">
      <formula>H29&lt;0</formula>
    </cfRule>
  </conditionalFormatting>
  <conditionalFormatting sqref="F25:F28">
    <cfRule type="expression" dxfId="637" priority="7">
      <formula>F25&gt;0</formula>
    </cfRule>
    <cfRule type="expression" dxfId="636" priority="8">
      <formula>F25&lt;0</formula>
    </cfRule>
  </conditionalFormatting>
  <conditionalFormatting sqref="H25:H28">
    <cfRule type="expression" dxfId="635" priority="5">
      <formula>H25&gt;0</formula>
    </cfRule>
    <cfRule type="expression" dxfId="634" priority="6">
      <formula>H25&lt;0</formula>
    </cfRule>
  </conditionalFormatting>
  <conditionalFormatting sqref="Q7">
    <cfRule type="expression" dxfId="633" priority="3">
      <formula>Q7&gt;0</formula>
    </cfRule>
    <cfRule type="expression" dxfId="632" priority="4">
      <formula>Q7&lt;0</formula>
    </cfRule>
  </conditionalFormatting>
  <conditionalFormatting sqref="Q8">
    <cfRule type="expression" dxfId="631" priority="1">
      <formula>Q8&gt;0</formula>
    </cfRule>
    <cfRule type="expression" dxfId="63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29" priority="87">
      <formula>F29&gt;0</formula>
    </cfRule>
    <cfRule type="expression" dxfId="628" priority="88">
      <formula>F29&lt;0</formula>
    </cfRule>
  </conditionalFormatting>
  <conditionalFormatting sqref="F57:F64 F66">
    <cfRule type="expression" dxfId="627" priority="83">
      <formula>F57&gt;0</formula>
    </cfRule>
    <cfRule type="expression" dxfId="626" priority="84">
      <formula>F57&lt;0</formula>
    </cfRule>
  </conditionalFormatting>
  <conditionalFormatting sqref="F57:F64 F66">
    <cfRule type="expression" dxfId="625" priority="85">
      <formula>F57&gt;0</formula>
    </cfRule>
    <cfRule type="expression" dxfId="624" priority="86">
      <formula>F57&lt;0</formula>
    </cfRule>
  </conditionalFormatting>
  <conditionalFormatting sqref="H57:H64 H66">
    <cfRule type="expression" dxfId="623" priority="81">
      <formula>H57&gt;0</formula>
    </cfRule>
    <cfRule type="expression" dxfId="622" priority="82">
      <formula>H57&lt;0</formula>
    </cfRule>
  </conditionalFormatting>
  <conditionalFormatting sqref="Q7">
    <cfRule type="expression" dxfId="621" priority="63">
      <formula>Q7&gt;0</formula>
    </cfRule>
    <cfRule type="expression" dxfId="620" priority="64">
      <formula>Q7&lt;0</formula>
    </cfRule>
  </conditionalFormatting>
  <conditionalFormatting sqref="Q8">
    <cfRule type="expression" dxfId="619" priority="61">
      <formula>Q8&gt;0</formula>
    </cfRule>
    <cfRule type="expression" dxfId="618" priority="62">
      <formula>Q8&lt;0</formula>
    </cfRule>
  </conditionalFormatting>
  <conditionalFormatting sqref="F93:F97 H93:H97 H99:H124 F99:F124">
    <cfRule type="expression" dxfId="617" priority="33">
      <formula>F93&gt;0</formula>
    </cfRule>
    <cfRule type="expression" dxfId="616" priority="34">
      <formula>F93&lt;0</formula>
    </cfRule>
  </conditionalFormatting>
  <conditionalFormatting sqref="F125:F132 F134">
    <cfRule type="expression" dxfId="615" priority="31">
      <formula>F125&gt;0</formula>
    </cfRule>
    <cfRule type="expression" dxfId="614" priority="32">
      <formula>F125&lt;0</formula>
    </cfRule>
  </conditionalFormatting>
  <conditionalFormatting sqref="M67">
    <cfRule type="expression" dxfId="613" priority="43">
      <formula>M67&gt;0</formula>
    </cfRule>
    <cfRule type="expression" dxfId="612" priority="44">
      <formula>M67&lt;0</formula>
    </cfRule>
  </conditionalFormatting>
  <conditionalFormatting sqref="F65">
    <cfRule type="expression" dxfId="611" priority="39">
      <formula>F65&gt;0</formula>
    </cfRule>
    <cfRule type="expression" dxfId="610" priority="40">
      <formula>F65&lt;0</formula>
    </cfRule>
  </conditionalFormatting>
  <conditionalFormatting sqref="F65">
    <cfRule type="expression" dxfId="609" priority="41">
      <formula>F65&gt;0</formula>
    </cfRule>
    <cfRule type="expression" dxfId="608" priority="42">
      <formula>F65&lt;0</formula>
    </cfRule>
  </conditionalFormatting>
  <conditionalFormatting sqref="H65">
    <cfRule type="expression" dxfId="607" priority="37">
      <formula>H65&gt;0</formula>
    </cfRule>
    <cfRule type="expression" dxfId="606" priority="38">
      <formula>H65&lt;0</formula>
    </cfRule>
  </conditionalFormatting>
  <conditionalFormatting sqref="F125:F132 F134">
    <cfRule type="expression" dxfId="605" priority="29">
      <formula>F125&gt;0</formula>
    </cfRule>
    <cfRule type="expression" dxfId="604" priority="30">
      <formula>F125&lt;0</formula>
    </cfRule>
  </conditionalFormatting>
  <conditionalFormatting sqref="H125:H132 H134">
    <cfRule type="expression" dxfId="603" priority="27">
      <formula>H125&gt;0</formula>
    </cfRule>
    <cfRule type="expression" dxfId="602" priority="28">
      <formula>H125&lt;0</formula>
    </cfRule>
  </conditionalFormatting>
  <conditionalFormatting sqref="F92">
    <cfRule type="expression" dxfId="601" priority="25">
      <formula>F92&gt;0</formula>
    </cfRule>
    <cfRule type="expression" dxfId="600" priority="26">
      <formula>F92&lt;0</formula>
    </cfRule>
  </conditionalFormatting>
  <conditionalFormatting sqref="H92">
    <cfRule type="expression" dxfId="599" priority="23">
      <formula>H92&gt;0</formula>
    </cfRule>
    <cfRule type="expression" dxfId="598" priority="24">
      <formula>H92&lt;0</formula>
    </cfRule>
  </conditionalFormatting>
  <conditionalFormatting sqref="F133">
    <cfRule type="expression" dxfId="597" priority="19">
      <formula>F133&gt;0</formula>
    </cfRule>
    <cfRule type="expression" dxfId="596" priority="20">
      <formula>F133&lt;0</formula>
    </cfRule>
  </conditionalFormatting>
  <conditionalFormatting sqref="F133">
    <cfRule type="expression" dxfId="595" priority="21">
      <formula>F133&gt;0</formula>
    </cfRule>
    <cfRule type="expression" dxfId="594" priority="22">
      <formula>F133&lt;0</formula>
    </cfRule>
  </conditionalFormatting>
  <conditionalFormatting sqref="H133">
    <cfRule type="expression" dxfId="593" priority="17">
      <formula>H133&gt;0</formula>
    </cfRule>
    <cfRule type="expression" dxfId="592" priority="18">
      <formula>H133&lt;0</formula>
    </cfRule>
  </conditionalFormatting>
  <conditionalFormatting sqref="F98 H98">
    <cfRule type="expression" dxfId="591" priority="15">
      <formula>F98&gt;0</formula>
    </cfRule>
    <cfRule type="expression" dxfId="590" priority="16">
      <formula>F98&lt;0</formula>
    </cfRule>
  </conditionalFormatting>
  <conditionalFormatting sqref="J25:J66">
    <cfRule type="expression" dxfId="589" priority="13">
      <formula>J25&gt;0</formula>
    </cfRule>
    <cfRule type="expression" dxfId="588" priority="14">
      <formula>J25&lt;0</formula>
    </cfRule>
  </conditionalFormatting>
  <conditionalFormatting sqref="K41 K45:K66">
    <cfRule type="expression" dxfId="587" priority="11">
      <formula>K41&gt;0</formula>
    </cfRule>
    <cfRule type="expression" dxfId="586" priority="12">
      <formula>K41&lt;0</formula>
    </cfRule>
  </conditionalFormatting>
  <conditionalFormatting sqref="L25">
    <cfRule type="expression" dxfId="585" priority="9">
      <formula>L25&gt;0</formula>
    </cfRule>
    <cfRule type="expression" dxfId="584" priority="10">
      <formula>L25&lt;0</formula>
    </cfRule>
  </conditionalFormatting>
  <conditionalFormatting sqref="F25:F28">
    <cfRule type="expression" dxfId="583" priority="7">
      <formula>F25&gt;0</formula>
    </cfRule>
    <cfRule type="expression" dxfId="582" priority="8">
      <formula>F25&lt;0</formula>
    </cfRule>
  </conditionalFormatting>
  <conditionalFormatting sqref="H25:H28">
    <cfRule type="expression" dxfId="581" priority="5">
      <formula>H25&gt;0</formula>
    </cfRule>
    <cfRule type="expression" dxfId="58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79" priority="65">
      <formula>F45&gt;0</formula>
    </cfRule>
    <cfRule type="expression" dxfId="57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77" priority="67">
      <formula>F44&gt;0</formula>
    </cfRule>
    <cfRule type="expression" dxfId="576" priority="68">
      <formula>F44&lt;0</formula>
    </cfRule>
  </conditionalFormatting>
  <conditionalFormatting sqref="F61:F91 F93:F102 F45:F59">
    <cfRule type="expression" dxfId="575" priority="63">
      <formula>F45&gt;0</formula>
    </cfRule>
    <cfRule type="expression" dxfId="574" priority="64">
      <formula>F45&lt;0</formula>
    </cfRule>
  </conditionalFormatting>
  <conditionalFormatting sqref="H61:H91 H93:H102 H43:H59">
    <cfRule type="expression" dxfId="573" priority="61">
      <formula>H43&gt;0</formula>
    </cfRule>
    <cfRule type="expression" dxfId="572" priority="62">
      <formula>H43&lt;0</formula>
    </cfRule>
  </conditionalFormatting>
  <conditionalFormatting sqref="F36:F43">
    <cfRule type="expression" dxfId="571" priority="59">
      <formula>F36&gt;0</formula>
    </cfRule>
    <cfRule type="expression" dxfId="570" priority="60">
      <formula>F36&lt;0</formula>
    </cfRule>
  </conditionalFormatting>
  <conditionalFormatting sqref="H36:H42">
    <cfRule type="expression" dxfId="569" priority="57">
      <formula>H36&gt;0</formula>
    </cfRule>
    <cfRule type="expression" dxfId="568" priority="58">
      <formula>H36&lt;0</formula>
    </cfRule>
  </conditionalFormatting>
  <conditionalFormatting sqref="Q7">
    <cfRule type="expression" dxfId="567" priority="51">
      <formula>Q7&gt;0</formula>
    </cfRule>
    <cfRule type="expression" dxfId="566" priority="52">
      <formula>Q7&lt;0</formula>
    </cfRule>
  </conditionalFormatting>
  <conditionalFormatting sqref="Q8">
    <cfRule type="expression" dxfId="565" priority="49">
      <formula>Q8&gt;0</formula>
    </cfRule>
    <cfRule type="expression" dxfId="564" priority="50">
      <formula>Q8&lt;0</formula>
    </cfRule>
  </conditionalFormatting>
  <conditionalFormatting sqref="Q10">
    <cfRule type="expression" dxfId="563" priority="47">
      <formula>Q10&gt;0</formula>
    </cfRule>
    <cfRule type="expression" dxfId="562" priority="48">
      <formula>Q10&lt;0</formula>
    </cfRule>
  </conditionalFormatting>
  <conditionalFormatting sqref="F60">
    <cfRule type="expression" dxfId="561" priority="45">
      <formula>F60&gt;0</formula>
    </cfRule>
    <cfRule type="expression" dxfId="560" priority="46">
      <formula>F60&lt;0</formula>
    </cfRule>
  </conditionalFormatting>
  <conditionalFormatting sqref="F60">
    <cfRule type="expression" dxfId="559" priority="43">
      <formula>F60&gt;0</formula>
    </cfRule>
    <cfRule type="expression" dxfId="558" priority="44">
      <formula>F60&lt;0</formula>
    </cfRule>
  </conditionalFormatting>
  <conditionalFormatting sqref="H60">
    <cfRule type="expression" dxfId="557" priority="41">
      <formula>H60&gt;0</formula>
    </cfRule>
    <cfRule type="expression" dxfId="556" priority="42">
      <formula>H60&lt;0</formula>
    </cfRule>
  </conditionalFormatting>
  <conditionalFormatting sqref="F92">
    <cfRule type="expression" dxfId="555" priority="39">
      <formula>F92&gt;0</formula>
    </cfRule>
    <cfRule type="expression" dxfId="554" priority="40">
      <formula>F92&lt;0</formula>
    </cfRule>
  </conditionalFormatting>
  <conditionalFormatting sqref="F92">
    <cfRule type="expression" dxfId="553" priority="37">
      <formula>F92&gt;0</formula>
    </cfRule>
    <cfRule type="expression" dxfId="552" priority="38">
      <formula>F92&lt;0</formula>
    </cfRule>
  </conditionalFormatting>
  <conditionalFormatting sqref="H92">
    <cfRule type="expression" dxfId="551" priority="35">
      <formula>H92&gt;0</formula>
    </cfRule>
    <cfRule type="expression" dxfId="550" priority="36">
      <formula>H92&lt;0</formula>
    </cfRule>
  </conditionalFormatting>
  <conditionalFormatting sqref="F169:F183 F185:F215 F217:F226">
    <cfRule type="expression" dxfId="549" priority="31">
      <formula>F169&gt;0</formula>
    </cfRule>
    <cfRule type="expression" dxfId="548" priority="32">
      <formula>F169&lt;0</formula>
    </cfRule>
  </conditionalFormatting>
  <conditionalFormatting sqref="F164:F168">
    <cfRule type="expression" dxfId="547" priority="33">
      <formula>F164&gt;0</formula>
    </cfRule>
    <cfRule type="expression" dxfId="546" priority="34">
      <formula>F164&lt;0</formula>
    </cfRule>
  </conditionalFormatting>
  <conditionalFormatting sqref="F169:F183 F185:F215 F217:F226">
    <cfRule type="expression" dxfId="545" priority="29">
      <formula>F169&gt;0</formula>
    </cfRule>
    <cfRule type="expression" dxfId="544" priority="30">
      <formula>F169&lt;0</formula>
    </cfRule>
  </conditionalFormatting>
  <conditionalFormatting sqref="H164:H183 H185:H215 H217:H226">
    <cfRule type="expression" dxfId="543" priority="27">
      <formula>H164&gt;0</formula>
    </cfRule>
    <cfRule type="expression" dxfId="542" priority="28">
      <formula>H164&lt;0</formula>
    </cfRule>
  </conditionalFormatting>
  <conditionalFormatting sqref="F160:F163">
    <cfRule type="expression" dxfId="541" priority="25">
      <formula>F160&gt;0</formula>
    </cfRule>
    <cfRule type="expression" dxfId="540" priority="26">
      <formula>F160&lt;0</formula>
    </cfRule>
  </conditionalFormatting>
  <conditionalFormatting sqref="H160:H163">
    <cfRule type="expression" dxfId="539" priority="23">
      <formula>H160&gt;0</formula>
    </cfRule>
    <cfRule type="expression" dxfId="538" priority="24">
      <formula>H160&lt;0</formula>
    </cfRule>
  </conditionalFormatting>
  <conditionalFormatting sqref="F184">
    <cfRule type="expression" dxfId="537" priority="21">
      <formula>F184&gt;0</formula>
    </cfRule>
    <cfRule type="expression" dxfId="536" priority="22">
      <formula>F184&lt;0</formula>
    </cfRule>
  </conditionalFormatting>
  <conditionalFormatting sqref="F184">
    <cfRule type="expression" dxfId="535" priority="19">
      <formula>F184&gt;0</formula>
    </cfRule>
    <cfRule type="expression" dxfId="534" priority="20">
      <formula>F184&lt;0</formula>
    </cfRule>
  </conditionalFormatting>
  <conditionalFormatting sqref="H184">
    <cfRule type="expression" dxfId="533" priority="17">
      <formula>H184&gt;0</formula>
    </cfRule>
    <cfRule type="expression" dxfId="532" priority="18">
      <formula>H184&lt;0</formula>
    </cfRule>
  </conditionalFormatting>
  <conditionalFormatting sqref="F216">
    <cfRule type="expression" dxfId="531" priority="15">
      <formula>F216&gt;0</formula>
    </cfRule>
    <cfRule type="expression" dxfId="530" priority="16">
      <formula>F216&lt;0</formula>
    </cfRule>
  </conditionalFormatting>
  <conditionalFormatting sqref="F216">
    <cfRule type="expression" dxfId="529" priority="13">
      <formula>F216&gt;0</formula>
    </cfRule>
    <cfRule type="expression" dxfId="528" priority="14">
      <formula>F216&lt;0</formula>
    </cfRule>
  </conditionalFormatting>
  <conditionalFormatting sqref="H216">
    <cfRule type="expression" dxfId="527" priority="11">
      <formula>H216&gt;0</formula>
    </cfRule>
    <cfRule type="expression" dxfId="526" priority="12">
      <formula>H216&lt;0</formula>
    </cfRule>
  </conditionalFormatting>
  <conditionalFormatting sqref="J38:J39">
    <cfRule type="expression" dxfId="525" priority="9">
      <formula>J38&gt;0</formula>
    </cfRule>
    <cfRule type="expression" dxfId="524" priority="10">
      <formula>J38&lt;0</formula>
    </cfRule>
  </conditionalFormatting>
  <conditionalFormatting sqref="J41:J54">
    <cfRule type="expression" dxfId="523" priority="7">
      <formula>J41&gt;0</formula>
    </cfRule>
    <cfRule type="expression" dxfId="522" priority="8">
      <formula>J41&lt;0</formula>
    </cfRule>
  </conditionalFormatting>
  <conditionalFormatting sqref="J55">
    <cfRule type="expression" dxfId="521" priority="3">
      <formula>J55&gt;0</formula>
    </cfRule>
    <cfRule type="expression" dxfId="520" priority="4">
      <formula>J55&lt;0</formula>
    </cfRule>
  </conditionalFormatting>
  <conditionalFormatting sqref="J56">
    <cfRule type="expression" dxfId="519" priority="1">
      <formula>J56&gt;0</formula>
    </cfRule>
    <cfRule type="expression" dxfId="51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564</v>
      </c>
      <c r="AJ2">
        <f>$Q$2*$Q$4</f>
        <v>6462</v>
      </c>
      <c r="AK2">
        <f ca="1">AJ2*EXP(-$X$2 * AI2/365.25)</f>
        <v>34247.670193949656</v>
      </c>
      <c r="AM2" s="2">
        <f>Q10</f>
        <v>0</v>
      </c>
      <c r="AO2">
        <f ca="1" xml:space="preserve"> (SUM(AB:AB) - SUM(AE:AE) - SUM(AH:AH) - SUM(AK:AK))/SUM(AB:AB)</f>
        <v>-1.8001343320331067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28.014966666666659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564</v>
      </c>
      <c r="AJ3">
        <f t="shared" ref="AJ3:AJ17" si="11">$Q$2*$Q$4</f>
        <v>6462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21.54</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564</v>
      </c>
      <c r="AJ4">
        <f t="shared" si="11"/>
        <v>6462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6462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564</v>
      </c>
      <c r="AJ5">
        <f t="shared" si="11"/>
        <v>6462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8404.489999999998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564</v>
      </c>
      <c r="AJ6">
        <f t="shared" si="11"/>
        <v>6462</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-1942.489999999998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564</v>
      </c>
      <c r="AJ7">
        <f t="shared" si="11"/>
        <v>6462</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-1942.489999999998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564</v>
      </c>
      <c r="AJ8">
        <f t="shared" si="11"/>
        <v>6462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-0.23112526756531312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564</v>
      </c>
      <c r="AJ9">
        <f t="shared" si="11"/>
        <v>6462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564</v>
      </c>
      <c r="AJ10">
        <f t="shared" si="11"/>
        <v>6462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4.828226555246054E-2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564</v>
      </c>
      <c r="AJ11">
        <f t="shared" si="11"/>
        <v>6462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564</v>
      </c>
      <c r="AJ12">
        <f t="shared" si="11"/>
        <v>6462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12.670588235294117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564</v>
      </c>
      <c r="AJ13">
        <f t="shared" si="11"/>
        <v>6462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564</v>
      </c>
      <c r="AJ14">
        <f t="shared" si="11"/>
        <v>6462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564</v>
      </c>
      <c r="AJ15">
        <f t="shared" si="11"/>
        <v>6462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564</v>
      </c>
      <c r="AJ16">
        <f t="shared" si="11"/>
        <v>6462</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564</v>
      </c>
      <c r="AJ17">
        <f t="shared" si="11"/>
        <v>6462</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23.694000000000003</v>
      </c>
      <c r="W19" s="132"/>
    </row>
    <row r="20" spans="1:39" x14ac:dyDescent="0.25">
      <c r="B20" s="70">
        <v>43440</v>
      </c>
      <c r="C20" s="7">
        <v>100</v>
      </c>
      <c r="D20" s="43">
        <v>23.38</v>
      </c>
      <c r="E20" s="43">
        <v>0</v>
      </c>
      <c r="F20" s="43">
        <f t="shared" si="12"/>
        <v>2338</v>
      </c>
      <c r="G20" s="4"/>
      <c r="H20" s="68"/>
      <c r="O20" s="79">
        <v>1.0900000000000001</v>
      </c>
      <c r="P20" s="79">
        <f t="shared" ref="P20:P39" si="13">O20*$Q$4</f>
        <v>23.4786</v>
      </c>
      <c r="T20" s="1">
        <v>43244</v>
      </c>
      <c r="U20" t="s">
        <v>1072</v>
      </c>
      <c r="W20" s="132"/>
    </row>
    <row r="21" spans="1:39" x14ac:dyDescent="0.25">
      <c r="B21" s="399">
        <v>43647</v>
      </c>
      <c r="C21" s="7">
        <v>100</v>
      </c>
      <c r="D21" s="43">
        <v>22.215</v>
      </c>
      <c r="E21" s="43">
        <v>0</v>
      </c>
      <c r="F21" s="43">
        <f t="shared" si="12"/>
        <v>2221.5</v>
      </c>
      <c r="O21" s="79">
        <v>1.08</v>
      </c>
      <c r="P21" s="79">
        <f t="shared" si="13"/>
        <v>23.263200000000001</v>
      </c>
      <c r="W21" s="132"/>
    </row>
    <row r="22" spans="1:39" x14ac:dyDescent="0.25">
      <c r="B22" s="399">
        <v>43657</v>
      </c>
      <c r="C22" s="4">
        <v>100</v>
      </c>
      <c r="D22" s="3">
        <v>21.35</v>
      </c>
      <c r="E22" s="3">
        <v>0</v>
      </c>
      <c r="F22" s="3">
        <f t="shared" si="12"/>
        <v>2135</v>
      </c>
      <c r="H22" s="68"/>
      <c r="O22" s="79">
        <v>1.07</v>
      </c>
      <c r="P22" s="79">
        <f t="shared" si="13"/>
        <v>23.047799999999999</v>
      </c>
      <c r="T22" s="688">
        <v>43288</v>
      </c>
      <c r="U22" t="s">
        <v>1153</v>
      </c>
      <c r="W22" s="132"/>
    </row>
    <row r="23" spans="1:39" x14ac:dyDescent="0.25">
      <c r="O23" s="79">
        <v>1.06</v>
      </c>
      <c r="P23" s="79">
        <f t="shared" si="13"/>
        <v>22.8324</v>
      </c>
      <c r="T23" s="703"/>
      <c r="W23" s="132"/>
    </row>
    <row r="24" spans="1:39" x14ac:dyDescent="0.25">
      <c r="C24" s="4"/>
      <c r="D24" s="3"/>
      <c r="E24" s="3"/>
      <c r="F24" s="3"/>
      <c r="H24" s="68"/>
      <c r="O24" s="79">
        <v>1.05</v>
      </c>
      <c r="P24" s="79">
        <f t="shared" si="13"/>
        <v>22.617000000000001</v>
      </c>
      <c r="T24" s="703"/>
      <c r="W24" s="132"/>
    </row>
    <row r="25" spans="1:39" x14ac:dyDescent="0.25">
      <c r="O25" s="79">
        <v>1.04</v>
      </c>
      <c r="P25" s="79">
        <f t="shared" si="13"/>
        <v>22.401599999999998</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494</v>
      </c>
      <c r="O26" s="79">
        <v>1.03</v>
      </c>
      <c r="P26" s="79">
        <f t="shared" si="13"/>
        <v>22.186199999999999</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21.970800000000001</v>
      </c>
      <c r="T27" s="1">
        <v>43342</v>
      </c>
      <c r="U27" t="s">
        <v>1256</v>
      </c>
      <c r="W27" s="132"/>
    </row>
    <row r="28" spans="1:39" x14ac:dyDescent="0.25">
      <c r="O28" s="79">
        <v>1.01</v>
      </c>
      <c r="P28" s="79">
        <f t="shared" si="13"/>
        <v>21.755399999999998</v>
      </c>
      <c r="U28" s="400" t="s">
        <v>1257</v>
      </c>
      <c r="W28" s="132"/>
    </row>
    <row r="29" spans="1:39" x14ac:dyDescent="0.25">
      <c r="O29" s="79">
        <v>1</v>
      </c>
      <c r="P29" s="79">
        <f t="shared" si="13"/>
        <v>21.54</v>
      </c>
      <c r="U29" t="s">
        <v>1258</v>
      </c>
      <c r="W29" s="132"/>
    </row>
    <row r="30" spans="1:39" x14ac:dyDescent="0.25">
      <c r="O30" s="79">
        <v>0.99</v>
      </c>
      <c r="P30" s="79">
        <f t="shared" si="13"/>
        <v>21.3246</v>
      </c>
      <c r="W30" s="132"/>
    </row>
    <row r="31" spans="1:39" x14ac:dyDescent="0.25">
      <c r="O31" s="79">
        <v>0.98</v>
      </c>
      <c r="P31" s="79">
        <f t="shared" si="13"/>
        <v>21.109199999999998</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20.893799999999999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20.6784</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20.462999999999997</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20.247599999999998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20.0322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19.816800000000001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19.601399999999998</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19.385999999999999</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17" priority="37">
      <formula>F33&gt;0</formula>
    </cfRule>
    <cfRule type="expression" dxfId="516" priority="38">
      <formula>F33&lt;0</formula>
    </cfRule>
  </conditionalFormatting>
  <conditionalFormatting sqref="Q7">
    <cfRule type="expression" dxfId="515" priority="35">
      <formula>Q7&gt;0</formula>
    </cfRule>
    <cfRule type="expression" dxfId="514" priority="36">
      <formula>Q7&lt;0</formula>
    </cfRule>
  </conditionalFormatting>
  <conditionalFormatting sqref="Q8">
    <cfRule type="expression" dxfId="513" priority="33">
      <formula>Q8&gt;0</formula>
    </cfRule>
    <cfRule type="expression" dxfId="512" priority="34">
      <formula>Q8&lt;0</formula>
    </cfRule>
  </conditionalFormatting>
  <conditionalFormatting sqref="F118:F139">
    <cfRule type="expression" dxfId="511" priority="27">
      <formula>F118&gt;0</formula>
    </cfRule>
    <cfRule type="expression" dxfId="510" priority="28">
      <formula>F118&lt;0</formula>
    </cfRule>
  </conditionalFormatting>
  <conditionalFormatting sqref="H118:H139">
    <cfRule type="expression" dxfId="509" priority="25">
      <formula>H118&gt;0</formula>
    </cfRule>
    <cfRule type="expression" dxfId="508" priority="26">
      <formula>H118&lt;0</formula>
    </cfRule>
  </conditionalFormatting>
  <conditionalFormatting sqref="Q10">
    <cfRule type="expression" dxfId="507" priority="23">
      <formula>Q10&gt;0</formula>
    </cfRule>
    <cfRule type="expression" dxfId="506" priority="24">
      <formula>Q10&lt;0</formula>
    </cfRule>
  </conditionalFormatting>
  <conditionalFormatting sqref="J33:J46">
    <cfRule type="expression" dxfId="505" priority="21">
      <formula>J33&gt;0</formula>
    </cfRule>
    <cfRule type="expression" dxfId="504" priority="22">
      <formula>J33&lt;0</formula>
    </cfRule>
  </conditionalFormatting>
  <conditionalFormatting sqref="K33:K46">
    <cfRule type="expression" dxfId="503" priority="19">
      <formula>K33&gt;0</formula>
    </cfRule>
    <cfRule type="expression" dxfId="502" priority="20">
      <formula>K33&lt;0</formula>
    </cfRule>
  </conditionalFormatting>
  <conditionalFormatting sqref="L33:L46">
    <cfRule type="expression" dxfId="501" priority="17">
      <formula>L33&gt;0</formula>
    </cfRule>
    <cfRule type="expression" dxfId="500" priority="18">
      <formula>L33&lt;0</formula>
    </cfRule>
  </conditionalFormatting>
  <conditionalFormatting sqref="H68:H74 F68:F74">
    <cfRule type="expression" dxfId="499" priority="15">
      <formula>F68&gt;0</formula>
    </cfRule>
    <cfRule type="expression" dxfId="498" priority="16">
      <formula>F68&lt;0</formula>
    </cfRule>
  </conditionalFormatting>
  <conditionalFormatting sqref="H75:H78 F75:F78">
    <cfRule type="expression" dxfId="497" priority="13">
      <formula>F75&gt;0</formula>
    </cfRule>
    <cfRule type="expression" dxfId="496" priority="14">
      <formula>F75&lt;0</formula>
    </cfRule>
  </conditionalFormatting>
  <conditionalFormatting sqref="F85:F87 H85:H87">
    <cfRule type="expression" dxfId="495" priority="11">
      <formula>F85&gt;0</formula>
    </cfRule>
    <cfRule type="expression" dxfId="494" priority="12">
      <formula>F85&lt;0</formula>
    </cfRule>
  </conditionalFormatting>
  <conditionalFormatting sqref="F84 H84">
    <cfRule type="expression" dxfId="493" priority="9">
      <formula>F84&gt;0</formula>
    </cfRule>
    <cfRule type="expression" dxfId="492" priority="10">
      <formula>F84&lt;0</formula>
    </cfRule>
  </conditionalFormatting>
  <conditionalFormatting sqref="F81:F83 H81:H83">
    <cfRule type="expression" dxfId="491" priority="7">
      <formula>F81&gt;0</formula>
    </cfRule>
    <cfRule type="expression" dxfId="490" priority="8">
      <formula>F81&lt;0</formula>
    </cfRule>
  </conditionalFormatting>
  <conditionalFormatting sqref="F91 H91">
    <cfRule type="expression" dxfId="489" priority="5">
      <formula>F91&gt;0</formula>
    </cfRule>
    <cfRule type="expression" dxfId="488" priority="6">
      <formula>F91&lt;0</formula>
    </cfRule>
  </conditionalFormatting>
  <conditionalFormatting sqref="F89:F90 H89:H90">
    <cfRule type="expression" dxfId="487" priority="3">
      <formula>F89&gt;0</formula>
    </cfRule>
    <cfRule type="expression" dxfId="486" priority="4">
      <formula>F89&lt;0</formula>
    </cfRule>
  </conditionalFormatting>
  <conditionalFormatting sqref="F88 H88">
    <cfRule type="expression" dxfId="485" priority="1">
      <formula>F88&gt;0</formula>
    </cfRule>
    <cfRule type="expression" dxfId="48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83" priority="67">
      <formula>F37&gt;0</formula>
    </cfRule>
    <cfRule type="expression" dxfId="482" priority="68">
      <formula>F37&lt;0</formula>
    </cfRule>
  </conditionalFormatting>
  <conditionalFormatting sqref="Q7">
    <cfRule type="expression" dxfId="481" priority="65">
      <formula>Q7&gt;0</formula>
    </cfRule>
    <cfRule type="expression" dxfId="480" priority="66">
      <formula>Q7&lt;0</formula>
    </cfRule>
  </conditionalFormatting>
  <conditionalFormatting sqref="Q8">
    <cfRule type="expression" dxfId="479" priority="63">
      <formula>Q8&gt;0</formula>
    </cfRule>
    <cfRule type="expression" dxfId="478" priority="64">
      <formula>Q8&lt;0</formula>
    </cfRule>
  </conditionalFormatting>
  <conditionalFormatting sqref="Q10">
    <cfRule type="expression" dxfId="477" priority="57">
      <formula>Q10&gt;0</formula>
    </cfRule>
    <cfRule type="expression" dxfId="476" priority="58">
      <formula>Q10&lt;0</formula>
    </cfRule>
  </conditionalFormatting>
  <conditionalFormatting sqref="H32:H36">
    <cfRule type="expression" dxfId="475" priority="37">
      <formula>H32&gt;0</formula>
    </cfRule>
    <cfRule type="expression" dxfId="474" priority="38">
      <formula>H32&lt;0</formula>
    </cfRule>
  </conditionalFormatting>
  <conditionalFormatting sqref="K32:K45">
    <cfRule type="expression" dxfId="473" priority="53">
      <formula>K32&gt;0</formula>
    </cfRule>
    <cfRule type="expression" dxfId="472" priority="54">
      <formula>K32&lt;0</formula>
    </cfRule>
  </conditionalFormatting>
  <conditionalFormatting sqref="L32:L40">
    <cfRule type="expression" dxfId="471" priority="51">
      <formula>L32&gt;0</formula>
    </cfRule>
    <cfRule type="expression" dxfId="470" priority="52">
      <formula>L32&lt;0</formula>
    </cfRule>
  </conditionalFormatting>
  <conditionalFormatting sqref="F117:F138">
    <cfRule type="expression" dxfId="469" priority="49">
      <formula>F117&gt;0</formula>
    </cfRule>
    <cfRule type="expression" dxfId="468" priority="50">
      <formula>F117&lt;0</formula>
    </cfRule>
  </conditionalFormatting>
  <conditionalFormatting sqref="H117:H138">
    <cfRule type="expression" dxfId="467" priority="47">
      <formula>H117&gt;0</formula>
    </cfRule>
    <cfRule type="expression" dxfId="466" priority="48">
      <formula>H117&lt;0</formula>
    </cfRule>
  </conditionalFormatting>
  <conditionalFormatting sqref="J117:J130">
    <cfRule type="expression" dxfId="465" priority="45">
      <formula>J117&gt;0</formula>
    </cfRule>
    <cfRule type="expression" dxfId="464" priority="46">
      <formula>J117&lt;0</formula>
    </cfRule>
  </conditionalFormatting>
  <conditionalFormatting sqref="K117:K130">
    <cfRule type="expression" dxfId="463" priority="43">
      <formula>K117&gt;0</formula>
    </cfRule>
    <cfRule type="expression" dxfId="462" priority="44">
      <formula>K117&lt;0</formula>
    </cfRule>
  </conditionalFormatting>
  <conditionalFormatting sqref="L117:L130">
    <cfRule type="expression" dxfId="461" priority="41">
      <formula>L117&gt;0</formula>
    </cfRule>
    <cfRule type="expression" dxfId="460" priority="42">
      <formula>L117&lt;0</formula>
    </cfRule>
  </conditionalFormatting>
  <conditionalFormatting sqref="F32:F36">
    <cfRule type="expression" dxfId="459" priority="39">
      <formula>F32&gt;0</formula>
    </cfRule>
    <cfRule type="expression" dxfId="458" priority="40">
      <formula>F32&lt;0</formula>
    </cfRule>
  </conditionalFormatting>
  <conditionalFormatting sqref="Q9">
    <cfRule type="expression" dxfId="457" priority="35">
      <formula>Q9&gt;0</formula>
    </cfRule>
    <cfRule type="expression" dxfId="456" priority="36">
      <formula>Q9&lt;0</formula>
    </cfRule>
  </conditionalFormatting>
  <conditionalFormatting sqref="H67:H69 F67:F69">
    <cfRule type="expression" dxfId="455" priority="33">
      <formula>F67&gt;0</formula>
    </cfRule>
    <cfRule type="expression" dxfId="454" priority="34">
      <formula>F67&lt;0</formula>
    </cfRule>
  </conditionalFormatting>
  <conditionalFormatting sqref="H70:H72 F70:F72">
    <cfRule type="expression" dxfId="453" priority="31">
      <formula>F70&gt;0</formula>
    </cfRule>
    <cfRule type="expression" dxfId="452" priority="32">
      <formula>F70&lt;0</formula>
    </cfRule>
  </conditionalFormatting>
  <conditionalFormatting sqref="F77 H77">
    <cfRule type="expression" dxfId="451" priority="27">
      <formula>F77&gt;0</formula>
    </cfRule>
    <cfRule type="expression" dxfId="450" priority="28">
      <formula>F77&lt;0</formula>
    </cfRule>
  </conditionalFormatting>
  <conditionalFormatting sqref="F74:F76 H74:H76">
    <cfRule type="expression" dxfId="449" priority="25">
      <formula>F74&gt;0</formula>
    </cfRule>
    <cfRule type="expression" dxfId="448" priority="26">
      <formula>F74&lt;0</formula>
    </cfRule>
  </conditionalFormatting>
  <conditionalFormatting sqref="H79:H81 F79:F81">
    <cfRule type="expression" dxfId="447" priority="23">
      <formula>F79&gt;0</formula>
    </cfRule>
    <cfRule type="expression" dxfId="446" priority="24">
      <formula>F79&lt;0</formula>
    </cfRule>
  </conditionalFormatting>
  <conditionalFormatting sqref="H82:H84 F82:F84">
    <cfRule type="expression" dxfId="445" priority="21">
      <formula>F82&gt;0</formula>
    </cfRule>
    <cfRule type="expression" dxfId="444" priority="22">
      <formula>F82&lt;0</formula>
    </cfRule>
  </conditionalFormatting>
  <conditionalFormatting sqref="H85:H87 F85:F87">
    <cfRule type="expression" dxfId="443" priority="19">
      <formula>F85&gt;0</formula>
    </cfRule>
    <cfRule type="expression" dxfId="442" priority="20">
      <formula>F85&lt;0</formula>
    </cfRule>
  </conditionalFormatting>
  <conditionalFormatting sqref="J37:J66 J73 J78">
    <cfRule type="expression" dxfId="441" priority="17">
      <formula>J37&gt;0</formula>
    </cfRule>
    <cfRule type="expression" dxfId="440" priority="18">
      <formula>J37&lt;0</formula>
    </cfRule>
  </conditionalFormatting>
  <conditionalFormatting sqref="J32:J36">
    <cfRule type="expression" dxfId="439" priority="15">
      <formula>J32&gt;0</formula>
    </cfRule>
    <cfRule type="expression" dxfId="438" priority="16">
      <formula>J32&lt;0</formula>
    </cfRule>
  </conditionalFormatting>
  <conditionalFormatting sqref="J67:J69">
    <cfRule type="expression" dxfId="437" priority="13">
      <formula>J67&gt;0</formula>
    </cfRule>
    <cfRule type="expression" dxfId="436" priority="14">
      <formula>J67&lt;0</formula>
    </cfRule>
  </conditionalFormatting>
  <conditionalFormatting sqref="J70:J72">
    <cfRule type="expression" dxfId="435" priority="11">
      <formula>J70&gt;0</formula>
    </cfRule>
    <cfRule type="expression" dxfId="434" priority="12">
      <formula>J70&lt;0</formula>
    </cfRule>
  </conditionalFormatting>
  <conditionalFormatting sqref="J77">
    <cfRule type="expression" dxfId="433" priority="9">
      <formula>J77&gt;0</formula>
    </cfRule>
    <cfRule type="expression" dxfId="432" priority="10">
      <formula>J77&lt;0</formula>
    </cfRule>
  </conditionalFormatting>
  <conditionalFormatting sqref="J74:J76">
    <cfRule type="expression" dxfId="431" priority="7">
      <formula>J74&gt;0</formula>
    </cfRule>
    <cfRule type="expression" dxfId="430" priority="8">
      <formula>J74&lt;0</formula>
    </cfRule>
  </conditionalFormatting>
  <conditionalFormatting sqref="J79:J81">
    <cfRule type="expression" dxfId="429" priority="5">
      <formula>J79&gt;0</formula>
    </cfRule>
    <cfRule type="expression" dxfId="428" priority="6">
      <formula>J79&lt;0</formula>
    </cfRule>
  </conditionalFormatting>
  <conditionalFormatting sqref="J82:J84">
    <cfRule type="expression" dxfId="427" priority="3">
      <formula>J82&gt;0</formula>
    </cfRule>
    <cfRule type="expression" dxfId="426" priority="4">
      <formula>J82&lt;0</formula>
    </cfRule>
  </conditionalFormatting>
  <conditionalFormatting sqref="J85:J87">
    <cfRule type="expression" dxfId="425" priority="1">
      <formula>J85&gt;0</formula>
    </cfRule>
    <cfRule type="expression" dxfId="42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8.56</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17120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-8393.1200000000063</v>
      </c>
      <c r="R7">
        <v>1600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-8678.0900000000111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-0.33638498043847459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3.4938775510204083</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9.4160000000000021</v>
      </c>
      <c r="T17" s="1">
        <v>43235</v>
      </c>
      <c r="U17" t="s">
        <v>1051</v>
      </c>
    </row>
    <row r="18" spans="1:21" x14ac:dyDescent="0.25">
      <c r="A18" s="898"/>
      <c r="B18" s="363">
        <v>43608</v>
      </c>
      <c r="C18" s="4">
        <v>400</v>
      </c>
      <c r="D18" s="3">
        <v>11.1</v>
      </c>
      <c r="E18" s="3">
        <v>0</v>
      </c>
      <c r="F18" s="3">
        <f t="shared" si="0"/>
        <v>4440</v>
      </c>
      <c r="O18" s="79">
        <v>1.0900000000000001</v>
      </c>
      <c r="P18" s="79">
        <f t="shared" ref="P18:P37" si="2">O18*$Q$4</f>
        <v>9.3304000000000009</v>
      </c>
      <c r="U18" t="s">
        <v>1052</v>
      </c>
    </row>
    <row r="19" spans="1:21" x14ac:dyDescent="0.25">
      <c r="A19" s="898"/>
      <c r="B19" s="363">
        <v>43613</v>
      </c>
      <c r="C19" s="4">
        <v>400</v>
      </c>
      <c r="D19" s="3">
        <v>9.32</v>
      </c>
      <c r="E19" s="3">
        <v>0</v>
      </c>
      <c r="F19" s="3">
        <f t="shared" si="0"/>
        <v>3728</v>
      </c>
      <c r="O19" s="79">
        <v>1.08</v>
      </c>
      <c r="P19" s="79">
        <f t="shared" si="2"/>
        <v>9.2448000000000015</v>
      </c>
    </row>
    <row r="20" spans="1:21" x14ac:dyDescent="0.25">
      <c r="A20" t="s">
        <v>942</v>
      </c>
      <c r="B20" s="363">
        <v>43628</v>
      </c>
      <c r="C20" s="7">
        <v>600</v>
      </c>
      <c r="D20" s="43">
        <v>8.2799999999999994</v>
      </c>
      <c r="E20" s="43">
        <v>0</v>
      </c>
      <c r="F20" s="43">
        <f t="shared" si="0"/>
        <v>4968</v>
      </c>
      <c r="O20" s="79">
        <v>1.07</v>
      </c>
      <c r="P20" s="79">
        <f t="shared" si="2"/>
        <v>9.1592000000000002</v>
      </c>
    </row>
    <row r="21" spans="1:21" x14ac:dyDescent="0.25">
      <c r="A21" t="s">
        <v>942</v>
      </c>
      <c r="B21" s="363">
        <v>43628</v>
      </c>
      <c r="C21" s="7">
        <v>800</v>
      </c>
      <c r="D21" s="43">
        <v>8.2799999999999994</v>
      </c>
      <c r="E21" s="43">
        <v>0</v>
      </c>
      <c r="F21" s="43">
        <f t="shared" ref="F21" si="3">C21*D21+E21</f>
        <v>6623.9999999999991</v>
      </c>
      <c r="O21" s="79">
        <v>1.06</v>
      </c>
      <c r="P21" s="79">
        <f t="shared" si="2"/>
        <v>9.0736000000000008</v>
      </c>
      <c r="T21" s="688">
        <v>43314</v>
      </c>
      <c r="U21" t="s">
        <v>1196</v>
      </c>
    </row>
    <row r="22" spans="1:21" x14ac:dyDescent="0.25">
      <c r="B22" s="70">
        <v>43628</v>
      </c>
      <c r="C22" s="7">
        <v>1400</v>
      </c>
      <c r="D22" s="43">
        <v>8.2799999999999994</v>
      </c>
      <c r="E22" s="43">
        <v>0</v>
      </c>
      <c r="F22" s="43">
        <f>C22*D22+E22</f>
        <v>11592</v>
      </c>
      <c r="O22" s="79">
        <v>1.05</v>
      </c>
      <c r="P22" s="79">
        <f t="shared" si="2"/>
        <v>8.9880000000000013</v>
      </c>
    </row>
    <row r="23" spans="1:21" x14ac:dyDescent="0.25">
      <c r="B23" s="70">
        <v>43631</v>
      </c>
      <c r="C23" s="4">
        <v>200</v>
      </c>
      <c r="D23" s="2">
        <v>8.23</v>
      </c>
      <c r="E23" s="2">
        <v>0</v>
      </c>
      <c r="F23" s="2">
        <f>C23*D23+E23</f>
        <v>1646</v>
      </c>
      <c r="O23" s="79">
        <v>1.04</v>
      </c>
      <c r="P23" s="79">
        <f t="shared" si="2"/>
        <v>8.9024000000000001</v>
      </c>
      <c r="T23" s="1">
        <v>43358</v>
      </c>
      <c r="U23" t="s">
        <v>1267</v>
      </c>
    </row>
    <row r="24" spans="1:21" x14ac:dyDescent="0.25">
      <c r="B24" s="399">
        <v>43636</v>
      </c>
      <c r="C24" s="7">
        <v>400</v>
      </c>
      <c r="D24" s="43">
        <v>8.1</v>
      </c>
      <c r="E24" s="43">
        <v>0</v>
      </c>
      <c r="F24" s="43">
        <f>C24*D24+E24</f>
        <v>3240</v>
      </c>
      <c r="O24" s="79">
        <v>1.03</v>
      </c>
      <c r="P24" s="79">
        <f t="shared" si="2"/>
        <v>8.8168000000000006</v>
      </c>
    </row>
    <row r="25" spans="1:21" x14ac:dyDescent="0.25">
      <c r="C25" s="4"/>
      <c r="D25" s="3"/>
      <c r="E25" s="3"/>
      <c r="F25" s="3"/>
      <c r="O25" s="79">
        <v>1.02</v>
      </c>
      <c r="P25" s="79">
        <f t="shared" si="2"/>
        <v>8.7312000000000012</v>
      </c>
    </row>
    <row r="26" spans="1:21" x14ac:dyDescent="0.25">
      <c r="C26" s="4"/>
      <c r="D26" s="3"/>
      <c r="E26" s="3"/>
      <c r="F26" s="3"/>
      <c r="O26" s="79">
        <v>1.01</v>
      </c>
      <c r="P26" s="79">
        <f t="shared" si="2"/>
        <v>8.6456</v>
      </c>
    </row>
    <row r="27" spans="1:21" x14ac:dyDescent="0.25">
      <c r="O27" s="79">
        <v>1</v>
      </c>
      <c r="P27" s="79">
        <f t="shared" si="2"/>
        <v>8.56</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8.474400000000001</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8.3887999999999998</v>
      </c>
    </row>
    <row r="30" spans="1:21" x14ac:dyDescent="0.25">
      <c r="O30" s="79">
        <v>0.97</v>
      </c>
      <c r="P30" s="79">
        <f t="shared" si="2"/>
        <v>8.3032000000000004</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8.2176000000000009</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8.1319999999999997</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8.0464000000000002</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7.9608000000000008</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7.8752000000000004</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7.789600000000001</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7.7040000000000006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23" priority="151">
      <formula>F38&gt;0</formula>
    </cfRule>
    <cfRule type="expression" dxfId="422" priority="152">
      <formula>F38&lt;0</formula>
    </cfRule>
  </conditionalFormatting>
  <conditionalFormatting sqref="H38:H40">
    <cfRule type="expression" dxfId="421" priority="149">
      <formula>H38&gt;0</formula>
    </cfRule>
    <cfRule type="expression" dxfId="420" priority="150">
      <formula>H38&lt;0</formula>
    </cfRule>
  </conditionalFormatting>
  <conditionalFormatting sqref="H41">
    <cfRule type="expression" dxfId="419" priority="145">
      <formula>H41&gt;0</formula>
    </cfRule>
    <cfRule type="expression" dxfId="418" priority="146">
      <formula>H41&lt;0</formula>
    </cfRule>
  </conditionalFormatting>
  <conditionalFormatting sqref="H42:H46">
    <cfRule type="expression" dxfId="417" priority="143">
      <formula>H42&gt;0</formula>
    </cfRule>
    <cfRule type="expression" dxfId="416" priority="144">
      <formula>H42&lt;0</formula>
    </cfRule>
  </conditionalFormatting>
  <conditionalFormatting sqref="F42">
    <cfRule type="expression" dxfId="415" priority="137">
      <formula>F42&gt;0</formula>
    </cfRule>
    <cfRule type="expression" dxfId="414" priority="138">
      <formula>F42&lt;0</formula>
    </cfRule>
  </conditionalFormatting>
  <conditionalFormatting sqref="I36:I40">
    <cfRule type="expression" dxfId="413" priority="135">
      <formula>I36&gt;0</formula>
    </cfRule>
    <cfRule type="expression" dxfId="412" priority="136">
      <formula>I36&lt;0</formula>
    </cfRule>
  </conditionalFormatting>
  <conditionalFormatting sqref="I41:I44 I46 I49 K49 J32:J50 I51:K52 J53:K53">
    <cfRule type="expression" dxfId="411" priority="129">
      <formula>I32&gt;0</formula>
    </cfRule>
    <cfRule type="expression" dxfId="410" priority="130">
      <formula>I32&lt;0</formula>
    </cfRule>
  </conditionalFormatting>
  <conditionalFormatting sqref="I32:I35 K32:K35">
    <cfRule type="expression" dxfId="409" priority="127">
      <formula>I32&gt;0</formula>
    </cfRule>
    <cfRule type="expression" dxfId="408" priority="128">
      <formula>I32&lt;0</formula>
    </cfRule>
  </conditionalFormatting>
  <conditionalFormatting sqref="F43:F46">
    <cfRule type="expression" dxfId="407" priority="125">
      <formula>F43&gt;0</formula>
    </cfRule>
    <cfRule type="expression" dxfId="406" priority="126">
      <formula>F43&lt;0</formula>
    </cfRule>
  </conditionalFormatting>
  <conditionalFormatting sqref="Q8">
    <cfRule type="expression" dxfId="405" priority="121">
      <formula>Q8&gt;0</formula>
    </cfRule>
    <cfRule type="expression" dxfId="404" priority="122">
      <formula>Q8&lt;0</formula>
    </cfRule>
  </conditionalFormatting>
  <conditionalFormatting sqref="Q7">
    <cfRule type="expression" dxfId="403" priority="123">
      <formula>Q7&gt;0</formula>
    </cfRule>
    <cfRule type="expression" dxfId="402" priority="124">
      <formula>Q7&lt;0</formula>
    </cfRule>
  </conditionalFormatting>
  <conditionalFormatting sqref="F112">
    <cfRule type="expression" dxfId="401" priority="109">
      <formula>F112&gt;0</formula>
    </cfRule>
    <cfRule type="expression" dxfId="400" priority="110">
      <formula>F112&lt;0</formula>
    </cfRule>
  </conditionalFormatting>
  <conditionalFormatting sqref="H112">
    <cfRule type="expression" dxfId="399" priority="107">
      <formula>H112&gt;0</formula>
    </cfRule>
    <cfRule type="expression" dxfId="398" priority="108">
      <formula>H112&lt;0</formula>
    </cfRule>
  </conditionalFormatting>
  <conditionalFormatting sqref="I112">
    <cfRule type="expression" dxfId="397" priority="95">
      <formula>I112&gt;0</formula>
    </cfRule>
    <cfRule type="expression" dxfId="396" priority="96">
      <formula>I112&lt;0</formula>
    </cfRule>
  </conditionalFormatting>
  <conditionalFormatting sqref="F36:F37">
    <cfRule type="expression" dxfId="395" priority="91">
      <formula>F36&gt;0</formula>
    </cfRule>
    <cfRule type="expression" dxfId="394" priority="92">
      <formula>F36&lt;0</formula>
    </cfRule>
  </conditionalFormatting>
  <conditionalFormatting sqref="H36:H37">
    <cfRule type="expression" dxfId="393" priority="89">
      <formula>H36&gt;0</formula>
    </cfRule>
    <cfRule type="expression" dxfId="392" priority="90">
      <formula>H36&lt;0</formula>
    </cfRule>
  </conditionalFormatting>
  <conditionalFormatting sqref="F118:F122">
    <cfRule type="expression" dxfId="391" priority="87">
      <formula>F118&gt;0</formula>
    </cfRule>
    <cfRule type="expression" dxfId="390" priority="88">
      <formula>F118&lt;0</formula>
    </cfRule>
  </conditionalFormatting>
  <conditionalFormatting sqref="H118:H120">
    <cfRule type="expression" dxfId="389" priority="85">
      <formula>H118&gt;0</formula>
    </cfRule>
    <cfRule type="expression" dxfId="388" priority="86">
      <formula>H118&lt;0</formula>
    </cfRule>
  </conditionalFormatting>
  <conditionalFormatting sqref="H121:H122">
    <cfRule type="expression" dxfId="387" priority="83">
      <formula>H121&gt;0</formula>
    </cfRule>
    <cfRule type="expression" dxfId="386" priority="84">
      <formula>H121&lt;0</formula>
    </cfRule>
  </conditionalFormatting>
  <conditionalFormatting sqref="H123:H148">
    <cfRule type="expression" dxfId="385" priority="81">
      <formula>H123&gt;0</formula>
    </cfRule>
    <cfRule type="expression" dxfId="384" priority="82">
      <formula>H123&lt;0</formula>
    </cfRule>
  </conditionalFormatting>
  <conditionalFormatting sqref="F113:F116">
    <cfRule type="expression" dxfId="383" priority="79">
      <formula>F113&gt;0</formula>
    </cfRule>
    <cfRule type="expression" dxfId="382" priority="80">
      <formula>F113&lt;0</formula>
    </cfRule>
  </conditionalFormatting>
  <conditionalFormatting sqref="H113:H116">
    <cfRule type="expression" dxfId="381" priority="77">
      <formula>H113&gt;0</formula>
    </cfRule>
    <cfRule type="expression" dxfId="380" priority="78">
      <formula>H113&lt;0</formula>
    </cfRule>
  </conditionalFormatting>
  <conditionalFormatting sqref="F123">
    <cfRule type="expression" dxfId="379" priority="75">
      <formula>F123&gt;0</formula>
    </cfRule>
    <cfRule type="expression" dxfId="378" priority="76">
      <formula>F123&lt;0</formula>
    </cfRule>
  </conditionalFormatting>
  <conditionalFormatting sqref="I117:I119">
    <cfRule type="expression" dxfId="377" priority="73">
      <formula>I117&gt;0</formula>
    </cfRule>
    <cfRule type="expression" dxfId="376" priority="74">
      <formula>I117&lt;0</formula>
    </cfRule>
  </conditionalFormatting>
  <conditionalFormatting sqref="I120">
    <cfRule type="expression" dxfId="375" priority="71">
      <formula>I120&gt;0</formula>
    </cfRule>
    <cfRule type="expression" dxfId="374" priority="72">
      <formula>I120&lt;0</formula>
    </cfRule>
  </conditionalFormatting>
  <conditionalFormatting sqref="I121">
    <cfRule type="expression" dxfId="373" priority="69">
      <formula>I121&gt;0</formula>
    </cfRule>
    <cfRule type="expression" dxfId="372" priority="70">
      <formula>I121&lt;0</formula>
    </cfRule>
  </conditionalFormatting>
  <conditionalFormatting sqref="I122:I125 I127 I130 I132:I148">
    <cfRule type="expression" dxfId="371" priority="67">
      <formula>I122&gt;0</formula>
    </cfRule>
    <cfRule type="expression" dxfId="370" priority="68">
      <formula>I122&lt;0</formula>
    </cfRule>
  </conditionalFormatting>
  <conditionalFormatting sqref="I113:I116">
    <cfRule type="expression" dxfId="369" priority="65">
      <formula>I113&gt;0</formula>
    </cfRule>
    <cfRule type="expression" dxfId="368" priority="66">
      <formula>I113&lt;0</formula>
    </cfRule>
  </conditionalFormatting>
  <conditionalFormatting sqref="F124:F148">
    <cfRule type="expression" dxfId="367" priority="63">
      <formula>F124&gt;0</formula>
    </cfRule>
    <cfRule type="expression" dxfId="366" priority="64">
      <formula>F124&lt;0</formula>
    </cfRule>
  </conditionalFormatting>
  <conditionalFormatting sqref="F117">
    <cfRule type="expression" dxfId="365" priority="61">
      <formula>F117&gt;0</formula>
    </cfRule>
    <cfRule type="expression" dxfId="364" priority="62">
      <formula>F117&lt;0</formula>
    </cfRule>
  </conditionalFormatting>
  <conditionalFormatting sqref="H117">
    <cfRule type="expression" dxfId="363" priority="59">
      <formula>H117&gt;0</formula>
    </cfRule>
    <cfRule type="expression" dxfId="362" priority="60">
      <formula>H117&lt;0</formula>
    </cfRule>
  </conditionalFormatting>
  <conditionalFormatting sqref="F32:F35">
    <cfRule type="expression" dxfId="361" priority="57">
      <formula>F32&gt;0</formula>
    </cfRule>
    <cfRule type="expression" dxfId="360" priority="58">
      <formula>F32&lt;0</formula>
    </cfRule>
  </conditionalFormatting>
  <conditionalFormatting sqref="H32:H35">
    <cfRule type="expression" dxfId="359" priority="55">
      <formula>H32&gt;0</formula>
    </cfRule>
    <cfRule type="expression" dxfId="358" priority="56">
      <formula>H32&lt;0</formula>
    </cfRule>
  </conditionalFormatting>
  <conditionalFormatting sqref="K36:K38 K41:K48">
    <cfRule type="expression" dxfId="357" priority="53">
      <formula>K36&gt;0</formula>
    </cfRule>
    <cfRule type="expression" dxfId="356" priority="54">
      <formula>K36&lt;0</formula>
    </cfRule>
  </conditionalFormatting>
  <conditionalFormatting sqref="H48">
    <cfRule type="expression" dxfId="355" priority="51">
      <formula>H48&gt;0</formula>
    </cfRule>
    <cfRule type="expression" dxfId="354" priority="52">
      <formula>H48&lt;0</formula>
    </cfRule>
  </conditionalFormatting>
  <conditionalFormatting sqref="F48">
    <cfRule type="expression" dxfId="353" priority="49">
      <formula>F48&gt;0</formula>
    </cfRule>
    <cfRule type="expression" dxfId="352" priority="50">
      <formula>F48&lt;0</formula>
    </cfRule>
  </conditionalFormatting>
  <conditionalFormatting sqref="H47">
    <cfRule type="expression" dxfId="351" priority="45">
      <formula>H47&gt;0</formula>
    </cfRule>
    <cfRule type="expression" dxfId="350" priority="46">
      <formula>H47&lt;0</formula>
    </cfRule>
  </conditionalFormatting>
  <conditionalFormatting sqref="F47">
    <cfRule type="expression" dxfId="349" priority="43">
      <formula>F47&gt;0</formula>
    </cfRule>
    <cfRule type="expression" dxfId="348" priority="44">
      <formula>F47&lt;0</formula>
    </cfRule>
  </conditionalFormatting>
  <conditionalFormatting sqref="L49 L62">
    <cfRule type="expression" dxfId="347" priority="39">
      <formula>L49&gt;0</formula>
    </cfRule>
    <cfRule type="expression" dxfId="346" priority="40">
      <formula>L49&lt;0</formula>
    </cfRule>
  </conditionalFormatting>
  <conditionalFormatting sqref="L32:L35">
    <cfRule type="expression" dxfId="345" priority="37">
      <formula>L32&gt;0</formula>
    </cfRule>
    <cfRule type="expression" dxfId="344" priority="38">
      <formula>L32&lt;0</formula>
    </cfRule>
  </conditionalFormatting>
  <conditionalFormatting sqref="L36:L38 L41:L48">
    <cfRule type="expression" dxfId="343" priority="35">
      <formula>L36&gt;0</formula>
    </cfRule>
    <cfRule type="expression" dxfId="342" priority="36">
      <formula>L36&lt;0</formula>
    </cfRule>
  </conditionalFormatting>
  <conditionalFormatting sqref="F65:F66 H65:I66 K65:K66">
    <cfRule type="expression" dxfId="341" priority="33">
      <formula>F65&gt;0</formula>
    </cfRule>
    <cfRule type="expression" dxfId="340" priority="34">
      <formula>F65&lt;0</formula>
    </cfRule>
  </conditionalFormatting>
  <conditionalFormatting sqref="K67:K68 F67:F69 H67:I69">
    <cfRule type="expression" dxfId="339" priority="29">
      <formula>F67&gt;0</formula>
    </cfRule>
    <cfRule type="expression" dxfId="338" priority="30">
      <formula>F67&lt;0</formula>
    </cfRule>
  </conditionalFormatting>
  <conditionalFormatting sqref="H70:I70 F70 K69 K70:L70">
    <cfRule type="expression" dxfId="337" priority="23">
      <formula>F69&gt;0</formula>
    </cfRule>
    <cfRule type="expression" dxfId="336" priority="24">
      <formula>F69&lt;0</formula>
    </cfRule>
  </conditionalFormatting>
  <conditionalFormatting sqref="H75:K75 H76:L76 F75:F77 H77:J77">
    <cfRule type="expression" dxfId="335" priority="21">
      <formula>F75&gt;0</formula>
    </cfRule>
    <cfRule type="expression" dxfId="334" priority="22">
      <formula>F75&lt;0</formula>
    </cfRule>
  </conditionalFormatting>
  <conditionalFormatting sqref="H74:K74 K73 F74 J75:J77">
    <cfRule type="expression" dxfId="333" priority="19">
      <formula>F73&gt;0</formula>
    </cfRule>
    <cfRule type="expression" dxfId="332" priority="20">
      <formula>F73&lt;0</formula>
    </cfRule>
  </conditionalFormatting>
  <conditionalFormatting sqref="H72:L72 H71:I71 K71 H73:J73 F71:F73 J74:J77">
    <cfRule type="expression" dxfId="331" priority="17">
      <formula>F71&gt;0</formula>
    </cfRule>
    <cfRule type="expression" dxfId="330" priority="18">
      <formula>F71&lt;0</formula>
    </cfRule>
  </conditionalFormatting>
  <conditionalFormatting sqref="J71:J77">
    <cfRule type="expression" dxfId="329" priority="15">
      <formula>J71&gt;0</formula>
    </cfRule>
    <cfRule type="expression" dxfId="328" priority="16">
      <formula>J71&lt;0</formula>
    </cfRule>
  </conditionalFormatting>
  <conditionalFormatting sqref="H78:I78 K77 F78 K78:L78">
    <cfRule type="expression" dxfId="327" priority="13">
      <formula>F77&gt;0</formula>
    </cfRule>
    <cfRule type="expression" dxfId="326" priority="14">
      <formula>F77&lt;0</formula>
    </cfRule>
  </conditionalFormatting>
  <conditionalFormatting sqref="H79:K79 H80:L80 K81:L81 H81:J82 F79:F82">
    <cfRule type="expression" dxfId="325" priority="3">
      <formula>F79&gt;0</formula>
    </cfRule>
    <cfRule type="expression" dxfId="324" priority="4">
      <formula>F79&lt;0</formula>
    </cfRule>
  </conditionalFormatting>
  <conditionalFormatting sqref="H83:L83 K82 F83">
    <cfRule type="expression" dxfId="323" priority="1">
      <formula>F82&gt;0</formula>
    </cfRule>
    <cfRule type="expression" dxfId="32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21" priority="15">
      <formula>F25&gt;0</formula>
    </cfRule>
    <cfRule type="expression" dxfId="320" priority="16">
      <formula>F25&lt;0</formula>
    </cfRule>
  </conditionalFormatting>
  <conditionalFormatting sqref="F32:F70">
    <cfRule type="expression" dxfId="319" priority="11">
      <formula>F32&gt;0</formula>
    </cfRule>
    <cfRule type="expression" dxfId="318" priority="12">
      <formula>F32&lt;0</formula>
    </cfRule>
  </conditionalFormatting>
  <conditionalFormatting sqref="F32:F70">
    <cfRule type="expression" dxfId="317" priority="13">
      <formula>F32&gt;0</formula>
    </cfRule>
    <cfRule type="expression" dxfId="316" priority="14">
      <formula>F32&lt;0</formula>
    </cfRule>
  </conditionalFormatting>
  <conditionalFormatting sqref="H25 H30:H70">
    <cfRule type="expression" dxfId="315" priority="9">
      <formula>H25&gt;0</formula>
    </cfRule>
    <cfRule type="expression" dxfId="314" priority="10">
      <formula>H25&lt;0</formula>
    </cfRule>
  </conditionalFormatting>
  <conditionalFormatting sqref="F26:F29">
    <cfRule type="expression" dxfId="313" priority="7">
      <formula>F26&gt;0</formula>
    </cfRule>
    <cfRule type="expression" dxfId="312" priority="8">
      <formula>F26&lt;0</formula>
    </cfRule>
  </conditionalFormatting>
  <conditionalFormatting sqref="H26:H29">
    <cfRule type="expression" dxfId="311" priority="5">
      <formula>H26&gt;0</formula>
    </cfRule>
    <cfRule type="expression" dxfId="310" priority="6">
      <formula>H26&lt;0</formula>
    </cfRule>
  </conditionalFormatting>
  <conditionalFormatting sqref="Q7">
    <cfRule type="expression" dxfId="309" priority="3">
      <formula>Q7&gt;0</formula>
    </cfRule>
    <cfRule type="expression" dxfId="308" priority="4">
      <formula>Q7&lt;0</formula>
    </cfRule>
  </conditionalFormatting>
  <conditionalFormatting sqref="Q8">
    <cfRule type="expression" dxfId="307" priority="1">
      <formula>Q8&gt;0</formula>
    </cfRule>
    <cfRule type="expression" dxfId="30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05" priority="25">
      <formula>F34&gt;0</formula>
    </cfRule>
    <cfRule type="expression" dxfId="304" priority="26">
      <formula>F34&lt;0</formula>
    </cfRule>
  </conditionalFormatting>
  <conditionalFormatting sqref="H124:H131">
    <cfRule type="expression" dxfId="303" priority="23">
      <formula>H124&gt;0</formula>
    </cfRule>
    <cfRule type="expression" dxfId="302" priority="24">
      <formula>H124&lt;0</formula>
    </cfRule>
  </conditionalFormatting>
  <conditionalFormatting sqref="H132">
    <cfRule type="expression" dxfId="301" priority="21">
      <formula>H132&gt;0</formula>
    </cfRule>
    <cfRule type="expression" dxfId="300" priority="22">
      <formula>H132&lt;0</formula>
    </cfRule>
  </conditionalFormatting>
  <conditionalFormatting sqref="Q8">
    <cfRule type="expression" dxfId="299" priority="11">
      <formula>Q8&gt;0</formula>
    </cfRule>
    <cfRule type="expression" dxfId="298" priority="12">
      <formula>Q8&lt;0</formula>
    </cfRule>
  </conditionalFormatting>
  <conditionalFormatting sqref="Q7">
    <cfRule type="expression" dxfId="297" priority="13">
      <formula>Q7&gt;0</formula>
    </cfRule>
    <cfRule type="expression" dxfId="296" priority="14">
      <formula>Q7&lt;0</formula>
    </cfRule>
  </conditionalFormatting>
  <conditionalFormatting sqref="F36:F39">
    <cfRule type="expression" dxfId="295" priority="9">
      <formula>F36&gt;0</formula>
    </cfRule>
    <cfRule type="expression" dxfId="294" priority="10">
      <formula>F36&lt;0</formula>
    </cfRule>
  </conditionalFormatting>
  <conditionalFormatting sqref="H36:H39">
    <cfRule type="expression" dxfId="293" priority="7">
      <formula>H36&gt;0</formula>
    </cfRule>
    <cfRule type="expression" dxfId="292" priority="8">
      <formula>H36&lt;0</formula>
    </cfRule>
  </conditionalFormatting>
  <conditionalFormatting sqref="K65:K99">
    <cfRule type="expression" dxfId="291" priority="5">
      <formula>K65&gt;0</formula>
    </cfRule>
    <cfRule type="expression" dxfId="290" priority="6">
      <formula>K65&lt;0</formula>
    </cfRule>
  </conditionalFormatting>
  <conditionalFormatting sqref="K72">
    <cfRule type="expression" dxfId="289" priority="3">
      <formula>K72&gt;0</formula>
    </cfRule>
    <cfRule type="expression" dxfId="288" priority="4">
      <formula>K72&lt;0</formula>
    </cfRule>
  </conditionalFormatting>
  <conditionalFormatting sqref="M69">
    <cfRule type="expression" dxfId="287" priority="1">
      <formula>M69&gt;0</formula>
    </cfRule>
    <cfRule type="expression" dxfId="28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500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28.396000000000001</v>
      </c>
      <c r="T3" s="1"/>
    </row>
    <row r="4" spans="1:21" x14ac:dyDescent="0.25">
      <c r="B4" s="399">
        <v>43661</v>
      </c>
      <c r="C4" s="4">
        <v>100</v>
      </c>
      <c r="D4" s="3">
        <v>27.28</v>
      </c>
      <c r="E4" s="3">
        <v>0</v>
      </c>
      <c r="F4" s="3">
        <f>C4*D4+E4</f>
        <v>2728</v>
      </c>
      <c r="G4" s="70"/>
      <c r="H4" s="159"/>
      <c r="I4" s="3"/>
      <c r="J4" s="3"/>
      <c r="K4" s="3"/>
      <c r="L4" s="4"/>
      <c r="M4" s="4"/>
      <c r="O4" s="11" t="s">
        <v>66</v>
      </c>
      <c r="Q4" s="53">
        <v>27.48</v>
      </c>
      <c r="R4" s="420">
        <v>1.2699999999999999E-2</v>
      </c>
      <c r="T4" s="688"/>
      <c r="U4" s="30"/>
    </row>
    <row r="5" spans="1:21" x14ac:dyDescent="0.25">
      <c r="B5" s="70"/>
      <c r="C5" s="4"/>
      <c r="D5" s="3"/>
      <c r="E5" s="3"/>
      <c r="F5" s="3"/>
      <c r="G5" s="70"/>
      <c r="H5" s="159"/>
      <c r="I5" s="3"/>
      <c r="J5" s="3"/>
      <c r="K5" s="3"/>
      <c r="L5" s="4"/>
      <c r="M5" s="4"/>
      <c r="O5" s="11" t="s">
        <v>67</v>
      </c>
      <c r="Q5" s="3">
        <f>Q4*Q2</f>
        <v>13740</v>
      </c>
    </row>
    <row r="6" spans="1:21" x14ac:dyDescent="0.25">
      <c r="B6" s="70"/>
      <c r="C6" s="4"/>
      <c r="D6" s="3"/>
      <c r="E6" s="3"/>
      <c r="F6" s="3"/>
      <c r="G6" s="70"/>
      <c r="H6" s="159"/>
      <c r="I6" s="3"/>
      <c r="J6" s="3"/>
      <c r="K6" s="3"/>
      <c r="L6" s="4"/>
      <c r="M6" s="4"/>
      <c r="O6" s="11" t="s">
        <v>64</v>
      </c>
      <c r="Q6" s="2">
        <f>Q3*Q2</f>
        <v>14198</v>
      </c>
    </row>
    <row r="7" spans="1:21" x14ac:dyDescent="0.25">
      <c r="B7" s="70"/>
      <c r="C7" s="4"/>
      <c r="D7" s="3"/>
      <c r="E7" s="3"/>
      <c r="F7" s="3"/>
      <c r="G7" s="70"/>
      <c r="H7" s="159"/>
      <c r="I7" s="3"/>
      <c r="J7" s="3"/>
      <c r="K7" s="3"/>
      <c r="L7" s="4"/>
      <c r="M7" s="4"/>
      <c r="O7" s="11" t="s">
        <v>177</v>
      </c>
      <c r="Q7" s="2">
        <f>Q10+Q8</f>
        <v>-458</v>
      </c>
      <c r="R7">
        <v>200</v>
      </c>
      <c r="T7" s="1"/>
    </row>
    <row r="8" spans="1:21" x14ac:dyDescent="0.25">
      <c r="B8" s="70"/>
      <c r="C8" s="4"/>
      <c r="D8" s="3"/>
      <c r="E8" s="3"/>
      <c r="F8" s="3"/>
      <c r="G8" s="70"/>
      <c r="H8" s="159"/>
      <c r="I8" s="3"/>
      <c r="J8" s="3"/>
      <c r="K8" s="3"/>
      <c r="L8" s="4"/>
      <c r="M8" s="4"/>
      <c r="O8" s="11" t="s">
        <v>179</v>
      </c>
      <c r="P8" s="33"/>
      <c r="Q8" s="2">
        <f>K18+M18-F18+Q2*Q4</f>
        <v>-458</v>
      </c>
    </row>
    <row r="9" spans="1:21" x14ac:dyDescent="0.25">
      <c r="B9" s="4"/>
      <c r="C9" s="4"/>
      <c r="D9" s="3"/>
      <c r="E9" s="3"/>
      <c r="F9" s="3"/>
      <c r="G9" s="4"/>
      <c r="H9" s="159"/>
      <c r="I9" s="3"/>
      <c r="J9" s="3"/>
      <c r="K9" s="3"/>
      <c r="L9" s="4"/>
      <c r="M9" s="4"/>
      <c r="O9" s="11" t="s">
        <v>204</v>
      </c>
      <c r="Q9" s="132">
        <f>IF(Q2=0, 0, Q8/Q6)</f>
        <v>-3.2258064516129031E-2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3.2023289665211063E-2</v>
      </c>
      <c r="R11">
        <f>0.88/4</f>
        <v>0.22</v>
      </c>
    </row>
    <row r="12" spans="1:21" x14ac:dyDescent="0.25">
      <c r="H12" s="68"/>
      <c r="O12" s="11" t="s">
        <v>921</v>
      </c>
      <c r="Q12" s="1" t="s">
        <v>1401</v>
      </c>
    </row>
    <row r="13" spans="1:21" x14ac:dyDescent="0.25">
      <c r="H13" s="68"/>
      <c r="O13" s="11" t="s">
        <v>947</v>
      </c>
      <c r="Q13" s="2">
        <f>Q4/4.4</f>
        <v>6.2454545454545451</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30.228000000000002</v>
      </c>
    </row>
    <row r="18" spans="1:16" x14ac:dyDescent="0.25">
      <c r="A18" s="31" t="s">
        <v>81</v>
      </c>
      <c r="B18" s="14"/>
      <c r="C18" s="14">
        <f>SUM(C2:C9)</f>
        <v>500</v>
      </c>
      <c r="D18" s="18"/>
      <c r="E18" s="18"/>
      <c r="F18" s="18">
        <f>SUM(F2:F9)</f>
        <v>14198</v>
      </c>
      <c r="G18" s="14"/>
      <c r="H18" s="69">
        <f>SUM(H2:H8)</f>
        <v>0</v>
      </c>
      <c r="I18" s="18"/>
      <c r="J18" s="18"/>
      <c r="K18" s="18">
        <f>SUM(K2:K8)</f>
        <v>0</v>
      </c>
      <c r="L18" s="14"/>
      <c r="M18" s="18">
        <f>SUM(M2:M10)</f>
        <v>0</v>
      </c>
      <c r="O18" s="79">
        <v>1.0900000000000001</v>
      </c>
      <c r="P18" s="79">
        <f t="shared" ref="P18:P37" si="0">O18*$Q$4</f>
        <v>29.953200000000002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29.678400000000003</v>
      </c>
    </row>
    <row r="20" spans="1:16" x14ac:dyDescent="0.25">
      <c r="O20" s="79">
        <v>1.07</v>
      </c>
      <c r="P20" s="79">
        <f t="shared" si="0"/>
        <v>29.403600000000001</v>
      </c>
    </row>
    <row r="21" spans="1:16" x14ac:dyDescent="0.25">
      <c r="O21" s="79">
        <v>1.06</v>
      </c>
      <c r="P21" s="79">
        <f t="shared" si="0"/>
        <v>29.128800000000002</v>
      </c>
    </row>
    <row r="22" spans="1:16" x14ac:dyDescent="0.25">
      <c r="O22" s="79">
        <v>1.05</v>
      </c>
      <c r="P22" s="79">
        <f t="shared" si="0"/>
        <v>28.854000000000003</v>
      </c>
    </row>
    <row r="23" spans="1:16" x14ac:dyDescent="0.25">
      <c r="O23" s="79">
        <v>1.04</v>
      </c>
      <c r="P23" s="79">
        <f t="shared" si="0"/>
        <v>28.5792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28.304400000000001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28.029600000000002</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27.754799999999999</v>
      </c>
    </row>
    <row r="27" spans="1:16" x14ac:dyDescent="0.25">
      <c r="B27" s="162"/>
      <c r="C27" s="10"/>
      <c r="D27" s="39"/>
      <c r="E27" s="39"/>
      <c r="F27" s="39"/>
      <c r="G27" s="39"/>
      <c r="H27" s="177"/>
      <c r="I27" s="39"/>
      <c r="J27" s="39"/>
      <c r="K27" s="39"/>
      <c r="L27" s="39"/>
      <c r="O27" s="79">
        <v>1</v>
      </c>
      <c r="P27" s="79">
        <f t="shared" si="0"/>
        <v>27.48</v>
      </c>
    </row>
    <row r="28" spans="1:16" x14ac:dyDescent="0.25">
      <c r="B28" s="162"/>
      <c r="C28" s="10"/>
      <c r="D28" s="39"/>
      <c r="E28" s="39"/>
      <c r="F28" s="39"/>
      <c r="G28" s="39"/>
      <c r="H28" s="177"/>
      <c r="I28" s="39"/>
      <c r="J28" s="39"/>
      <c r="K28" s="39"/>
      <c r="L28" s="39"/>
      <c r="O28" s="79">
        <v>0.99</v>
      </c>
      <c r="P28" s="79">
        <f t="shared" si="0"/>
        <v>27.205200000000001</v>
      </c>
    </row>
    <row r="29" spans="1:16" x14ac:dyDescent="0.25">
      <c r="B29" s="162"/>
      <c r="C29" s="10"/>
      <c r="D29" s="39"/>
      <c r="E29" s="39"/>
      <c r="F29" s="39"/>
      <c r="G29" s="39"/>
      <c r="H29" s="177"/>
      <c r="I29" s="39"/>
      <c r="J29" s="39"/>
      <c r="K29" s="39"/>
      <c r="L29" s="39"/>
      <c r="O29" s="79">
        <v>0.98</v>
      </c>
      <c r="P29" s="79">
        <f t="shared" si="0"/>
        <v>26.930399999999999</v>
      </c>
    </row>
    <row r="30" spans="1:16" x14ac:dyDescent="0.25">
      <c r="B30" s="162"/>
      <c r="C30" s="10"/>
      <c r="D30" s="39"/>
      <c r="E30" s="39"/>
      <c r="F30" s="39"/>
      <c r="G30" s="39"/>
      <c r="H30" s="177"/>
      <c r="I30" s="39"/>
      <c r="J30" s="39"/>
      <c r="K30" s="39"/>
      <c r="L30" s="39"/>
      <c r="O30" s="79">
        <v>0.97</v>
      </c>
      <c r="P30" s="79">
        <f t="shared" si="0"/>
        <v>26.6556</v>
      </c>
    </row>
    <row r="31" spans="1:16" x14ac:dyDescent="0.25">
      <c r="B31" s="162"/>
      <c r="C31" s="10"/>
      <c r="D31" s="39"/>
      <c r="E31" s="39"/>
      <c r="F31" s="39"/>
      <c r="G31" s="39"/>
      <c r="H31" s="177"/>
      <c r="I31" s="39"/>
      <c r="J31" s="39"/>
      <c r="K31" s="39"/>
      <c r="L31" s="39"/>
      <c r="O31" s="79">
        <v>0.96</v>
      </c>
      <c r="P31" s="79">
        <f t="shared" si="0"/>
        <v>26.380800000000001</v>
      </c>
    </row>
    <row r="32" spans="1:16" x14ac:dyDescent="0.25">
      <c r="B32" s="162"/>
      <c r="C32" s="10"/>
      <c r="D32" s="39"/>
      <c r="E32" s="39"/>
      <c r="F32" s="39"/>
      <c r="G32" s="39"/>
      <c r="H32" s="177"/>
      <c r="I32" s="39"/>
      <c r="J32" s="39"/>
      <c r="K32" s="39"/>
      <c r="L32" s="39"/>
      <c r="O32" s="79">
        <v>0.95</v>
      </c>
      <c r="P32" s="79">
        <f t="shared" si="0"/>
        <v>26.105999999999998</v>
      </c>
    </row>
    <row r="33" spans="2:17" x14ac:dyDescent="0.25">
      <c r="B33" s="162"/>
      <c r="C33" s="10"/>
      <c r="D33" s="39"/>
      <c r="E33" s="39"/>
      <c r="F33" s="39"/>
      <c r="G33" s="39"/>
      <c r="H33" s="177"/>
      <c r="I33" s="39"/>
      <c r="J33" s="39"/>
      <c r="K33" s="39"/>
      <c r="L33" s="39"/>
      <c r="O33" s="79">
        <v>0.94</v>
      </c>
      <c r="P33" s="79">
        <f t="shared" si="0"/>
        <v>25.831199999999999</v>
      </c>
    </row>
    <row r="34" spans="2:17" x14ac:dyDescent="0.25">
      <c r="B34" s="162"/>
      <c r="C34" s="10"/>
      <c r="D34" s="39"/>
      <c r="E34" s="39"/>
      <c r="F34" s="39"/>
      <c r="G34" s="39"/>
      <c r="H34" s="177"/>
      <c r="I34" s="39"/>
      <c r="J34" s="39"/>
      <c r="K34" s="39"/>
      <c r="L34" s="39"/>
      <c r="O34" s="79">
        <v>0.93</v>
      </c>
      <c r="P34" s="79">
        <f t="shared" si="0"/>
        <v>25.5564</v>
      </c>
    </row>
    <row r="35" spans="2:17" x14ac:dyDescent="0.25">
      <c r="B35" s="162"/>
      <c r="C35" s="10"/>
      <c r="D35" s="39"/>
      <c r="E35" s="39"/>
      <c r="F35" s="39"/>
      <c r="G35" s="39"/>
      <c r="H35" s="177"/>
      <c r="I35" s="39"/>
      <c r="J35" s="39"/>
      <c r="K35" s="39"/>
      <c r="L35" s="39"/>
      <c r="O35" s="79">
        <v>0.92</v>
      </c>
      <c r="P35" s="79">
        <f t="shared" si="0"/>
        <v>25.281600000000001</v>
      </c>
    </row>
    <row r="36" spans="2:17" x14ac:dyDescent="0.25">
      <c r="B36" s="162"/>
      <c r="C36" s="10"/>
      <c r="D36" s="39"/>
      <c r="E36" s="39"/>
      <c r="F36" s="39"/>
      <c r="G36" s="39"/>
      <c r="H36" s="177"/>
      <c r="I36" s="39"/>
      <c r="J36" s="39"/>
      <c r="K36" s="39"/>
      <c r="L36" s="39"/>
      <c r="O36" s="79">
        <v>0.91</v>
      </c>
      <c r="P36" s="79">
        <f t="shared" si="0"/>
        <v>25.006800000000002</v>
      </c>
    </row>
    <row r="37" spans="2:17" x14ac:dyDescent="0.25">
      <c r="B37" s="162"/>
      <c r="C37" s="10"/>
      <c r="D37" s="39"/>
      <c r="E37" s="39"/>
      <c r="F37" s="39"/>
      <c r="G37" s="39"/>
      <c r="H37" s="177"/>
      <c r="I37" s="39"/>
      <c r="J37" s="39"/>
      <c r="K37" s="39"/>
      <c r="L37" s="39"/>
      <c r="O37" s="79">
        <v>0.9</v>
      </c>
      <c r="P37" s="79">
        <f t="shared" si="0"/>
        <v>24.731999999999999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 priority="43">
      <formula>F54&gt;0</formula>
    </cfRule>
    <cfRule type="expression" dxfId="284" priority="44">
      <formula>F54&lt;0</formula>
    </cfRule>
  </conditionalFormatting>
  <conditionalFormatting sqref="Q7">
    <cfRule type="expression" dxfId="283" priority="41">
      <formula>Q7&gt;0</formula>
    </cfRule>
    <cfRule type="expression" dxfId="282" priority="42">
      <formula>Q7&lt;0</formula>
    </cfRule>
  </conditionalFormatting>
  <conditionalFormatting sqref="Q8">
    <cfRule type="expression" dxfId="281" priority="39">
      <formula>Q8&gt;0</formula>
    </cfRule>
    <cfRule type="expression" dxfId="280" priority="40">
      <formula>Q8&lt;0</formula>
    </cfRule>
  </conditionalFormatting>
  <conditionalFormatting sqref="F33:F36 F38:F53">
    <cfRule type="expression" dxfId="279" priority="37">
      <formula>F33&gt;0</formula>
    </cfRule>
    <cfRule type="expression" dxfId="278" priority="38">
      <formula>F33&lt;0</formula>
    </cfRule>
  </conditionalFormatting>
  <conditionalFormatting sqref="H33:H36 H38:H53">
    <cfRule type="expression" dxfId="277" priority="35">
      <formula>H33&gt;0</formula>
    </cfRule>
    <cfRule type="expression" dxfId="276" priority="36">
      <formula>H33&lt;0</formula>
    </cfRule>
  </conditionalFormatting>
  <conditionalFormatting sqref="Q10">
    <cfRule type="expression" dxfId="275" priority="33">
      <formula>Q10&gt;0</formula>
    </cfRule>
    <cfRule type="expression" dxfId="274" priority="34">
      <formula>Q10&lt;0</formula>
    </cfRule>
  </conditionalFormatting>
  <conditionalFormatting sqref="J25:J37">
    <cfRule type="expression" dxfId="273" priority="31">
      <formula>J25&gt;0</formula>
    </cfRule>
    <cfRule type="expression" dxfId="272" priority="32">
      <formula>J25&lt;0</formula>
    </cfRule>
  </conditionalFormatting>
  <conditionalFormatting sqref="K25:K38">
    <cfRule type="expression" dxfId="271" priority="29">
      <formula>K25&gt;0</formula>
    </cfRule>
    <cfRule type="expression" dxfId="270" priority="30">
      <formula>K25&lt;0</formula>
    </cfRule>
  </conditionalFormatting>
  <conditionalFormatting sqref="L25">
    <cfRule type="expression" dxfId="269" priority="27">
      <formula>L25&gt;0</formula>
    </cfRule>
    <cfRule type="expression" dxfId="268" priority="28">
      <formula>L25&lt;0</formula>
    </cfRule>
  </conditionalFormatting>
  <conditionalFormatting sqref="F89:F110">
    <cfRule type="expression" dxfId="267" priority="25">
      <formula>F89&gt;0</formula>
    </cfRule>
    <cfRule type="expression" dxfId="266" priority="26">
      <formula>F89&lt;0</formula>
    </cfRule>
  </conditionalFormatting>
  <conditionalFormatting sqref="H89:H110">
    <cfRule type="expression" dxfId="265" priority="23">
      <formula>H89&gt;0</formula>
    </cfRule>
    <cfRule type="expression" dxfId="264" priority="24">
      <formula>H89&lt;0</formula>
    </cfRule>
  </conditionalFormatting>
  <conditionalFormatting sqref="J89:J102">
    <cfRule type="expression" dxfId="263" priority="21">
      <formula>J89&gt;0</formula>
    </cfRule>
    <cfRule type="expression" dxfId="262" priority="22">
      <formula>J89&lt;0</formula>
    </cfRule>
  </conditionalFormatting>
  <conditionalFormatting sqref="K89:K102">
    <cfRule type="expression" dxfId="261" priority="19">
      <formula>K89&gt;0</formula>
    </cfRule>
    <cfRule type="expression" dxfId="260" priority="20">
      <formula>K89&lt;0</formula>
    </cfRule>
  </conditionalFormatting>
  <conditionalFormatting sqref="L89:L102">
    <cfRule type="expression" dxfId="259" priority="17">
      <formula>L89&gt;0</formula>
    </cfRule>
    <cfRule type="expression" dxfId="258" priority="18">
      <formula>L89&lt;0</formula>
    </cfRule>
  </conditionalFormatting>
  <conditionalFormatting sqref="F29:F32">
    <cfRule type="expression" dxfId="257" priority="15">
      <formula>F29&gt;0</formula>
    </cfRule>
    <cfRule type="expression" dxfId="256" priority="16">
      <formula>F29&lt;0</formula>
    </cfRule>
  </conditionalFormatting>
  <conditionalFormatting sqref="H29:H32">
    <cfRule type="expression" dxfId="255" priority="13">
      <formula>H29&gt;0</formula>
    </cfRule>
    <cfRule type="expression" dxfId="254" priority="14">
      <formula>H29&lt;0</formula>
    </cfRule>
  </conditionalFormatting>
  <conditionalFormatting sqref="F25:F28">
    <cfRule type="expression" dxfId="253" priority="11">
      <formula>F25&gt;0</formula>
    </cfRule>
    <cfRule type="expression" dxfId="252" priority="12">
      <formula>F25&lt;0</formula>
    </cfRule>
  </conditionalFormatting>
  <conditionalFormatting sqref="H25:H28">
    <cfRule type="expression" dxfId="251" priority="9">
      <formula>H25&gt;0</formula>
    </cfRule>
    <cfRule type="expression" dxfId="250" priority="10">
      <formula>H25&lt;0</formula>
    </cfRule>
  </conditionalFormatting>
  <conditionalFormatting sqref="F37">
    <cfRule type="expression" dxfId="249" priority="7">
      <formula>F37&gt;0</formula>
    </cfRule>
    <cfRule type="expression" dxfId="248" priority="8">
      <formula>F37&lt;0</formula>
    </cfRule>
  </conditionalFormatting>
  <conditionalFormatting sqref="H37">
    <cfRule type="expression" dxfId="247" priority="5">
      <formula>H37&gt;0</formula>
    </cfRule>
    <cfRule type="expression" dxfId="246" priority="6">
      <formula>H37&lt;0</formula>
    </cfRule>
  </conditionalFormatting>
  <conditionalFormatting sqref="J49">
    <cfRule type="expression" dxfId="245" priority="3">
      <formula>J49&gt;0</formula>
    </cfRule>
    <cfRule type="expression" dxfId="244" priority="4">
      <formula>J49&lt;0</formula>
    </cfRule>
  </conditionalFormatting>
  <conditionalFormatting sqref="J38:J48">
    <cfRule type="expression" dxfId="243" priority="1">
      <formula>J38&gt;0</formula>
    </cfRule>
    <cfRule type="expression" dxfId="24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topLeftCell="G1" zoomScaleNormal="100" workbookViewId="0">
      <pane ySplit="1" topLeftCell="A2" activePane="bottomLeft" state="frozen"/>
      <selection activeCell="A2" sqref="A2"/>
      <selection pane="bottomLeft" activeCell="Q13" sqref="Q1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46.71</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5605.2</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1977.8199999999952</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373.23999999999342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7.1338465890410693E-2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3.6822950117747805E-2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1407</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10.334070796460178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51.381000000000007</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50.913900000000005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50.446800000000003</v>
      </c>
      <c r="W19" s="2"/>
      <c r="X19" s="132"/>
      <c r="AD19" s="180"/>
      <c r="AG19" s="180"/>
    </row>
    <row r="20" spans="1:33" x14ac:dyDescent="0.25">
      <c r="P20" s="79">
        <v>1.07</v>
      </c>
      <c r="Q20" s="79">
        <f t="shared" si="2"/>
        <v>49.979700000000001</v>
      </c>
      <c r="W20" s="2"/>
      <c r="X20" s="132"/>
    </row>
    <row r="21" spans="1:33" x14ac:dyDescent="0.25">
      <c r="P21" s="79">
        <v>1.06</v>
      </c>
      <c r="Q21" s="79">
        <f t="shared" si="2"/>
        <v>49.512600000000006</v>
      </c>
      <c r="W21" s="2"/>
      <c r="X21" s="132"/>
      <c r="AD21" s="180"/>
      <c r="AG21" s="180"/>
    </row>
    <row r="22" spans="1:33" x14ac:dyDescent="0.25">
      <c r="P22" s="79">
        <v>1.05</v>
      </c>
      <c r="Q22" s="79">
        <f t="shared" si="2"/>
        <v>49.045500000000004</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48.578400000000002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48.1113</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47.644200000000005</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47.177100000000003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46.71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46.242899999999999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45.775799999999997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45.308700000000002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44.8416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44.374499999999998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43.907399999999996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43.440300000000001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42.973200000000006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42.506100000000004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42.039000000000001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41" priority="81">
      <formula>J8&gt;0</formula>
    </cfRule>
    <cfRule type="expression" dxfId="240" priority="82">
      <formula>J8&lt;0</formula>
    </cfRule>
  </conditionalFormatting>
  <conditionalFormatting sqref="Q7">
    <cfRule type="expression" dxfId="239" priority="83">
      <formula>Q7&gt;0</formula>
    </cfRule>
    <cfRule type="expression" dxfId="238" priority="84">
      <formula>Q7&lt;0</formula>
    </cfRule>
  </conditionalFormatting>
  <conditionalFormatting sqref="M73">
    <cfRule type="expression" dxfId="237" priority="71">
      <formula>M73&gt;0</formula>
    </cfRule>
    <cfRule type="expression" dxfId="236" priority="72">
      <formula>M73&lt;0</formula>
    </cfRule>
  </conditionalFormatting>
  <conditionalFormatting sqref="M73">
    <cfRule type="expression" dxfId="235" priority="73">
      <formula>M73&gt;0</formula>
    </cfRule>
    <cfRule type="expression" dxfId="234" priority="74">
      <formula>M73&lt;0</formula>
    </cfRule>
  </conditionalFormatting>
  <conditionalFormatting sqref="F24:F58">
    <cfRule type="expression" dxfId="233" priority="59">
      <formula>F24&gt;0</formula>
    </cfRule>
    <cfRule type="expression" dxfId="232" priority="60">
      <formula>F24&lt;0</formula>
    </cfRule>
  </conditionalFormatting>
  <conditionalFormatting sqref="F24:F58">
    <cfRule type="expression" dxfId="231" priority="61">
      <formula>F24&gt;0</formula>
    </cfRule>
    <cfRule type="expression" dxfId="230" priority="62">
      <formula>F24&lt;0</formula>
    </cfRule>
  </conditionalFormatting>
  <conditionalFormatting sqref="H24:H58">
    <cfRule type="expression" dxfId="229" priority="57">
      <formula>H24&gt;0</formula>
    </cfRule>
    <cfRule type="expression" dxfId="22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7" priority="11">
      <formula>J59&gt;0</formula>
    </cfRule>
    <cfRule type="expression" dxfId="226" priority="12">
      <formula>J59&lt;0</formula>
    </cfRule>
  </conditionalFormatting>
  <conditionalFormatting sqref="F59:F65">
    <cfRule type="expression" dxfId="225" priority="7">
      <formula>F59&gt;0</formula>
    </cfRule>
    <cfRule type="expression" dxfId="224" priority="8">
      <formula>F59&lt;0</formula>
    </cfRule>
  </conditionalFormatting>
  <conditionalFormatting sqref="F59:F65">
    <cfRule type="expression" dxfId="223" priority="9">
      <formula>F59&gt;0</formula>
    </cfRule>
    <cfRule type="expression" dxfId="222" priority="10">
      <formula>F59&lt;0</formula>
    </cfRule>
  </conditionalFormatting>
  <conditionalFormatting sqref="H59:H65">
    <cfRule type="expression" dxfId="221" priority="5">
      <formula>H59&gt;0</formula>
    </cfRule>
    <cfRule type="expression" dxfId="220" priority="6">
      <formula>H59&lt;0</formula>
    </cfRule>
  </conditionalFormatting>
  <conditionalFormatting sqref="J62:J65">
    <cfRule type="expression" dxfId="219" priority="3">
      <formula>J62&gt;0</formula>
    </cfRule>
    <cfRule type="expression" dxfId="218" priority="4">
      <formula>J62&lt;0</formula>
    </cfRule>
  </conditionalFormatting>
  <conditionalFormatting sqref="J66:J68">
    <cfRule type="expression" dxfId="217" priority="1">
      <formula>J66&gt;0</formula>
    </cfRule>
    <cfRule type="expression" dxfId="21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35.85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14340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-3045.7900000000081</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-3045.7900000000081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-0.17518847288504041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5.0767085076708504E-2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7.7934782608695663</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39.435000000000002</v>
      </c>
    </row>
    <row r="18" spans="1:20" x14ac:dyDescent="0.25">
      <c r="C18" s="4"/>
      <c r="D18" s="3"/>
      <c r="E18" s="3"/>
      <c r="F18" s="3"/>
      <c r="H18" s="68"/>
      <c r="O18" s="79">
        <v>1.0900000000000001</v>
      </c>
      <c r="P18" s="79">
        <f t="shared" ref="P18:P37" si="2">O18*$Q$4</f>
        <v>39.076500000000003</v>
      </c>
      <c r="T18" s="1"/>
    </row>
    <row r="19" spans="1:20" x14ac:dyDescent="0.25">
      <c r="O19" s="79">
        <v>1.08</v>
      </c>
      <c r="P19" s="79">
        <f t="shared" si="2"/>
        <v>38.718000000000004</v>
      </c>
    </row>
    <row r="20" spans="1:20" x14ac:dyDescent="0.25">
      <c r="C20" s="4"/>
      <c r="D20" s="3"/>
      <c r="E20" s="3"/>
      <c r="F20" s="3"/>
      <c r="H20" s="68"/>
      <c r="O20" s="79">
        <v>1.07</v>
      </c>
      <c r="P20" s="79">
        <f t="shared" si="2"/>
        <v>38.359500000000004</v>
      </c>
    </row>
    <row r="21" spans="1:20" x14ac:dyDescent="0.25">
      <c r="O21" s="79">
        <v>1.06</v>
      </c>
      <c r="P21" s="79">
        <f t="shared" si="2"/>
        <v>38.001000000000005</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37.642500000000005</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37.284000000000006</v>
      </c>
    </row>
    <row r="24" spans="1:20" x14ac:dyDescent="0.25">
      <c r="O24" s="79">
        <v>1.03</v>
      </c>
      <c r="P24" s="79">
        <f t="shared" si="2"/>
        <v>36.9255</v>
      </c>
    </row>
    <row r="25" spans="1:20" x14ac:dyDescent="0.25">
      <c r="O25" s="79">
        <v>1.02</v>
      </c>
      <c r="P25" s="79">
        <f t="shared" si="2"/>
        <v>36.567</v>
      </c>
    </row>
    <row r="26" spans="1:20" x14ac:dyDescent="0.25">
      <c r="O26" s="79">
        <v>1.01</v>
      </c>
      <c r="P26" s="79">
        <f t="shared" si="2"/>
        <v>36.208500000000001</v>
      </c>
    </row>
    <row r="27" spans="1:20" x14ac:dyDescent="0.25">
      <c r="O27" s="79">
        <v>1</v>
      </c>
      <c r="P27" s="79">
        <f t="shared" si="2"/>
        <v>35.85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35.491500000000002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35.133000000000003</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34.774500000000003</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34.415999999999997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34.057499999999997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33.698999999999998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33.340500000000006</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32.981999999999999</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32.6235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32.265000000000001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215" priority="41">
      <formula>F7&gt;0</formula>
    </cfRule>
    <cfRule type="expression" dxfId="214" priority="42">
      <formula>F7&lt;0</formula>
    </cfRule>
  </conditionalFormatting>
  <conditionalFormatting sqref="Q8">
    <cfRule type="expression" dxfId="213" priority="39">
      <formula>Q8&gt;0</formula>
    </cfRule>
    <cfRule type="expression" dxfId="212" priority="40">
      <formula>Q8&lt;0</formula>
    </cfRule>
  </conditionalFormatting>
  <conditionalFormatting sqref="Q10">
    <cfRule type="expression" dxfId="211" priority="33">
      <formula>Q10&gt;0</formula>
    </cfRule>
    <cfRule type="expression" dxfId="210" priority="34">
      <formula>Q10&lt;0</formula>
    </cfRule>
  </conditionalFormatting>
  <conditionalFormatting sqref="J29:J43">
    <cfRule type="expression" dxfId="209" priority="31">
      <formula>J29&gt;0</formula>
    </cfRule>
    <cfRule type="expression" dxfId="208" priority="32">
      <formula>J29&lt;0</formula>
    </cfRule>
  </conditionalFormatting>
  <conditionalFormatting sqref="K29:K40">
    <cfRule type="expression" dxfId="207" priority="29">
      <formula>K29&gt;0</formula>
    </cfRule>
    <cfRule type="expression" dxfId="206" priority="30">
      <formula>K29&lt;0</formula>
    </cfRule>
  </conditionalFormatting>
  <conditionalFormatting sqref="L29">
    <cfRule type="expression" dxfId="205" priority="27">
      <formula>L29&gt;0</formula>
    </cfRule>
    <cfRule type="expression" dxfId="204" priority="28">
      <formula>L29&lt;0</formula>
    </cfRule>
  </conditionalFormatting>
  <conditionalFormatting sqref="F103:F124">
    <cfRule type="expression" dxfId="203" priority="25">
      <formula>F103&gt;0</formula>
    </cfRule>
    <cfRule type="expression" dxfId="202" priority="26">
      <formula>F103&lt;0</formula>
    </cfRule>
  </conditionalFormatting>
  <conditionalFormatting sqref="H103:H124">
    <cfRule type="expression" dxfId="201" priority="23">
      <formula>H103&gt;0</formula>
    </cfRule>
    <cfRule type="expression" dxfId="200" priority="24">
      <formula>H103&lt;0</formula>
    </cfRule>
  </conditionalFormatting>
  <conditionalFormatting sqref="J103:J116">
    <cfRule type="expression" dxfId="199" priority="21">
      <formula>J103&gt;0</formula>
    </cfRule>
    <cfRule type="expression" dxfId="198" priority="22">
      <formula>J103&lt;0</formula>
    </cfRule>
  </conditionalFormatting>
  <conditionalFormatting sqref="K103:K116">
    <cfRule type="expression" dxfId="197" priority="19">
      <formula>K103&gt;0</formula>
    </cfRule>
    <cfRule type="expression" dxfId="196" priority="20">
      <formula>K103&lt;0</formula>
    </cfRule>
  </conditionalFormatting>
  <conditionalFormatting sqref="L103:L116">
    <cfRule type="expression" dxfId="195" priority="17">
      <formula>L103&gt;0</formula>
    </cfRule>
    <cfRule type="expression" dxfId="194" priority="18">
      <formula>L103&lt;0</formula>
    </cfRule>
  </conditionalFormatting>
  <conditionalFormatting sqref="F29:F33">
    <cfRule type="expression" dxfId="193" priority="15">
      <formula>F29&gt;0</formula>
    </cfRule>
    <cfRule type="expression" dxfId="192" priority="16">
      <formula>F29&lt;0</formula>
    </cfRule>
  </conditionalFormatting>
  <conditionalFormatting sqref="H29:H33">
    <cfRule type="expression" dxfId="191" priority="13">
      <formula>H29&gt;0</formula>
    </cfRule>
    <cfRule type="expression" dxfId="190" priority="14">
      <formula>H29&lt;0</formula>
    </cfRule>
  </conditionalFormatting>
  <conditionalFormatting sqref="H66:H69 F66:F69">
    <cfRule type="expression" dxfId="189" priority="7">
      <formula>F66&gt;0</formula>
    </cfRule>
    <cfRule type="expression" dxfId="188" priority="8">
      <formula>F66&lt;0</formula>
    </cfRule>
  </conditionalFormatting>
  <conditionalFormatting sqref="H74:H75 F74:F75">
    <cfRule type="expression" dxfId="187" priority="5">
      <formula>F74&gt;0</formula>
    </cfRule>
    <cfRule type="expression" dxfId="186" priority="6">
      <formula>F74&lt;0</formula>
    </cfRule>
  </conditionalFormatting>
  <conditionalFormatting sqref="H72:H73 F72:F73">
    <cfRule type="expression" dxfId="185" priority="3">
      <formula>F72&gt;0</formula>
    </cfRule>
    <cfRule type="expression" dxfId="184" priority="4">
      <formula>F72&lt;0</formula>
    </cfRule>
  </conditionalFormatting>
  <conditionalFormatting sqref="H70:H71 F70:F71">
    <cfRule type="expression" dxfId="183" priority="1">
      <formula>F70&gt;0</formula>
    </cfRule>
    <cfRule type="expression" dxfId="182"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81" priority="35">
      <formula>F47&gt;0</formula>
    </cfRule>
    <cfRule type="expression" dxfId="180" priority="36">
      <formula>F47&lt;0</formula>
    </cfRule>
  </conditionalFormatting>
  <conditionalFormatting sqref="Q7">
    <cfRule type="expression" dxfId="179" priority="33">
      <formula>Q7&gt;0</formula>
    </cfRule>
    <cfRule type="expression" dxfId="178" priority="34">
      <formula>Q7&lt;0</formula>
    </cfRule>
  </conditionalFormatting>
  <conditionalFormatting sqref="Q8">
    <cfRule type="expression" dxfId="177" priority="31">
      <formula>Q8&gt;0</formula>
    </cfRule>
    <cfRule type="expression" dxfId="176" priority="32">
      <formula>Q8&lt;0</formula>
    </cfRule>
  </conditionalFormatting>
  <conditionalFormatting sqref="F30:F46">
    <cfRule type="expression" dxfId="175" priority="29">
      <formula>F30&gt;0</formula>
    </cfRule>
    <cfRule type="expression" dxfId="174" priority="30">
      <formula>F30&lt;0</formula>
    </cfRule>
  </conditionalFormatting>
  <conditionalFormatting sqref="H30:H46">
    <cfRule type="expression" dxfId="173" priority="27">
      <formula>H30&gt;0</formula>
    </cfRule>
    <cfRule type="expression" dxfId="172" priority="28">
      <formula>H30&lt;0</formula>
    </cfRule>
  </conditionalFormatting>
  <conditionalFormatting sqref="Q10">
    <cfRule type="expression" dxfId="171" priority="25">
      <formula>Q10&gt;0</formula>
    </cfRule>
    <cfRule type="expression" dxfId="170" priority="26">
      <formula>Q10&lt;0</formula>
    </cfRule>
  </conditionalFormatting>
  <conditionalFormatting sqref="J25:J38">
    <cfRule type="expression" dxfId="169" priority="23">
      <formula>J25&gt;0</formula>
    </cfRule>
    <cfRule type="expression" dxfId="168" priority="24">
      <formula>J25&lt;0</formula>
    </cfRule>
  </conditionalFormatting>
  <conditionalFormatting sqref="K25:K38">
    <cfRule type="expression" dxfId="167" priority="21">
      <formula>K25&gt;0</formula>
    </cfRule>
    <cfRule type="expression" dxfId="166" priority="22">
      <formula>K25&lt;0</formula>
    </cfRule>
  </conditionalFormatting>
  <conditionalFormatting sqref="L25 L38">
    <cfRule type="expression" dxfId="165" priority="19">
      <formula>L25&gt;0</formula>
    </cfRule>
    <cfRule type="expression" dxfId="164" priority="20">
      <formula>L25&lt;0</formula>
    </cfRule>
  </conditionalFormatting>
  <conditionalFormatting sqref="F89:F110">
    <cfRule type="expression" dxfId="163" priority="17">
      <formula>F89&gt;0</formula>
    </cfRule>
    <cfRule type="expression" dxfId="162" priority="18">
      <formula>F89&lt;0</formula>
    </cfRule>
  </conditionalFormatting>
  <conditionalFormatting sqref="H89:H110">
    <cfRule type="expression" dxfId="161" priority="15">
      <formula>H89&gt;0</formula>
    </cfRule>
    <cfRule type="expression" dxfId="160" priority="16">
      <formula>H89&lt;0</formula>
    </cfRule>
  </conditionalFormatting>
  <conditionalFormatting sqref="J89:J102">
    <cfRule type="expression" dxfId="159" priority="13">
      <formula>J89&gt;0</formula>
    </cfRule>
    <cfRule type="expression" dxfId="158" priority="14">
      <formula>J89&lt;0</formula>
    </cfRule>
  </conditionalFormatting>
  <conditionalFormatting sqref="K89:K102">
    <cfRule type="expression" dxfId="157" priority="11">
      <formula>K89&gt;0</formula>
    </cfRule>
    <cfRule type="expression" dxfId="156" priority="12">
      <formula>K89&lt;0</formula>
    </cfRule>
  </conditionalFormatting>
  <conditionalFormatting sqref="L89:L102">
    <cfRule type="expression" dxfId="155" priority="9">
      <formula>L89&gt;0</formula>
    </cfRule>
    <cfRule type="expression" dxfId="154" priority="10">
      <formula>L89&lt;0</formula>
    </cfRule>
  </conditionalFormatting>
  <conditionalFormatting sqref="F29 F25:F27">
    <cfRule type="expression" dxfId="153" priority="7">
      <formula>F25&gt;0</formula>
    </cfRule>
    <cfRule type="expression" dxfId="152" priority="8">
      <formula>F25&lt;0</formula>
    </cfRule>
  </conditionalFormatting>
  <conditionalFormatting sqref="H25:H29">
    <cfRule type="expression" dxfId="151" priority="5">
      <formula>H25&gt;0</formula>
    </cfRule>
    <cfRule type="expression" dxfId="150" priority="6">
      <formula>H25&lt;0</formula>
    </cfRule>
  </conditionalFormatting>
  <conditionalFormatting sqref="F28">
    <cfRule type="expression" dxfId="149" priority="3">
      <formula>F28&gt;0</formula>
    </cfRule>
    <cfRule type="expression" dxfId="14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25.96</v>
      </c>
      <c r="R4" s="420">
        <v>1.2699999999999999E-2</v>
      </c>
      <c r="T4" s="688"/>
      <c r="U4" s="30"/>
    </row>
    <row r="5" spans="1:21" x14ac:dyDescent="0.25">
      <c r="B5" s="70"/>
      <c r="C5" s="4"/>
      <c r="D5" s="3"/>
      <c r="E5" s="3"/>
      <c r="F5" s="3"/>
      <c r="G5" s="70"/>
      <c r="H5" s="159"/>
      <c r="I5" s="3"/>
      <c r="J5" s="3"/>
      <c r="K5" s="3"/>
      <c r="L5" s="4"/>
      <c r="M5" s="4"/>
      <c r="O5" s="11" t="s">
        <v>67</v>
      </c>
      <c r="Q5" s="3">
        <f>Q4*Q2</f>
        <v>10384</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280.90999999999985</v>
      </c>
      <c r="R7">
        <v>400</v>
      </c>
      <c r="T7" s="1"/>
    </row>
    <row r="8" spans="1:21" x14ac:dyDescent="0.25">
      <c r="B8" s="70"/>
      <c r="C8" s="4"/>
      <c r="D8" s="3"/>
      <c r="E8" s="3"/>
      <c r="F8" s="3"/>
      <c r="G8" s="70"/>
      <c r="H8" s="159"/>
      <c r="I8" s="3"/>
      <c r="J8" s="3"/>
      <c r="K8" s="3"/>
      <c r="L8" s="4"/>
      <c r="M8" s="4"/>
      <c r="O8" s="11" t="s">
        <v>179</v>
      </c>
      <c r="P8" s="33"/>
      <c r="Q8" s="2">
        <f>K18+M18-F18+Q2*Q4</f>
        <v>280.90999999999985</v>
      </c>
    </row>
    <row r="9" spans="1:21" x14ac:dyDescent="0.25">
      <c r="B9" s="4"/>
      <c r="C9" s="4"/>
      <c r="D9" s="3"/>
      <c r="E9" s="3"/>
      <c r="F9" s="3"/>
      <c r="G9" s="4"/>
      <c r="H9" s="159"/>
      <c r="I9" s="3"/>
      <c r="J9" s="3"/>
      <c r="K9" s="3"/>
      <c r="L9" s="4"/>
      <c r="M9" s="4"/>
      <c r="O9" s="11" t="s">
        <v>204</v>
      </c>
      <c r="Q9" s="132">
        <f>IF(Q2=0, 0, Q8/Q6)</f>
        <v>2.7804364803243348E-2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28.556000000000004</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28.296400000000002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28.036800000000003</v>
      </c>
    </row>
    <row r="20" spans="1:16" x14ac:dyDescent="0.25">
      <c r="O20" s="79">
        <v>1.07</v>
      </c>
      <c r="P20" s="79">
        <f t="shared" si="0"/>
        <v>27.777200000000004</v>
      </c>
    </row>
    <row r="21" spans="1:16" x14ac:dyDescent="0.25">
      <c r="O21" s="79">
        <v>1.06</v>
      </c>
      <c r="P21" s="79">
        <f t="shared" si="0"/>
        <v>27.517600000000002</v>
      </c>
    </row>
    <row r="22" spans="1:16" x14ac:dyDescent="0.25">
      <c r="O22" s="79">
        <v>1.05</v>
      </c>
      <c r="P22" s="79">
        <f t="shared" si="0"/>
        <v>27.258000000000003</v>
      </c>
    </row>
    <row r="23" spans="1:16" x14ac:dyDescent="0.25">
      <c r="O23" s="79">
        <v>1.04</v>
      </c>
      <c r="P23" s="79">
        <f t="shared" si="0"/>
        <v>26.9984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26.738800000000001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26.479200000000002</v>
      </c>
    </row>
    <row r="26" spans="1:16" x14ac:dyDescent="0.25">
      <c r="B26" s="162"/>
      <c r="C26" s="10"/>
      <c r="D26" s="39"/>
      <c r="E26" s="39"/>
      <c r="F26" s="39"/>
      <c r="G26" s="39"/>
      <c r="H26" s="177"/>
      <c r="I26" s="39"/>
      <c r="J26" s="39"/>
      <c r="K26" s="39"/>
      <c r="L26" s="39"/>
      <c r="O26" s="79">
        <v>1.01</v>
      </c>
      <c r="P26" s="79">
        <f t="shared" si="0"/>
        <v>26.2196</v>
      </c>
    </row>
    <row r="27" spans="1:16" x14ac:dyDescent="0.25">
      <c r="B27" s="162"/>
      <c r="C27" s="10"/>
      <c r="D27" s="39"/>
      <c r="E27" s="39"/>
      <c r="F27" s="39"/>
      <c r="G27" s="39"/>
      <c r="H27" s="177"/>
      <c r="I27" s="39"/>
      <c r="J27" s="39"/>
      <c r="K27" s="39"/>
      <c r="L27" s="39"/>
      <c r="O27" s="79">
        <v>1</v>
      </c>
      <c r="P27" s="79">
        <f t="shared" si="0"/>
        <v>25.96</v>
      </c>
    </row>
    <row r="28" spans="1:16" x14ac:dyDescent="0.25">
      <c r="B28" s="162"/>
      <c r="C28" s="10"/>
      <c r="D28" s="39"/>
      <c r="E28" s="39"/>
      <c r="F28" s="39"/>
      <c r="G28" s="39"/>
      <c r="H28" s="177"/>
      <c r="I28" s="39"/>
      <c r="J28" s="39"/>
      <c r="K28" s="39"/>
      <c r="L28" s="39"/>
      <c r="O28" s="79">
        <v>0.99</v>
      </c>
      <c r="P28" s="79">
        <f t="shared" si="0"/>
        <v>25.700400000000002</v>
      </c>
    </row>
    <row r="29" spans="1:16" x14ac:dyDescent="0.25">
      <c r="B29" s="162"/>
      <c r="C29" s="10"/>
      <c r="D29" s="39"/>
      <c r="E29" s="39"/>
      <c r="F29" s="39"/>
      <c r="G29" s="39"/>
      <c r="H29" s="177"/>
      <c r="I29" s="39"/>
      <c r="J29" s="39"/>
      <c r="K29" s="39"/>
      <c r="L29" s="39"/>
      <c r="O29" s="79">
        <v>0.98</v>
      </c>
      <c r="P29" s="79">
        <f t="shared" si="0"/>
        <v>25.440799999999999</v>
      </c>
    </row>
    <row r="30" spans="1:16" x14ac:dyDescent="0.25">
      <c r="B30" s="162"/>
      <c r="C30" s="10"/>
      <c r="D30" s="39"/>
      <c r="E30" s="39"/>
      <c r="F30" s="39"/>
      <c r="G30" s="39"/>
      <c r="H30" s="177"/>
      <c r="I30" s="39"/>
      <c r="J30" s="39"/>
      <c r="K30" s="39"/>
      <c r="L30" s="39"/>
      <c r="O30" s="79">
        <v>0.97</v>
      </c>
      <c r="P30" s="79">
        <f t="shared" si="0"/>
        <v>25.1812</v>
      </c>
    </row>
    <row r="31" spans="1:16" x14ac:dyDescent="0.25">
      <c r="B31" s="162"/>
      <c r="C31" s="10"/>
      <c r="D31" s="39"/>
      <c r="E31" s="39"/>
      <c r="F31" s="39"/>
      <c r="G31" s="39"/>
      <c r="H31" s="177"/>
      <c r="I31" s="39"/>
      <c r="J31" s="39"/>
      <c r="K31" s="39"/>
      <c r="L31" s="39"/>
      <c r="O31" s="79">
        <v>0.96</v>
      </c>
      <c r="P31" s="79">
        <f t="shared" si="0"/>
        <v>24.921600000000002</v>
      </c>
    </row>
    <row r="32" spans="1:16" x14ac:dyDescent="0.25">
      <c r="B32" s="162"/>
      <c r="C32" s="10"/>
      <c r="D32" s="39"/>
      <c r="E32" s="39"/>
      <c r="F32" s="39"/>
      <c r="G32" s="39"/>
      <c r="H32" s="177"/>
      <c r="I32" s="39"/>
      <c r="J32" s="39"/>
      <c r="K32" s="39"/>
      <c r="L32" s="39"/>
      <c r="O32" s="79">
        <v>0.95</v>
      </c>
      <c r="P32" s="79">
        <f t="shared" si="0"/>
        <v>24.661999999999999</v>
      </c>
    </row>
    <row r="33" spans="2:17" x14ac:dyDescent="0.25">
      <c r="B33" s="162"/>
      <c r="C33" s="10"/>
      <c r="D33" s="39"/>
      <c r="E33" s="39"/>
      <c r="F33" s="39"/>
      <c r="G33" s="39"/>
      <c r="H33" s="177"/>
      <c r="I33" s="39"/>
      <c r="J33" s="39"/>
      <c r="K33" s="39"/>
      <c r="L33" s="39"/>
      <c r="O33" s="79">
        <v>0.94</v>
      </c>
      <c r="P33" s="79">
        <f t="shared" si="0"/>
        <v>24.4024</v>
      </c>
    </row>
    <row r="34" spans="2:17" x14ac:dyDescent="0.25">
      <c r="B34" s="162"/>
      <c r="C34" s="10"/>
      <c r="D34" s="39"/>
      <c r="E34" s="39"/>
      <c r="F34" s="39"/>
      <c r="G34" s="39"/>
      <c r="H34" s="177"/>
      <c r="I34" s="39"/>
      <c r="J34" s="39"/>
      <c r="K34" s="39"/>
      <c r="L34" s="39"/>
      <c r="O34" s="79">
        <v>0.93</v>
      </c>
      <c r="P34" s="79">
        <f t="shared" si="0"/>
        <v>24.142800000000001</v>
      </c>
    </row>
    <row r="35" spans="2:17" x14ac:dyDescent="0.25">
      <c r="B35" s="162"/>
      <c r="C35" s="10"/>
      <c r="D35" s="39"/>
      <c r="E35" s="39"/>
      <c r="F35" s="39"/>
      <c r="G35" s="39"/>
      <c r="H35" s="177"/>
      <c r="I35" s="39"/>
      <c r="J35" s="39"/>
      <c r="K35" s="39"/>
      <c r="L35" s="39"/>
      <c r="O35" s="79">
        <v>0.92</v>
      </c>
      <c r="P35" s="79">
        <f t="shared" si="0"/>
        <v>23.883200000000002</v>
      </c>
    </row>
    <row r="36" spans="2:17" x14ac:dyDescent="0.25">
      <c r="B36" s="162"/>
      <c r="C36" s="10"/>
      <c r="D36" s="39"/>
      <c r="E36" s="39"/>
      <c r="F36" s="39"/>
      <c r="G36" s="39"/>
      <c r="H36" s="177"/>
      <c r="I36" s="39"/>
      <c r="J36" s="39"/>
      <c r="K36" s="39"/>
      <c r="L36" s="39"/>
      <c r="O36" s="79">
        <v>0.91</v>
      </c>
      <c r="P36" s="79">
        <f t="shared" si="0"/>
        <v>23.623600000000003</v>
      </c>
    </row>
    <row r="37" spans="2:17" x14ac:dyDescent="0.25">
      <c r="B37" s="162"/>
      <c r="C37" s="10"/>
      <c r="D37" s="39"/>
      <c r="E37" s="39"/>
      <c r="F37" s="39"/>
      <c r="G37" s="39"/>
      <c r="H37" s="177"/>
      <c r="I37" s="39"/>
      <c r="J37" s="39"/>
      <c r="K37" s="39"/>
      <c r="L37" s="39"/>
      <c r="O37" s="79">
        <v>0.9</v>
      </c>
      <c r="P37" s="79">
        <f t="shared" si="0"/>
        <v>23.364000000000001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 priority="43">
      <formula>F54&gt;0</formula>
    </cfRule>
    <cfRule type="expression" dxfId="146" priority="44">
      <formula>F54&lt;0</formula>
    </cfRule>
  </conditionalFormatting>
  <conditionalFormatting sqref="Q7">
    <cfRule type="expression" dxfId="145" priority="41">
      <formula>Q7&gt;0</formula>
    </cfRule>
    <cfRule type="expression" dxfId="144" priority="42">
      <formula>Q7&lt;0</formula>
    </cfRule>
  </conditionalFormatting>
  <conditionalFormatting sqref="Q8">
    <cfRule type="expression" dxfId="143" priority="39">
      <formula>Q8&gt;0</formula>
    </cfRule>
    <cfRule type="expression" dxfId="142" priority="40">
      <formula>Q8&lt;0</formula>
    </cfRule>
  </conditionalFormatting>
  <conditionalFormatting sqref="F33:F36 F38:F53">
    <cfRule type="expression" dxfId="141" priority="37">
      <formula>F33&gt;0</formula>
    </cfRule>
    <cfRule type="expression" dxfId="140" priority="38">
      <formula>F33&lt;0</formula>
    </cfRule>
  </conditionalFormatting>
  <conditionalFormatting sqref="H33:H36 H38:H53">
    <cfRule type="expression" dxfId="139" priority="35">
      <formula>H33&gt;0</formula>
    </cfRule>
    <cfRule type="expression" dxfId="138" priority="36">
      <formula>H33&lt;0</formula>
    </cfRule>
  </conditionalFormatting>
  <conditionalFormatting sqref="Q10">
    <cfRule type="expression" dxfId="137" priority="33">
      <formula>Q10&gt;0</formula>
    </cfRule>
    <cfRule type="expression" dxfId="136" priority="34">
      <formula>Q10&lt;0</formula>
    </cfRule>
  </conditionalFormatting>
  <conditionalFormatting sqref="J25:J37">
    <cfRule type="expression" dxfId="135" priority="31">
      <formula>J25&gt;0</formula>
    </cfRule>
    <cfRule type="expression" dxfId="134" priority="32">
      <formula>J25&lt;0</formula>
    </cfRule>
  </conditionalFormatting>
  <conditionalFormatting sqref="K25:K38">
    <cfRule type="expression" dxfId="133" priority="29">
      <formula>K25&gt;0</formula>
    </cfRule>
    <cfRule type="expression" dxfId="132" priority="30">
      <formula>K25&lt;0</formula>
    </cfRule>
  </conditionalFormatting>
  <conditionalFormatting sqref="L25">
    <cfRule type="expression" dxfId="131" priority="27">
      <formula>L25&gt;0</formula>
    </cfRule>
    <cfRule type="expression" dxfId="130" priority="28">
      <formula>L25&lt;0</formula>
    </cfRule>
  </conditionalFormatting>
  <conditionalFormatting sqref="F89:F110">
    <cfRule type="expression" dxfId="129" priority="25">
      <formula>F89&gt;0</formula>
    </cfRule>
    <cfRule type="expression" dxfId="128" priority="26">
      <formula>F89&lt;0</formula>
    </cfRule>
  </conditionalFormatting>
  <conditionalFormatting sqref="H89:H110">
    <cfRule type="expression" dxfId="127" priority="23">
      <formula>H89&gt;0</formula>
    </cfRule>
    <cfRule type="expression" dxfId="126" priority="24">
      <formula>H89&lt;0</formula>
    </cfRule>
  </conditionalFormatting>
  <conditionalFormatting sqref="J89:J102">
    <cfRule type="expression" dxfId="125" priority="21">
      <formula>J89&gt;0</formula>
    </cfRule>
    <cfRule type="expression" dxfId="124" priority="22">
      <formula>J89&lt;0</formula>
    </cfRule>
  </conditionalFormatting>
  <conditionalFormatting sqref="K89:K102">
    <cfRule type="expression" dxfId="123" priority="19">
      <formula>K89&gt;0</formula>
    </cfRule>
    <cfRule type="expression" dxfId="122" priority="20">
      <formula>K89&lt;0</formula>
    </cfRule>
  </conditionalFormatting>
  <conditionalFormatting sqref="L89:L102">
    <cfRule type="expression" dxfId="121" priority="17">
      <formula>L89&gt;0</formula>
    </cfRule>
    <cfRule type="expression" dxfId="120" priority="18">
      <formula>L89&lt;0</formula>
    </cfRule>
  </conditionalFormatting>
  <conditionalFormatting sqref="F29:F32">
    <cfRule type="expression" dxfId="119" priority="15">
      <formula>F29&gt;0</formula>
    </cfRule>
    <cfRule type="expression" dxfId="118" priority="16">
      <formula>F29&lt;0</formula>
    </cfRule>
  </conditionalFormatting>
  <conditionalFormatting sqref="H29:H32">
    <cfRule type="expression" dxfId="117" priority="13">
      <formula>H29&gt;0</formula>
    </cfRule>
    <cfRule type="expression" dxfId="116" priority="14">
      <formula>H29&lt;0</formula>
    </cfRule>
  </conditionalFormatting>
  <conditionalFormatting sqref="F25:F28">
    <cfRule type="expression" dxfId="115" priority="11">
      <formula>F25&gt;0</formula>
    </cfRule>
    <cfRule type="expression" dxfId="114" priority="12">
      <formula>F25&lt;0</formula>
    </cfRule>
  </conditionalFormatting>
  <conditionalFormatting sqref="H25:H28">
    <cfRule type="expression" dxfId="113" priority="9">
      <formula>H25&gt;0</formula>
    </cfRule>
    <cfRule type="expression" dxfId="112" priority="10">
      <formula>H25&lt;0</formula>
    </cfRule>
  </conditionalFormatting>
  <conditionalFormatting sqref="F37">
    <cfRule type="expression" dxfId="111" priority="7">
      <formula>F37&gt;0</formula>
    </cfRule>
    <cfRule type="expression" dxfId="110" priority="8">
      <formula>F37&lt;0</formula>
    </cfRule>
  </conditionalFormatting>
  <conditionalFormatting sqref="H37">
    <cfRule type="expression" dxfId="109" priority="5">
      <formula>H37&gt;0</formula>
    </cfRule>
    <cfRule type="expression" dxfId="108" priority="6">
      <formula>H37&lt;0</formula>
    </cfRule>
  </conditionalFormatting>
  <conditionalFormatting sqref="J49">
    <cfRule type="expression" dxfId="107" priority="3">
      <formula>J49&gt;0</formula>
    </cfRule>
    <cfRule type="expression" dxfId="106" priority="4">
      <formula>J49&lt;0</formula>
    </cfRule>
  </conditionalFormatting>
  <conditionalFormatting sqref="J38:J48">
    <cfRule type="expression" dxfId="105" priority="1">
      <formula>J38&gt;0</formula>
    </cfRule>
    <cfRule type="expression" dxfId="104"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2019-07-16T04:04:47Z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