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N526" i="38"/>
  <c r="R526" i="38"/>
  <c r="O526" i="38" l="1"/>
  <c r="D525" i="38"/>
  <c r="E525" i="38"/>
  <c r="G525" i="38"/>
  <c r="H525" i="38"/>
  <c r="K525" i="38"/>
  <c r="L525" i="38"/>
  <c r="O525" i="38" s="1"/>
  <c r="M525" i="38"/>
  <c r="T525" i="38" s="1"/>
  <c r="R525" i="38"/>
  <c r="N525" i="38" l="1"/>
  <c r="C18" i="58"/>
  <c r="D524" i="38"/>
  <c r="E524" i="38"/>
  <c r="G524" i="38"/>
  <c r="H524" i="38"/>
  <c r="K524" i="38"/>
  <c r="L524" i="38"/>
  <c r="M524" i="38"/>
  <c r="T524" i="38" s="1"/>
  <c r="N524" i="38"/>
  <c r="R524" i="38"/>
  <c r="O524" i="38" l="1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/>
  <c r="M522" i="38"/>
  <c r="T522" i="38" s="1"/>
  <c r="R522" i="38"/>
  <c r="F30" i="46"/>
  <c r="H30" i="46"/>
  <c r="G30" i="46"/>
  <c r="F10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O521" i="38" l="1"/>
  <c r="F88" i="40"/>
  <c r="G88" i="40"/>
  <c r="H88" i="40"/>
  <c r="I14" i="40"/>
  <c r="K14" i="40" s="1"/>
  <c r="D520" i="38"/>
  <c r="E520" i="38"/>
  <c r="G520" i="38"/>
  <c r="H520" i="38"/>
  <c r="K520" i="38"/>
  <c r="L520" i="38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D519" i="38"/>
  <c r="E519" i="38"/>
  <c r="G519" i="38"/>
  <c r="H519" i="38"/>
  <c r="K519" i="38"/>
  <c r="L519" i="38" s="1"/>
  <c r="O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K19" i="46"/>
  <c r="M19" i="46"/>
  <c r="H19" i="46"/>
  <c r="C19" i="46"/>
  <c r="N519" i="38" l="1"/>
  <c r="K5" i="43"/>
  <c r="D518" i="38"/>
  <c r="E518" i="38"/>
  <c r="G518" i="38"/>
  <c r="H518" i="38"/>
  <c r="K518" i="38"/>
  <c r="L518" i="38" s="1"/>
  <c r="M518" i="38"/>
  <c r="N518" i="38" s="1"/>
  <c r="R518" i="38"/>
  <c r="T518" i="38"/>
  <c r="O518" i="38" l="1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/>
  <c r="R514" i="38"/>
  <c r="O514" i="38" l="1"/>
  <c r="V54" i="58"/>
  <c r="D513" i="38"/>
  <c r="E513" i="38"/>
  <c r="G513" i="38"/>
  <c r="H513" i="38"/>
  <c r="K513" i="38"/>
  <c r="L513" i="38" s="1"/>
  <c r="O513" i="38" s="1"/>
  <c r="M513" i="38"/>
  <c r="N513" i="38" s="1"/>
  <c r="R513" i="38"/>
  <c r="T513" i="38" l="1"/>
  <c r="D512" i="38"/>
  <c r="E512" i="38"/>
  <c r="G512" i="38"/>
  <c r="H512" i="38"/>
  <c r="K512" i="38"/>
  <c r="L512" i="38"/>
  <c r="M512" i="38"/>
  <c r="T512" i="38" s="1"/>
  <c r="N512" i="38"/>
  <c r="R512" i="38"/>
  <c r="C18" i="84"/>
  <c r="O512" i="38" l="1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R503" i="38"/>
  <c r="N503" i="38" l="1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R500" i="38"/>
  <c r="F35" i="77"/>
  <c r="H35" i="77"/>
  <c r="G35" i="77"/>
  <c r="F7" i="77"/>
  <c r="N500" i="38" l="1"/>
  <c r="F34" i="3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O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19" i="85"/>
  <c r="C19" i="85"/>
  <c r="H85" i="85"/>
  <c r="M85" i="85"/>
  <c r="C85" i="85"/>
  <c r="F85" i="85"/>
  <c r="H19" i="85"/>
  <c r="K85" i="85"/>
  <c r="M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M19" i="84"/>
  <c r="C19" i="84"/>
  <c r="K19" i="84"/>
  <c r="F85" i="84"/>
  <c r="H19" i="84"/>
  <c r="C85" i="83"/>
  <c r="K85" i="83"/>
  <c r="M19" i="83"/>
  <c r="K19" i="83"/>
  <c r="C19" i="83"/>
  <c r="F19" i="83"/>
  <c r="H19" i="83"/>
  <c r="M85" i="83"/>
  <c r="K85" i="84"/>
  <c r="H85" i="83"/>
  <c r="C85" i="84"/>
  <c r="F85" i="83"/>
  <c r="M85" i="84"/>
  <c r="F19" i="84"/>
  <c r="M66" i="84" l="1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K85" i="82"/>
  <c r="C19" i="82"/>
  <c r="H85" i="82"/>
  <c r="K19" i="82"/>
  <c r="C18" i="74"/>
  <c r="F19" i="82"/>
  <c r="C85" i="82"/>
  <c r="H18" i="74"/>
  <c r="M19" i="82"/>
  <c r="F85" i="82"/>
  <c r="M85" i="82"/>
  <c r="H19" i="82"/>
  <c r="M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H78" i="75"/>
  <c r="K96" i="31"/>
  <c r="C78" i="75"/>
  <c r="C96" i="31"/>
  <c r="M78" i="75"/>
  <c r="K78" i="75"/>
  <c r="F78" i="75"/>
  <c r="M96" i="31"/>
  <c r="F96" i="31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K19" i="64"/>
  <c r="K85" i="64"/>
  <c r="H19" i="64"/>
  <c r="H85" i="64"/>
  <c r="M19" i="64"/>
  <c r="M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19" i="81"/>
  <c r="K85" i="81"/>
  <c r="F19" i="81"/>
  <c r="F85" i="81"/>
  <c r="M19" i="81"/>
  <c r="K19" i="81"/>
  <c r="C85" i="81"/>
  <c r="H85" i="81"/>
  <c r="M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H19" i="80"/>
  <c r="F19" i="80"/>
  <c r="C85" i="80"/>
  <c r="M85" i="80"/>
  <c r="C19" i="80"/>
  <c r="M19" i="80"/>
  <c r="K85" i="80"/>
  <c r="K19" i="80"/>
  <c r="F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65" i="79"/>
  <c r="M19" i="79"/>
  <c r="C19" i="79"/>
  <c r="H19" i="79"/>
  <c r="F19" i="79"/>
  <c r="M65" i="79"/>
  <c r="F65" i="79"/>
  <c r="K65" i="79"/>
  <c r="K19" i="79"/>
  <c r="C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85" i="78"/>
  <c r="K19" i="78"/>
  <c r="H19" i="78"/>
  <c r="F85" i="78"/>
  <c r="M19" i="78"/>
  <c r="M85" i="78"/>
  <c r="H85" i="78"/>
  <c r="C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K85" i="77"/>
  <c r="K19" i="77"/>
  <c r="F85" i="77"/>
  <c r="C19" i="77"/>
  <c r="H19" i="77"/>
  <c r="M19" i="77"/>
  <c r="C85" i="77"/>
  <c r="M85" i="77"/>
  <c r="H85" i="77"/>
  <c r="F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H77" i="69"/>
  <c r="F77" i="69"/>
  <c r="K77" i="69"/>
  <c r="M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C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K93" i="68"/>
  <c r="H93" i="68"/>
  <c r="F93" i="68"/>
  <c r="C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59" i="25"/>
  <c r="F659" i="25"/>
  <c r="K659" i="25"/>
  <c r="M659" i="25"/>
  <c r="C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K19" i="60"/>
  <c r="M67" i="60"/>
  <c r="K65" i="63"/>
  <c r="K19" i="63"/>
  <c r="C100" i="34"/>
  <c r="K19" i="55"/>
  <c r="M19" i="69"/>
  <c r="K19" i="50"/>
  <c r="M81" i="61"/>
  <c r="H19" i="63"/>
  <c r="C19" i="64"/>
  <c r="C94" i="52"/>
  <c r="M19" i="3"/>
  <c r="H77" i="70"/>
  <c r="C156" i="49"/>
  <c r="F19" i="55"/>
  <c r="M156" i="49"/>
  <c r="H19" i="73"/>
  <c r="M94" i="52"/>
  <c r="H30" i="49"/>
  <c r="F19" i="59"/>
  <c r="C19" i="75"/>
  <c r="K19" i="66"/>
  <c r="H19" i="41"/>
  <c r="K81" i="61"/>
  <c r="F19" i="71"/>
  <c r="F19" i="75"/>
  <c r="H92" i="45"/>
  <c r="M129" i="58"/>
  <c r="C30" i="40"/>
  <c r="K18" i="74"/>
  <c r="K77" i="70"/>
  <c r="M19" i="63"/>
  <c r="M19" i="68"/>
  <c r="K19" i="41"/>
  <c r="C19" i="72"/>
  <c r="M55" i="50"/>
  <c r="F63" i="66"/>
  <c r="M19" i="54"/>
  <c r="K19" i="72"/>
  <c r="F30" i="49"/>
  <c r="F72" i="59"/>
  <c r="K94" i="52"/>
  <c r="K19" i="75"/>
  <c r="F19" i="53"/>
  <c r="H67" i="60"/>
  <c r="M19" i="75"/>
  <c r="C77" i="70"/>
  <c r="F18" i="74"/>
  <c r="F19" i="70"/>
  <c r="C55" i="50"/>
  <c r="F65" i="71"/>
  <c r="K119" i="7"/>
  <c r="K19" i="45"/>
  <c r="C61" i="25"/>
  <c r="F92" i="45"/>
  <c r="K451" i="17"/>
  <c r="M51" i="54"/>
  <c r="F67" i="60"/>
  <c r="K19" i="71"/>
  <c r="H119" i="7"/>
  <c r="K30" i="40"/>
  <c r="C86" i="53"/>
  <c r="C119" i="7"/>
  <c r="M19" i="53"/>
  <c r="F19" i="63"/>
  <c r="M90" i="72"/>
  <c r="H19" i="66"/>
  <c r="C65" i="63"/>
  <c r="C25" i="31"/>
  <c r="H19" i="52"/>
  <c r="K30" i="49"/>
  <c r="F19" i="34"/>
  <c r="H90" i="72"/>
  <c r="F81" i="61"/>
  <c r="M65" i="63"/>
  <c r="K86" i="53"/>
  <c r="F19" i="58"/>
  <c r="C81" i="61"/>
  <c r="F94" i="52"/>
  <c r="H19" i="3"/>
  <c r="H81" i="61"/>
  <c r="K19" i="52"/>
  <c r="C19" i="63"/>
  <c r="K100" i="34"/>
  <c r="C19" i="58"/>
  <c r="H19" i="59"/>
  <c r="M19" i="71"/>
  <c r="H19" i="75"/>
  <c r="H19" i="50"/>
  <c r="C72" i="59"/>
  <c r="H94" i="52"/>
  <c r="F23" i="57"/>
  <c r="C19" i="59"/>
  <c r="K19" i="53"/>
  <c r="C19" i="62"/>
  <c r="C19" i="52"/>
  <c r="H451" i="17"/>
  <c r="F61" i="25"/>
  <c r="M119" i="7"/>
  <c r="M77" i="70"/>
  <c r="H19" i="34"/>
  <c r="C19" i="70"/>
  <c r="C30" i="49"/>
  <c r="H19" i="70"/>
  <c r="M213" i="57"/>
  <c r="H65" i="63"/>
  <c r="F19" i="52"/>
  <c r="M19" i="34"/>
  <c r="F19" i="60"/>
  <c r="H19" i="45"/>
  <c r="M19" i="45"/>
  <c r="M23" i="57"/>
  <c r="M75" i="41"/>
  <c r="M19" i="55"/>
  <c r="H19" i="60"/>
  <c r="C65" i="71"/>
  <c r="F55" i="50"/>
  <c r="F51" i="54"/>
  <c r="C19" i="73"/>
  <c r="H19" i="72"/>
  <c r="K23" i="17"/>
  <c r="C19" i="34"/>
  <c r="K19" i="54"/>
  <c r="C19" i="55"/>
  <c r="H156" i="49"/>
  <c r="M451" i="17"/>
  <c r="K51" i="54"/>
  <c r="M100" i="34"/>
  <c r="H30" i="40"/>
  <c r="F77" i="70"/>
  <c r="C23" i="17"/>
  <c r="F100" i="34"/>
  <c r="C67" i="60"/>
  <c r="M19" i="59"/>
  <c r="M19" i="58"/>
  <c r="C51" i="54"/>
  <c r="C19" i="61"/>
  <c r="H100" i="34"/>
  <c r="K129" i="58"/>
  <c r="F19" i="41"/>
  <c r="F19" i="45"/>
  <c r="M19" i="73"/>
  <c r="H19" i="55"/>
  <c r="H63" i="66"/>
  <c r="K19" i="34"/>
  <c r="F19" i="50"/>
  <c r="F19" i="69"/>
  <c r="F19" i="64"/>
  <c r="C213" i="57"/>
  <c r="H75" i="41"/>
  <c r="C19" i="53"/>
  <c r="F29" i="51"/>
  <c r="K19" i="68"/>
  <c r="C19" i="50"/>
  <c r="F19" i="66"/>
  <c r="H25" i="31"/>
  <c r="C63" i="66"/>
  <c r="F19" i="68"/>
  <c r="M19" i="66"/>
  <c r="K19" i="70"/>
  <c r="H61" i="25"/>
  <c r="C19" i="45"/>
  <c r="K19" i="59"/>
  <c r="M92" i="45"/>
  <c r="C75" i="41"/>
  <c r="F119" i="7"/>
  <c r="C451" i="17"/>
  <c r="K72" i="59"/>
  <c r="H72" i="59"/>
  <c r="K90" i="72"/>
  <c r="F65" i="63"/>
  <c r="H213" i="57"/>
  <c r="F156" i="49"/>
  <c r="M19" i="70"/>
  <c r="K92" i="45"/>
  <c r="C19" i="60"/>
  <c r="M19" i="72"/>
  <c r="F30" i="40"/>
  <c r="K156" i="49"/>
  <c r="H23" i="17"/>
  <c r="M65" i="71"/>
  <c r="M19" i="62"/>
  <c r="C19" i="54"/>
  <c r="F451" i="17"/>
  <c r="F23" i="17"/>
  <c r="H19" i="62"/>
  <c r="K19" i="73"/>
  <c r="F90" i="72"/>
  <c r="M63" i="66"/>
  <c r="H19" i="58"/>
  <c r="F85" i="64"/>
  <c r="F75" i="41"/>
  <c r="C92" i="45"/>
  <c r="H51" i="54"/>
  <c r="H19" i="53"/>
  <c r="H65" i="71"/>
  <c r="F129" i="58"/>
  <c r="K19" i="61"/>
  <c r="M19" i="50"/>
  <c r="C29" i="51"/>
  <c r="C19" i="71"/>
  <c r="K75" i="41"/>
  <c r="C85" i="64"/>
  <c r="K23" i="57"/>
  <c r="K63" i="66"/>
  <c r="M86" i="53"/>
  <c r="M25" i="31"/>
  <c r="M19" i="52"/>
  <c r="C19" i="41"/>
  <c r="F19" i="62"/>
  <c r="M30" i="49"/>
  <c r="K213" i="57"/>
  <c r="H19" i="61"/>
  <c r="C19" i="3"/>
  <c r="F19" i="54"/>
  <c r="M29" i="51"/>
  <c r="M72" i="59"/>
  <c r="F19" i="72"/>
  <c r="K67" i="60"/>
  <c r="F86" i="53"/>
  <c r="F19" i="73"/>
  <c r="H86" i="53"/>
  <c r="H19" i="69"/>
  <c r="H19" i="68"/>
  <c r="H55" i="50"/>
  <c r="F25" i="31"/>
  <c r="K19" i="3"/>
  <c r="H19" i="54"/>
  <c r="K25" i="31"/>
  <c r="H19" i="71"/>
  <c r="C90" i="72"/>
  <c r="C19" i="66"/>
  <c r="C19" i="68"/>
  <c r="K19" i="62"/>
  <c r="C23" i="57"/>
  <c r="F19" i="3"/>
  <c r="M19" i="41"/>
  <c r="H129" i="58"/>
  <c r="M19" i="61"/>
  <c r="K19" i="69"/>
  <c r="M23" i="17"/>
  <c r="C19" i="69"/>
  <c r="K19" i="58"/>
  <c r="K55" i="50"/>
  <c r="F19" i="61"/>
  <c r="F213" i="57"/>
  <c r="C129" i="58"/>
  <c r="M19" i="60"/>
  <c r="M30" i="40"/>
  <c r="K29" i="51"/>
  <c r="H29" i="51"/>
  <c r="U526" i="38" l="1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22" i="38" s="1"/>
  <c r="W522" i="38" s="1"/>
  <c r="K86" i="38"/>
  <c r="L86" i="38" s="1"/>
  <c r="V512" i="38" s="1"/>
  <c r="W512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11" i="38" l="1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P523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16" i="38" l="1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<sst xmlns="http://schemas.openxmlformats.org/spreadsheetml/2006/main" count="6177" uniqueCount="840">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</sst>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476712"/>
        <c:axId val="148369152"/>
      </c:scatterChart>
      <c:valAx>
        <c:axId val="30647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69152"/>
        <c:crosses val="autoZero"/>
        <c:crossBetween val="midCat"/>
      </c:valAx>
      <c:valAx>
        <c:axId val="1483691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7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14720"/>
        <c:axId val="305815104"/>
      </c:scatterChart>
      <c:valAx>
        <c:axId val="3058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15104"/>
        <c:crosses val="autoZero"/>
        <c:crossBetween val="midCat"/>
      </c:valAx>
      <c:valAx>
        <c:axId val="3058151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1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756848"/>
        <c:axId val="316673184"/>
      </c:scatterChart>
      <c:valAx>
        <c:axId val="29475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673184"/>
        <c:crosses val="autoZero"/>
        <c:crossBetween val="midCat"/>
      </c:valAx>
      <c:valAx>
        <c:axId val="3166731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75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45032"/>
        <c:axId val="316745416"/>
      </c:scatterChart>
      <c:valAx>
        <c:axId val="31674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745416"/>
        <c:crosses val="autoZero"/>
        <c:crossBetween val="midCat"/>
      </c:valAx>
      <c:valAx>
        <c:axId val="31674541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74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89648"/>
        <c:axId val="316808336"/>
      </c:scatterChart>
      <c:valAx>
        <c:axId val="2026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08336"/>
        <c:crosses val="autoZero"/>
        <c:crossBetween val="midCat"/>
      </c:valAx>
      <c:valAx>
        <c:axId val="3168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09120"/>
        <c:axId val="316809512"/>
      </c:scatterChart>
      <c:valAx>
        <c:axId val="31680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09512"/>
        <c:crosses val="autoZero"/>
        <c:crossBetween val="midCat"/>
      </c:valAx>
      <c:valAx>
        <c:axId val="3168095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0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10296"/>
        <c:axId val="316810688"/>
      </c:scatterChart>
      <c:valAx>
        <c:axId val="31681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10688"/>
        <c:crosses val="autoZero"/>
        <c:crossBetween val="midCat"/>
      </c:valAx>
      <c:valAx>
        <c:axId val="31681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102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812648"/>
        <c:axId val="316813040"/>
      </c:lineChart>
      <c:dateAx>
        <c:axId val="31681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13040"/>
        <c:crosses val="autoZero"/>
        <c:auto val="1"/>
        <c:lblOffset val="100"/>
        <c:baseTimeUnit val="days"/>
      </c:dateAx>
      <c:valAx>
        <c:axId val="3168130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81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89256"/>
        <c:axId val="147668424"/>
      </c:lineChart>
      <c:dateAx>
        <c:axId val="202689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68424"/>
        <c:crosses val="autoZero"/>
        <c:auto val="1"/>
        <c:lblOffset val="100"/>
        <c:baseTimeUnit val="days"/>
      </c:dateAx>
      <c:valAx>
        <c:axId val="147668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8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70776"/>
        <c:axId val="147671168"/>
      </c:lineChart>
      <c:dateAx>
        <c:axId val="14767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71168"/>
        <c:crosses val="autoZero"/>
        <c:auto val="1"/>
        <c:lblOffset val="100"/>
        <c:baseTimeUnit val="days"/>
      </c:dateAx>
      <c:valAx>
        <c:axId val="1476711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7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73912"/>
        <c:axId val="147674304"/>
      </c:lineChart>
      <c:dateAx>
        <c:axId val="14767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74304"/>
        <c:crosses val="autoZero"/>
        <c:auto val="1"/>
        <c:lblOffset val="100"/>
        <c:baseTimeUnit val="days"/>
      </c:dateAx>
      <c:valAx>
        <c:axId val="1476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7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08192"/>
        <c:axId val="317508584"/>
      </c:lineChart>
      <c:dateAx>
        <c:axId val="31750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08584"/>
        <c:crosses val="autoZero"/>
        <c:auto val="1"/>
        <c:lblOffset val="100"/>
        <c:baseTimeUnit val="days"/>
      </c:dateAx>
      <c:valAx>
        <c:axId val="317508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0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10544"/>
        <c:axId val="317510936"/>
      </c:lineChart>
      <c:dateAx>
        <c:axId val="31751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10936"/>
        <c:crosses val="autoZero"/>
        <c:auto val="1"/>
        <c:lblOffset val="100"/>
        <c:baseTimeUnit val="days"/>
      </c:dateAx>
      <c:valAx>
        <c:axId val="3175109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1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12896"/>
        <c:axId val="317513288"/>
      </c:lineChart>
      <c:dateAx>
        <c:axId val="317512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13288"/>
        <c:crosses val="autoZero"/>
        <c:auto val="1"/>
        <c:lblOffset val="100"/>
        <c:baseTimeUnit val="days"/>
      </c:dateAx>
      <c:valAx>
        <c:axId val="3175132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1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15248"/>
        <c:axId val="317515640"/>
      </c:lineChart>
      <c:dateAx>
        <c:axId val="31751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15640"/>
        <c:crosses val="autoZero"/>
        <c:auto val="1"/>
        <c:lblOffset val="100"/>
        <c:baseTimeUnit val="days"/>
      </c:dateAx>
      <c:valAx>
        <c:axId val="317515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1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98096"/>
        <c:axId val="320398488"/>
      </c:lineChart>
      <c:catAx>
        <c:axId val="32039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98488"/>
        <c:crosses val="autoZero"/>
        <c:auto val="1"/>
        <c:lblAlgn val="ctr"/>
        <c:lblOffset val="100"/>
        <c:noMultiLvlLbl val="0"/>
      </c:catAx>
      <c:valAx>
        <c:axId val="320398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00840"/>
        <c:axId val="320401232"/>
      </c:lineChart>
      <c:dateAx>
        <c:axId val="32040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01232"/>
        <c:crosses val="autoZero"/>
        <c:auto val="1"/>
        <c:lblOffset val="100"/>
        <c:baseTimeUnit val="days"/>
      </c:dateAx>
      <c:valAx>
        <c:axId val="320401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26376"/>
        <c:axId val="339626768"/>
      </c:lineChart>
      <c:dateAx>
        <c:axId val="33962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26768"/>
        <c:crosses val="autoZero"/>
        <c:auto val="1"/>
        <c:lblOffset val="100"/>
        <c:baseTimeUnit val="days"/>
      </c:dateAx>
      <c:valAx>
        <c:axId val="339626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2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29512"/>
        <c:axId val="339629904"/>
      </c:lineChart>
      <c:dateAx>
        <c:axId val="33962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29904"/>
        <c:crosses val="autoZero"/>
        <c:auto val="1"/>
        <c:lblOffset val="100"/>
        <c:baseTimeUnit val="days"/>
      </c:dateAx>
      <c:valAx>
        <c:axId val="339629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2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35080"/>
        <c:axId val="361135472"/>
      </c:lineChart>
      <c:catAx>
        <c:axId val="36113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35472"/>
        <c:crosses val="autoZero"/>
        <c:auto val="1"/>
        <c:lblAlgn val="ctr"/>
        <c:lblOffset val="100"/>
        <c:noMultiLvlLbl val="0"/>
      </c:catAx>
      <c:valAx>
        <c:axId val="361135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3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38216"/>
        <c:axId val="361138608"/>
      </c:lineChart>
      <c:dateAx>
        <c:axId val="36113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38608"/>
        <c:crosses val="autoZero"/>
        <c:auto val="1"/>
        <c:lblOffset val="100"/>
        <c:baseTimeUnit val="days"/>
      </c:dateAx>
      <c:valAx>
        <c:axId val="361138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3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40568"/>
        <c:axId val="361140960"/>
      </c:lineChart>
      <c:catAx>
        <c:axId val="36114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40960"/>
        <c:crosses val="autoZero"/>
        <c:auto val="1"/>
        <c:lblAlgn val="ctr"/>
        <c:lblOffset val="100"/>
        <c:noMultiLvlLbl val="0"/>
      </c:catAx>
      <c:valAx>
        <c:axId val="361140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4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10704"/>
        <c:axId val="400611096"/>
      </c:lineChart>
      <c:dateAx>
        <c:axId val="40061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11096"/>
        <c:crosses val="autoZero"/>
        <c:auto val="1"/>
        <c:lblOffset val="100"/>
        <c:baseTimeUnit val="days"/>
      </c:dateAx>
      <c:valAx>
        <c:axId val="400611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1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13056"/>
        <c:axId val="400613448"/>
      </c:lineChart>
      <c:catAx>
        <c:axId val="400613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13448"/>
        <c:crosses val="autoZero"/>
        <c:auto val="1"/>
        <c:lblAlgn val="ctr"/>
        <c:lblOffset val="100"/>
        <c:noMultiLvlLbl val="0"/>
      </c:catAx>
      <c:valAx>
        <c:axId val="400613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15408"/>
        <c:axId val="400615800"/>
      </c:lineChart>
      <c:dateAx>
        <c:axId val="40061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15800"/>
        <c:crosses val="autoZero"/>
        <c:auto val="1"/>
        <c:lblOffset val="100"/>
        <c:baseTimeUnit val="days"/>
      </c:dateAx>
      <c:valAx>
        <c:axId val="4006158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1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012376"/>
        <c:axId val="373012768"/>
      </c:lineChart>
      <c:dateAx>
        <c:axId val="37301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12768"/>
        <c:crosses val="autoZero"/>
        <c:auto val="1"/>
        <c:lblOffset val="100"/>
        <c:baseTimeUnit val="days"/>
      </c:dateAx>
      <c:valAx>
        <c:axId val="3730127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1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014728"/>
        <c:axId val="373015120"/>
      </c:lineChart>
      <c:dateAx>
        <c:axId val="37301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15120"/>
        <c:crosses val="autoZero"/>
        <c:auto val="1"/>
        <c:lblOffset val="100"/>
        <c:baseTimeUnit val="days"/>
      </c:dateAx>
      <c:valAx>
        <c:axId val="373015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1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017080"/>
        <c:axId val="373017472"/>
      </c:lineChart>
      <c:dateAx>
        <c:axId val="373017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17472"/>
        <c:crosses val="autoZero"/>
        <c:auto val="1"/>
        <c:lblOffset val="100"/>
        <c:baseTimeUnit val="days"/>
      </c:dateAx>
      <c:valAx>
        <c:axId val="3730174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50968"/>
        <c:axId val="413151360"/>
      </c:lineChart>
      <c:dateAx>
        <c:axId val="4131509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1360"/>
        <c:crosses val="autoZero"/>
        <c:auto val="0"/>
        <c:lblOffset val="100"/>
        <c:baseTimeUnit val="days"/>
      </c:dateAx>
      <c:valAx>
        <c:axId val="4131513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55280"/>
        <c:axId val="413155672"/>
      </c:lineChart>
      <c:dateAx>
        <c:axId val="413155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5672"/>
        <c:crosses val="autoZero"/>
        <c:auto val="1"/>
        <c:lblOffset val="100"/>
        <c:baseTimeUnit val="days"/>
      </c:dateAx>
      <c:valAx>
        <c:axId val="4131556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57632"/>
        <c:axId val="412998624"/>
      </c:lineChart>
      <c:catAx>
        <c:axId val="413157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98624"/>
        <c:crosses val="autoZero"/>
        <c:auto val="1"/>
        <c:lblAlgn val="ctr"/>
        <c:lblOffset val="100"/>
        <c:noMultiLvlLbl val="0"/>
      </c:catAx>
      <c:valAx>
        <c:axId val="412998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00584"/>
        <c:axId val="413000976"/>
      </c:lineChart>
      <c:catAx>
        <c:axId val="41300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00976"/>
        <c:crosses val="autoZero"/>
        <c:auto val="1"/>
        <c:lblAlgn val="ctr"/>
        <c:lblOffset val="100"/>
        <c:noMultiLvlLbl val="0"/>
      </c:catAx>
      <c:valAx>
        <c:axId val="413000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0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02936"/>
        <c:axId val="413003328"/>
      </c:lineChart>
      <c:catAx>
        <c:axId val="413002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03328"/>
        <c:crosses val="autoZero"/>
        <c:auto val="1"/>
        <c:lblAlgn val="ctr"/>
        <c:lblOffset val="100"/>
        <c:noMultiLvlLbl val="0"/>
      </c:catAx>
      <c:valAx>
        <c:axId val="413003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0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13216"/>
        <c:axId val="403113608"/>
      </c:lineChart>
      <c:dateAx>
        <c:axId val="40311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13608"/>
        <c:crosses val="autoZero"/>
        <c:auto val="1"/>
        <c:lblOffset val="100"/>
        <c:baseTimeUnit val="days"/>
      </c:dateAx>
      <c:valAx>
        <c:axId val="403113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1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17136"/>
        <c:axId val="403117528"/>
      </c:lineChart>
      <c:dateAx>
        <c:axId val="40311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17528"/>
        <c:crosses val="autoZero"/>
        <c:auto val="1"/>
        <c:lblOffset val="100"/>
        <c:baseTimeUnit val="days"/>
      </c:dateAx>
      <c:valAx>
        <c:axId val="403117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1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07792"/>
        <c:axId val="413808184"/>
      </c:lineChart>
      <c:catAx>
        <c:axId val="413807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184"/>
        <c:crosses val="autoZero"/>
        <c:auto val="1"/>
        <c:lblAlgn val="ctr"/>
        <c:lblOffset val="100"/>
        <c:noMultiLvlLbl val="0"/>
      </c:catAx>
      <c:valAx>
        <c:axId val="4138081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10144"/>
        <c:axId val="413810536"/>
      </c:lineChart>
      <c:catAx>
        <c:axId val="41381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10536"/>
        <c:crosses val="autoZero"/>
        <c:auto val="1"/>
        <c:lblAlgn val="ctr"/>
        <c:lblOffset val="100"/>
        <c:noMultiLvlLbl val="0"/>
      </c:catAx>
      <c:valAx>
        <c:axId val="413810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1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28512"/>
        <c:axId val="415528904"/>
      </c:lineChart>
      <c:dateAx>
        <c:axId val="415528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28904"/>
        <c:crosses val="autoZero"/>
        <c:auto val="1"/>
        <c:lblOffset val="100"/>
        <c:baseTimeUnit val="days"/>
      </c:dateAx>
      <c:valAx>
        <c:axId val="4155289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7" dataDxfId="1626">
  <autoFilter ref="O15:W26"/>
  <tableColumns count="9">
    <tableColumn id="1" name="Date" dataDxfId="1625"/>
    <tableColumn id="2" name="Quarter" dataDxfId="1624"/>
    <tableColumn id="3" name="Time" dataDxfId="1623"/>
    <tableColumn id="4" name="EPS estimate" dataDxfId="1622"/>
    <tableColumn id="5" name="EPS Actual" dataDxfId="1621"/>
    <tableColumn id="6" name="Sales Estiamte (B)" dataDxfId="1620"/>
    <tableColumn id="7" name="Sales Actual (B)" dataDxfId="1619"/>
    <tableColumn id="8" name="Guidance" dataDxfId="1618"/>
    <tableColumn id="9" name="Reaction" dataDxfId="16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8" dataDxfId="1217">
  <autoFilter ref="O14:W25"/>
  <tableColumns count="9">
    <tableColumn id="1" name="Date" dataDxfId="1216"/>
    <tableColumn id="2" name="Quarter" dataDxfId="1215"/>
    <tableColumn id="3" name="Time" dataDxfId="1214"/>
    <tableColumn id="4" name="EPS estimate" dataDxfId="1213"/>
    <tableColumn id="5" name="EPS Actual" dataDxfId="1212"/>
    <tableColumn id="6" name="Sales Estiamte (B)" dataDxfId="1211"/>
    <tableColumn id="7" name="Sales Actual (B)" dataDxfId="1210"/>
    <tableColumn id="8" name="Guidance" dataDxfId="1209"/>
    <tableColumn id="9" name="Reaction" dataDxfId="120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7" dataDxfId="1146">
  <autoFilter ref="O15:W26"/>
  <tableColumns count="9">
    <tableColumn id="1" name="Date" dataDxfId="1145"/>
    <tableColumn id="2" name="Quarter" dataDxfId="1144"/>
    <tableColumn id="3" name="Time" dataDxfId="1143"/>
    <tableColumn id="4" name="EPS estimate" dataDxfId="1142"/>
    <tableColumn id="5" name="EPS Actual" dataDxfId="1141"/>
    <tableColumn id="6" name="Sales Estiamte (B)" dataDxfId="1140"/>
    <tableColumn id="7" name="Sales Actual (B)" dataDxfId="1139"/>
    <tableColumn id="8" name="Guidance" dataDxfId="1138"/>
    <tableColumn id="9" name="Reaction" dataDxfId="113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8" dataDxfId="1017">
  <autoFilter ref="O16:W27"/>
  <tableColumns count="9">
    <tableColumn id="1" name="Date" dataDxfId="1016"/>
    <tableColumn id="2" name="Quarter" dataDxfId="1015"/>
    <tableColumn id="3" name="Time" dataDxfId="1014"/>
    <tableColumn id="4" name="EPS estimate" dataDxfId="1013"/>
    <tableColumn id="5" name="EPS Actual" dataDxfId="1012"/>
    <tableColumn id="6" name="Sales Estiamte (B)" dataDxfId="1011"/>
    <tableColumn id="7" name="Sales Actual (B)" dataDxfId="1010"/>
    <tableColumn id="8" name="Guidance" dataDxfId="1009"/>
    <tableColumn id="9" name="Reaction" dataDxfId="10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5" dataDxfId="784">
  <autoFilter ref="T80:AB91"/>
  <tableColumns count="9">
    <tableColumn id="1" name="Date" dataDxfId="783"/>
    <tableColumn id="2" name="Quarter" dataDxfId="782"/>
    <tableColumn id="3" name="Time" dataDxfId="781"/>
    <tableColumn id="4" name="EPS estimate" dataDxfId="780"/>
    <tableColumn id="5" name="EPS Actual" dataDxfId="779"/>
    <tableColumn id="6" name="Sales Estiamte (B)" dataDxfId="778"/>
    <tableColumn id="7" name="Sales Actual (B)" dataDxfId="777"/>
    <tableColumn id="8" name="Guidance" dataDxfId="776"/>
    <tableColumn id="9" name="Reaction" dataDxfId="77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1"/>
      <c r="B2" s="50"/>
      <c r="C2" s="51"/>
      <c r="E2" s="22" t="s">
        <v>50</v>
      </c>
      <c r="F2" s="2">
        <v>15.05</v>
      </c>
      <c r="G2" s="2">
        <v>16.057961666666664</v>
      </c>
      <c r="H2" s="330">
        <v>6000</v>
      </c>
      <c r="I2" s="48">
        <v>96347.76999999999</v>
      </c>
      <c r="J2" s="367">
        <v>-6047.769999999975</v>
      </c>
      <c r="K2" s="354">
        <v>-6.2770212533201128E-2</v>
      </c>
      <c r="L2" s="367">
        <v>8567.8010000016511</v>
      </c>
      <c r="M2">
        <v>5600</v>
      </c>
      <c r="N2" s="364"/>
      <c r="O2" s="134">
        <v>1.34E-2</v>
      </c>
      <c r="P2" s="134">
        <v>0</v>
      </c>
      <c r="Q2" s="438"/>
      <c r="R2" s="48"/>
      <c r="S2" s="48"/>
    </row>
    <row r="3" spans="1:22" ht="21.95" customHeight="1" x14ac:dyDescent="0.25">
      <c r="A3" s="51"/>
      <c r="B3" s="51"/>
      <c r="C3" s="51"/>
      <c r="E3" s="22" t="s">
        <v>197</v>
      </c>
      <c r="F3" s="2">
        <v>23.41</v>
      </c>
      <c r="G3" s="2">
        <v>30.171594444444445</v>
      </c>
      <c r="H3" s="49">
        <v>1800</v>
      </c>
      <c r="I3" s="48">
        <v>54308.87</v>
      </c>
      <c r="J3" s="367">
        <v>-12170.870000000003</v>
      </c>
      <c r="K3" s="354">
        <v>-0.22410464441628045</v>
      </c>
      <c r="L3" s="48">
        <v>-10422.900000000009</v>
      </c>
      <c r="M3">
        <v>1800</v>
      </c>
      <c r="N3" s="364"/>
      <c r="O3" s="134">
        <v>1.6299999999999999E-2</v>
      </c>
      <c r="P3" s="134">
        <v>0</v>
      </c>
      <c r="R3" s="48"/>
      <c r="S3" s="48"/>
    </row>
    <row r="4" spans="1:22" ht="21.95" customHeight="1" x14ac:dyDescent="0.25">
      <c r="A4" s="50"/>
      <c r="B4" s="50"/>
      <c r="C4" s="51"/>
      <c r="E4" s="22" t="s">
        <v>174</v>
      </c>
      <c r="F4" s="2">
        <v>28.56</v>
      </c>
      <c r="G4" s="2">
        <v>33.913649999999997</v>
      </c>
      <c r="H4" s="330">
        <v>600</v>
      </c>
      <c r="I4" s="48">
        <v>20348.189999999999</v>
      </c>
      <c r="J4" s="367">
        <v>-3212.1899999999987</v>
      </c>
      <c r="K4" s="354">
        <v>-0.15786121517442089</v>
      </c>
      <c r="L4" s="367">
        <v>-3137.1699999999987</v>
      </c>
      <c r="M4" s="29">
        <v>43059</v>
      </c>
      <c r="N4" s="364"/>
      <c r="O4" s="134">
        <v>1.61E-2</v>
      </c>
      <c r="P4" s="134">
        <v>0</v>
      </c>
      <c r="Q4" s="48"/>
      <c r="R4" s="48"/>
      <c r="S4" s="48"/>
      <c r="T4" s="48"/>
    </row>
    <row r="5" spans="1:22" ht="21.95" customHeight="1" x14ac:dyDescent="0.25">
      <c r="A5" s="51"/>
      <c r="B5" s="51"/>
      <c r="C5" s="51"/>
      <c r="E5" s="22" t="s">
        <v>228</v>
      </c>
      <c r="F5" s="2">
        <v>22.94</v>
      </c>
      <c r="G5" s="2">
        <v>23.896962500000001</v>
      </c>
      <c r="H5" s="49">
        <v>800</v>
      </c>
      <c r="I5" s="48">
        <v>19117.57</v>
      </c>
      <c r="J5" s="367">
        <v>-765.56999999999971</v>
      </c>
      <c r="K5" s="354">
        <v>-4.0045361413610599E-2</v>
      </c>
      <c r="L5" s="367">
        <v>686.68999999999869</v>
      </c>
      <c r="M5">
        <v>800</v>
      </c>
      <c r="N5" s="364"/>
      <c r="O5" s="134">
        <v>2.6155187445510025E-2</v>
      </c>
      <c r="P5" s="134">
        <v>0</v>
      </c>
      <c r="S5" s="48"/>
    </row>
    <row r="6" spans="1:22" ht="21.95" customHeight="1" x14ac:dyDescent="0.25">
      <c r="A6" s="60"/>
      <c r="B6" s="61"/>
      <c r="C6" s="60"/>
      <c r="E6" s="22" t="s">
        <v>737</v>
      </c>
      <c r="F6" s="2">
        <v>89.27</v>
      </c>
      <c r="G6" s="2">
        <v>98.010959999999997</v>
      </c>
      <c r="H6" s="330">
        <v>125</v>
      </c>
      <c r="I6" s="48">
        <v>12251.369999999999</v>
      </c>
      <c r="J6" s="367">
        <v>-1092.619999999999</v>
      </c>
      <c r="K6" s="354">
        <v>-8.9183495396841353E-2</v>
      </c>
      <c r="L6" s="367">
        <v>-1092.619999999999</v>
      </c>
      <c r="M6">
        <v>75</v>
      </c>
      <c r="N6" s="364"/>
      <c r="O6" s="134">
        <v>2.8E-3</v>
      </c>
      <c r="P6" s="134">
        <v>0</v>
      </c>
      <c r="R6" s="48"/>
      <c r="S6" s="48"/>
    </row>
    <row r="7" spans="1:22" ht="21.95" customHeight="1" x14ac:dyDescent="0.25">
      <c r="A7" s="50"/>
      <c r="B7" s="50"/>
      <c r="C7" s="51"/>
      <c r="E7" s="22" t="s">
        <v>55</v>
      </c>
      <c r="F7" s="2">
        <v>72.44</v>
      </c>
      <c r="G7" s="2">
        <v>76.987933333333331</v>
      </c>
      <c r="H7" s="49">
        <v>150</v>
      </c>
      <c r="I7" s="48">
        <v>11548.189999999999</v>
      </c>
      <c r="J7" s="367">
        <v>-682.19000000000051</v>
      </c>
      <c r="K7" s="354">
        <v>-5.9073326642530122E-2</v>
      </c>
      <c r="L7" s="367">
        <v>-23.520000000002256</v>
      </c>
      <c r="M7">
        <v>50</v>
      </c>
      <c r="N7" s="364"/>
      <c r="O7" s="134">
        <v>3.0599999999999999E-2</v>
      </c>
      <c r="P7" s="134">
        <v>0</v>
      </c>
      <c r="S7" s="48"/>
      <c r="T7" s="48"/>
    </row>
    <row r="8" spans="1:22" ht="21.95" customHeight="1" x14ac:dyDescent="0.25">
      <c r="A8" s="51"/>
      <c r="B8" s="51"/>
      <c r="C8" s="51"/>
      <c r="E8" s="22" t="s">
        <v>803</v>
      </c>
      <c r="F8" s="2">
        <v>69.12</v>
      </c>
      <c r="G8" s="2">
        <v>76.39</v>
      </c>
      <c r="H8" s="330">
        <v>150</v>
      </c>
      <c r="I8" s="48">
        <v>11458.5</v>
      </c>
      <c r="J8" s="367">
        <v>-1090.5</v>
      </c>
      <c r="K8" s="354">
        <v>-9.5169524806911848E-2</v>
      </c>
      <c r="L8" s="367">
        <v>-1090.5</v>
      </c>
      <c r="M8">
        <v>50</v>
      </c>
      <c r="N8" s="364"/>
      <c r="O8" s="134">
        <v>4.0599999999999997E-2</v>
      </c>
      <c r="P8" s="134">
        <v>0</v>
      </c>
    </row>
    <row r="9" spans="1:22" ht="21.95" customHeight="1" x14ac:dyDescent="0.25">
      <c r="A9" s="50"/>
      <c r="B9" s="51"/>
      <c r="C9" s="51"/>
      <c r="E9" s="22" t="s">
        <v>805</v>
      </c>
      <c r="F9" s="2">
        <v>71.25</v>
      </c>
      <c r="G9" s="2">
        <v>74.714933333333335</v>
      </c>
      <c r="H9" s="49">
        <v>150</v>
      </c>
      <c r="I9" s="48">
        <v>11207.24</v>
      </c>
      <c r="J9" s="367">
        <v>-519.73999999999978</v>
      </c>
      <c r="K9" s="354">
        <v>-4.6375378773007465E-2</v>
      </c>
      <c r="L9" s="367">
        <v>-519.73999999999978</v>
      </c>
      <c r="M9">
        <v>50</v>
      </c>
      <c r="N9" s="364"/>
      <c r="O9" s="134">
        <v>0</v>
      </c>
      <c r="P9" s="134">
        <v>0</v>
      </c>
      <c r="Q9" s="148"/>
      <c r="R9" s="48"/>
      <c r="S9" s="48"/>
    </row>
    <row r="10" spans="1:22" ht="21.95" customHeight="1" x14ac:dyDescent="0.25">
      <c r="A10" s="155"/>
      <c r="B10" s="50"/>
      <c r="C10" s="51"/>
      <c r="E10" s="22" t="s">
        <v>171</v>
      </c>
      <c r="F10">
        <v>53.72</v>
      </c>
      <c r="G10" s="2">
        <v>55.893600000000006</v>
      </c>
      <c r="H10" s="330">
        <v>200</v>
      </c>
      <c r="I10" s="48">
        <v>11178.720000000001</v>
      </c>
      <c r="J10" s="367">
        <v>-434.72000000000116</v>
      </c>
      <c r="K10" s="354">
        <v>-3.8888173243448398E-2</v>
      </c>
      <c r="L10" s="367">
        <v>-384.77000000000135</v>
      </c>
      <c r="M10">
        <v>100</v>
      </c>
      <c r="N10" s="364"/>
      <c r="O10" s="134">
        <v>3.2500000000000001E-2</v>
      </c>
      <c r="P10" s="134">
        <v>0</v>
      </c>
      <c r="Q10" s="48"/>
      <c r="R10" s="48"/>
      <c r="S10" s="48"/>
      <c r="T10" s="48"/>
    </row>
    <row r="11" spans="1:22" ht="21.95" customHeight="1" x14ac:dyDescent="0.25">
      <c r="A11" s="51"/>
      <c r="B11" s="51"/>
      <c r="C11" s="51"/>
      <c r="E11" s="22" t="s">
        <v>9</v>
      </c>
      <c r="F11" s="2">
        <v>6.96</v>
      </c>
      <c r="G11" s="2">
        <v>38.803533834586474</v>
      </c>
      <c r="H11" s="49">
        <v>266</v>
      </c>
      <c r="I11" s="48">
        <v>10321.740000000002</v>
      </c>
      <c r="J11" s="367">
        <v>-8470.380000000001</v>
      </c>
      <c r="K11" s="354">
        <v>-0.82063489295409497</v>
      </c>
      <c r="L11" s="48">
        <v>-8035.4500000000007</v>
      </c>
      <c r="M11" s="29">
        <v>43073</v>
      </c>
      <c r="N11" s="364"/>
      <c r="O11" s="134">
        <v>0.04</v>
      </c>
      <c r="P11" s="134">
        <v>0</v>
      </c>
      <c r="R11" s="48"/>
      <c r="S11" s="48"/>
      <c r="T11" s="48"/>
    </row>
    <row r="12" spans="1:22" ht="21.95" customHeight="1" x14ac:dyDescent="0.25">
      <c r="A12" s="51"/>
      <c r="B12" s="51"/>
      <c r="C12" s="51"/>
      <c r="E12" s="22" t="s">
        <v>216</v>
      </c>
      <c r="F12" s="2">
        <v>76.58</v>
      </c>
      <c r="G12" s="2">
        <v>63.941600000000001</v>
      </c>
      <c r="H12" s="330">
        <v>100</v>
      </c>
      <c r="I12" s="430">
        <v>6394.16</v>
      </c>
      <c r="J12" s="367">
        <v>1263.8400000000001</v>
      </c>
      <c r="K12" s="354">
        <v>0.19765536051647123</v>
      </c>
      <c r="L12" s="367">
        <v>2421.7099999999955</v>
      </c>
      <c r="M12">
        <v>50</v>
      </c>
      <c r="N12" s="364"/>
      <c r="O12" s="134">
        <v>2.1899999999999999E-2</v>
      </c>
      <c r="P12" s="134">
        <v>0</v>
      </c>
      <c r="Q12" s="1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173</v>
      </c>
      <c r="F13" s="2">
        <v>54.15</v>
      </c>
      <c r="G13" s="2">
        <v>53.266666666666666</v>
      </c>
      <c r="H13" s="330">
        <v>120</v>
      </c>
      <c r="I13" s="48">
        <v>6392</v>
      </c>
      <c r="J13" s="367">
        <v>106</v>
      </c>
      <c r="K13" s="354">
        <v>1.658322903629536E-2</v>
      </c>
      <c r="L13" s="367">
        <v>1710.5800000000017</v>
      </c>
      <c r="M13">
        <v>120</v>
      </c>
      <c r="N13" s="364"/>
      <c r="O13" s="134">
        <v>2.7300000000000001E-2</v>
      </c>
      <c r="P13" s="134">
        <v>0</v>
      </c>
      <c r="R13" s="48"/>
      <c r="S13" s="48"/>
    </row>
    <row r="14" spans="1:22" ht="21.95" customHeight="1" x14ac:dyDescent="0.25">
      <c r="A14" s="51"/>
      <c r="B14" s="51"/>
      <c r="C14" s="51"/>
      <c r="E14" s="22" t="s">
        <v>758</v>
      </c>
      <c r="F14" s="2">
        <v>215.1</v>
      </c>
      <c r="G14" s="2">
        <v>189.32000000000002</v>
      </c>
      <c r="H14" s="330">
        <v>30</v>
      </c>
      <c r="I14" s="48">
        <v>5679.6</v>
      </c>
      <c r="J14" s="367">
        <v>773.39999999999964</v>
      </c>
      <c r="K14" s="354">
        <v>0.13617156137756165</v>
      </c>
      <c r="L14" s="367">
        <v>998.17000000000007</v>
      </c>
      <c r="M14">
        <v>30</v>
      </c>
      <c r="N14" s="364"/>
      <c r="O14" s="134">
        <v>2.8E-3</v>
      </c>
      <c r="P14" s="134">
        <v>0</v>
      </c>
      <c r="Q14" s="48"/>
      <c r="R14" s="48"/>
      <c r="S14" s="48"/>
      <c r="T14" s="48"/>
      <c r="V14" s="48"/>
    </row>
    <row r="15" spans="1:22" ht="21.95" customHeight="1" x14ac:dyDescent="0.25">
      <c r="A15" s="155"/>
      <c r="B15" s="50"/>
      <c r="C15" s="51"/>
      <c r="E15" s="22" t="s">
        <v>342</v>
      </c>
      <c r="F15" s="2">
        <v>13.84</v>
      </c>
      <c r="G15" s="2">
        <v>19.092249999999993</v>
      </c>
      <c r="H15" s="49">
        <v>280</v>
      </c>
      <c r="I15" s="48">
        <v>5345.8299999999981</v>
      </c>
      <c r="J15" s="367">
        <v>-1470.6299999999983</v>
      </c>
      <c r="K15" s="354">
        <v>-0.27509853474577356</v>
      </c>
      <c r="L15" s="367">
        <v>-1470.6299999999983</v>
      </c>
      <c r="M15">
        <v>80</v>
      </c>
      <c r="N15" s="364"/>
      <c r="O15" s="134">
        <v>4.24E-2</v>
      </c>
      <c r="P15" s="134">
        <v>0</v>
      </c>
      <c r="Q15" s="148"/>
      <c r="R15" s="48"/>
      <c r="S15" s="48"/>
      <c r="T15" s="48"/>
    </row>
    <row r="16" spans="1:22" ht="21.95" customHeight="1" x14ac:dyDescent="0.25">
      <c r="A16" s="50"/>
      <c r="B16" s="50"/>
      <c r="C16" s="51"/>
      <c r="E16" s="22" t="s">
        <v>338</v>
      </c>
      <c r="F16">
        <v>13.49</v>
      </c>
      <c r="G16" s="2">
        <v>15.295399999999999</v>
      </c>
      <c r="H16" s="330">
        <v>300</v>
      </c>
      <c r="I16" s="48">
        <v>4588.62</v>
      </c>
      <c r="J16" s="367">
        <v>-541.61999999999989</v>
      </c>
      <c r="K16" s="354">
        <v>-0.11803548779371568</v>
      </c>
      <c r="L16" s="367">
        <v>741.79999999999472</v>
      </c>
      <c r="M16">
        <v>100</v>
      </c>
      <c r="N16" s="364"/>
      <c r="O16" s="134">
        <v>0</v>
      </c>
      <c r="P16" s="134">
        <v>0</v>
      </c>
      <c r="Q16" s="48"/>
      <c r="S16" s="48"/>
    </row>
    <row r="17" spans="1:21" ht="21.95" customHeight="1" x14ac:dyDescent="0.25">
      <c r="A17" s="50"/>
      <c r="B17" s="50"/>
      <c r="C17" s="51"/>
      <c r="E17" s="22" t="s">
        <v>271</v>
      </c>
      <c r="F17" s="2">
        <v>85.5</v>
      </c>
      <c r="G17" s="2">
        <v>76.12</v>
      </c>
      <c r="H17" s="330">
        <v>50</v>
      </c>
      <c r="I17" s="48">
        <v>3806</v>
      </c>
      <c r="J17" s="367">
        <v>469</v>
      </c>
      <c r="K17" s="354">
        <v>0.12322648449816073</v>
      </c>
      <c r="L17" s="367">
        <v>1753.880000000001</v>
      </c>
      <c r="M17">
        <v>50</v>
      </c>
      <c r="N17" s="364"/>
      <c r="O17" s="134">
        <v>1.49E-2</v>
      </c>
      <c r="P17" s="134">
        <v>0</v>
      </c>
      <c r="R17" s="48"/>
    </row>
    <row r="18" spans="1:21" ht="21.95" customHeight="1" x14ac:dyDescent="0.25">
      <c r="A18" s="51"/>
      <c r="B18" s="50"/>
      <c r="C18" s="51"/>
      <c r="E18" s="22" t="s">
        <v>740</v>
      </c>
      <c r="F18" s="2">
        <v>170.98</v>
      </c>
      <c r="G18" s="2">
        <v>149.55549999999999</v>
      </c>
      <c r="H18" s="49">
        <v>20</v>
      </c>
      <c r="I18" s="48">
        <v>2991.1099999999997</v>
      </c>
      <c r="J18" s="367">
        <v>428.49000000000024</v>
      </c>
      <c r="K18" s="354">
        <v>0.14325451086720312</v>
      </c>
      <c r="L18" s="367">
        <v>571.52000000000044</v>
      </c>
      <c r="M18">
        <v>20</v>
      </c>
      <c r="N18" s="364"/>
      <c r="O18" s="134">
        <v>2.9243186337583344E-3</v>
      </c>
      <c r="P18" s="134">
        <v>0</v>
      </c>
      <c r="Q18" s="438"/>
      <c r="R18" s="48"/>
      <c r="S18" s="48"/>
      <c r="T18" s="48"/>
    </row>
    <row r="19" spans="1:21" ht="21.95" customHeight="1" x14ac:dyDescent="0.25">
      <c r="A19" s="51"/>
      <c r="B19" s="51"/>
      <c r="C19" s="51"/>
      <c r="E19" s="22" t="s">
        <v>754</v>
      </c>
      <c r="F19" s="2">
        <v>71.02</v>
      </c>
      <c r="G19" s="2">
        <v>72.150000000000006</v>
      </c>
      <c r="H19" s="330">
        <v>40</v>
      </c>
      <c r="I19" s="48">
        <v>2886</v>
      </c>
      <c r="J19" s="367">
        <v>-45.200000000000273</v>
      </c>
      <c r="K19" s="354">
        <v>-1.5661815661815796E-2</v>
      </c>
      <c r="L19" s="367">
        <v>80.729999999999109</v>
      </c>
      <c r="M19">
        <v>40</v>
      </c>
      <c r="N19" s="364"/>
      <c r="O19" s="134">
        <v>1.78E-2</v>
      </c>
      <c r="P19" s="134">
        <v>0</v>
      </c>
      <c r="R19" s="48"/>
      <c r="S19" s="48"/>
    </row>
    <row r="20" spans="1:21" ht="21.95" customHeight="1" x14ac:dyDescent="0.25">
      <c r="A20" s="50"/>
      <c r="B20" s="50"/>
      <c r="C20" s="51"/>
      <c r="E20" s="22" t="s">
        <v>355</v>
      </c>
      <c r="F20" s="2">
        <v>58.14</v>
      </c>
      <c r="G20" s="2">
        <v>56.88</v>
      </c>
      <c r="H20" s="330">
        <v>50</v>
      </c>
      <c r="I20" s="48">
        <v>2844</v>
      </c>
      <c r="J20" s="367">
        <v>63</v>
      </c>
      <c r="K20" s="354">
        <v>2.2151898734177181E-2</v>
      </c>
      <c r="L20" s="367">
        <v>1286.5099999999984</v>
      </c>
      <c r="M20">
        <v>50</v>
      </c>
      <c r="N20" s="364"/>
      <c r="O20" s="134">
        <v>4.3499999999999997E-2</v>
      </c>
      <c r="P20" s="134">
        <v>0</v>
      </c>
      <c r="Q20" s="148"/>
      <c r="R20" s="48"/>
      <c r="S20" s="48"/>
    </row>
    <row r="21" spans="1:21" ht="21.95" customHeight="1" x14ac:dyDescent="0.25">
      <c r="A21" s="50"/>
      <c r="B21" s="50"/>
      <c r="C21" s="51"/>
      <c r="E21" s="22" t="s">
        <v>62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148"/>
      <c r="R21" s="48"/>
    </row>
    <row r="22" spans="1:21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R22" s="48"/>
      <c r="S22" s="48"/>
      <c r="T22" s="48"/>
    </row>
    <row r="23" spans="1:21" ht="21.95" customHeight="1" x14ac:dyDescent="0.25">
      <c r="A23" s="51"/>
      <c r="B23" s="51"/>
      <c r="C23" s="51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S23" s="48"/>
      <c r="T23" s="48"/>
    </row>
    <row r="24" spans="1:21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Q24" s="148"/>
      <c r="R24" s="48"/>
      <c r="S24" s="48"/>
    </row>
    <row r="25" spans="1:21" ht="21.95" customHeight="1" x14ac:dyDescent="0.25">
      <c r="A25" s="51"/>
      <c r="B25" s="155"/>
      <c r="C25" s="331"/>
      <c r="E25" s="22" t="s">
        <v>23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  <c r="Q25" s="148"/>
      <c r="R25" s="48"/>
      <c r="S25" s="48"/>
      <c r="T25" s="48"/>
    </row>
    <row r="26" spans="1:21" ht="21.95" customHeight="1" x14ac:dyDescent="0.25">
      <c r="A26" s="50"/>
      <c r="B26" s="51"/>
      <c r="C26" s="51"/>
      <c r="E26" s="22" t="s">
        <v>272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Q26" s="1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48">
        <v>117.73999999999978</v>
      </c>
      <c r="M27">
        <v>0</v>
      </c>
      <c r="N27" s="364"/>
      <c r="O27" s="134">
        <v>7.4000000000000003E-3</v>
      </c>
      <c r="P27" s="134">
        <v>0</v>
      </c>
      <c r="R27" s="48"/>
    </row>
    <row r="28" spans="1:21" ht="21.95" customHeight="1" x14ac:dyDescent="0.25">
      <c r="A28" s="50"/>
      <c r="B28" s="50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Q28" s="148"/>
      <c r="R28" s="48"/>
      <c r="S28" s="48"/>
      <c r="U28" s="48"/>
    </row>
    <row r="29" spans="1:21" ht="21.95" customHeight="1" x14ac:dyDescent="0.25">
      <c r="A29" s="50"/>
      <c r="B29" s="51"/>
      <c r="C29" s="51"/>
      <c r="E29" s="22" t="s">
        <v>307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48">
        <v>910.79999999999927</v>
      </c>
      <c r="M29">
        <v>0</v>
      </c>
      <c r="N29" s="364"/>
      <c r="O29" s="134">
        <v>2.87E-2</v>
      </c>
      <c r="P29" s="134">
        <v>0</v>
      </c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756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Q30" s="148"/>
      <c r="S30" s="48"/>
      <c r="U30" s="48"/>
    </row>
    <row r="31" spans="1:21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S31" s="48"/>
    </row>
    <row r="32" spans="1:21" ht="21.95" customHeight="1" x14ac:dyDescent="0.25">
      <c r="A32" s="50"/>
      <c r="B32" s="50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  <c r="R34" s="48"/>
      <c r="S34" s="48"/>
      <c r="U34" s="48"/>
    </row>
    <row r="35" spans="1:21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495.20999999999913</v>
      </c>
      <c r="M35">
        <v>0</v>
      </c>
      <c r="N35" s="364"/>
      <c r="O35" s="134">
        <v>5.1499999999999997E-2</v>
      </c>
      <c r="P35" s="134">
        <v>0</v>
      </c>
      <c r="S35" s="48"/>
      <c r="T35" s="48"/>
    </row>
    <row r="36" spans="1:21" ht="21.95" customHeight="1" x14ac:dyDescent="0.25">
      <c r="A36" s="50"/>
      <c r="B36" s="50"/>
      <c r="C36" s="51"/>
      <c r="E36" s="22" t="s">
        <v>275</v>
      </c>
      <c r="F36" s="2">
        <v>0</v>
      </c>
      <c r="G36" s="2">
        <v>0</v>
      </c>
      <c r="H36" s="49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17</v>
      </c>
      <c r="F37" s="2">
        <v>0</v>
      </c>
      <c r="G37" s="2">
        <v>0</v>
      </c>
      <c r="H37" s="49">
        <v>0</v>
      </c>
      <c r="I37" s="48">
        <v>0</v>
      </c>
      <c r="J37" s="367">
        <v>-20818.210000000079</v>
      </c>
      <c r="K37" s="354"/>
      <c r="L37" s="48">
        <v>-20818.210000000079</v>
      </c>
      <c r="M37">
        <v>0</v>
      </c>
      <c r="N37" s="364"/>
      <c r="O37" s="134">
        <v>0</v>
      </c>
      <c r="P37" s="134">
        <v>0</v>
      </c>
      <c r="R37" s="48"/>
    </row>
    <row r="38" spans="1:21" ht="21.95" customHeight="1" x14ac:dyDescent="0.25">
      <c r="A38" s="50"/>
      <c r="B38" s="50"/>
      <c r="C38" s="51"/>
      <c r="E38" s="22" t="s">
        <v>317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Q38" s="148"/>
      <c r="R38" s="48"/>
      <c r="S38" s="48"/>
    </row>
    <row r="39" spans="1:21" ht="21.95" customHeight="1" x14ac:dyDescent="0.25">
      <c r="A39" s="50"/>
      <c r="B39" s="50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R39" s="48"/>
      <c r="S39" s="48"/>
    </row>
    <row r="40" spans="1:21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R40" s="48"/>
      <c r="S40" s="48"/>
    </row>
    <row r="41" spans="1:21" ht="21.95" customHeight="1" x14ac:dyDescent="0.25">
      <c r="A41" s="50"/>
      <c r="B41" s="50"/>
      <c r="C41" s="51"/>
      <c r="E41" s="22" t="s">
        <v>226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Q41" s="148"/>
      <c r="S41" s="48"/>
      <c r="T41" s="48"/>
    </row>
    <row r="42" spans="1:21" ht="21.95" customHeight="1" x14ac:dyDescent="0.25">
      <c r="A42" s="50"/>
      <c r="B42" s="51"/>
      <c r="C42" s="51"/>
      <c r="E42" s="22" t="s">
        <v>34</v>
      </c>
      <c r="F42" s="2">
        <v>0</v>
      </c>
      <c r="G42" s="2">
        <v>0</v>
      </c>
      <c r="H42" s="49">
        <v>0</v>
      </c>
      <c r="I42" s="48">
        <v>0</v>
      </c>
      <c r="J42" s="367">
        <v>0</v>
      </c>
      <c r="K42" s="354"/>
      <c r="L42" s="48">
        <v>21137.586999999941</v>
      </c>
      <c r="M42">
        <v>0</v>
      </c>
      <c r="N42" s="364"/>
      <c r="O42" s="134">
        <v>0</v>
      </c>
      <c r="P42" s="134">
        <v>0</v>
      </c>
      <c r="S42" s="48"/>
    </row>
    <row r="43" spans="1:21" ht="21.95" customHeight="1" x14ac:dyDescent="0.25">
      <c r="A43" s="50"/>
      <c r="B43" s="51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27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Q44" s="48"/>
      <c r="R44" s="48"/>
      <c r="S44" s="48"/>
      <c r="T44" s="48"/>
    </row>
    <row r="45" spans="1:21" ht="21.95" customHeight="1" x14ac:dyDescent="0.25">
      <c r="A45" s="51"/>
      <c r="B45" s="155"/>
      <c r="C45" s="33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R45" s="48"/>
    </row>
    <row r="46" spans="1:21" ht="21.95" customHeight="1" x14ac:dyDescent="0.25">
      <c r="A46" s="50"/>
      <c r="B46" s="51"/>
      <c r="C46" s="51"/>
      <c r="E46" s="22" t="s">
        <v>42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48">
        <v>128.08999999999833</v>
      </c>
      <c r="M46">
        <v>0</v>
      </c>
      <c r="N46" s="364"/>
      <c r="O46" s="134">
        <v>2.18E-2</v>
      </c>
      <c r="P46" s="134">
        <v>0</v>
      </c>
      <c r="Q46" s="148"/>
      <c r="R46" s="48"/>
      <c r="S46" s="48"/>
    </row>
    <row r="47" spans="1:21" ht="21.95" customHeight="1" x14ac:dyDescent="0.25">
      <c r="A47" s="51"/>
      <c r="B47" s="51"/>
      <c r="C47" s="51"/>
      <c r="E47" s="22" t="s">
        <v>273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Q48" s="438"/>
      <c r="R48" s="48"/>
      <c r="S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48"/>
      <c r="R50" s="48"/>
      <c r="S50" s="48"/>
      <c r="U50" s="48"/>
    </row>
    <row r="51" spans="1:22" ht="21.95" customHeight="1" x14ac:dyDescent="0.25">
      <c r="A51" s="50"/>
      <c r="B51" s="50"/>
      <c r="C51" s="50"/>
      <c r="E51" s="22" t="s">
        <v>10</v>
      </c>
      <c r="F51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S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Q52" s="148"/>
      <c r="R52" s="48"/>
      <c r="S52" s="48"/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48">
        <v>937.36999999999534</v>
      </c>
      <c r="M53">
        <v>0</v>
      </c>
      <c r="N53" s="364"/>
      <c r="O53" s="134">
        <v>0</v>
      </c>
      <c r="P53" s="134">
        <v>0</v>
      </c>
      <c r="Q53" s="48"/>
      <c r="R53" s="48"/>
      <c r="S53" s="48"/>
      <c r="T53" s="352"/>
      <c r="U53" s="352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  <c r="Q54" s="148"/>
      <c r="R54" s="48"/>
      <c r="S54" s="48"/>
      <c r="T54" s="48"/>
    </row>
    <row r="55" spans="1:22" ht="21.95" customHeight="1" x14ac:dyDescent="0.25">
      <c r="A55" s="51"/>
      <c r="B55" s="51"/>
      <c r="C55" s="51"/>
      <c r="E55" s="22" t="s">
        <v>47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S55" s="48"/>
    </row>
    <row r="56" spans="1:22" ht="21.95" customHeight="1" x14ac:dyDescent="0.25">
      <c r="A56" s="50"/>
      <c r="B56" s="51"/>
      <c r="C56" s="51"/>
      <c r="E56" s="22" t="s">
        <v>33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S56" s="48"/>
    </row>
    <row r="57" spans="1:22" ht="21.95" customHeight="1" x14ac:dyDescent="0.25">
      <c r="A57" s="50"/>
      <c r="B57" s="50"/>
      <c r="C57" s="51"/>
      <c r="E57" s="22" t="s">
        <v>13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Q57" s="148"/>
      <c r="T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Q59" s="438"/>
      <c r="R59" s="48"/>
      <c r="S59" s="48"/>
      <c r="U59" s="48"/>
    </row>
    <row r="60" spans="1:22" ht="21.95" customHeight="1" x14ac:dyDescent="0.25">
      <c r="A60" s="50"/>
      <c r="B60" s="50"/>
      <c r="C60" s="51"/>
      <c r="E60" s="22" t="s">
        <v>63</v>
      </c>
      <c r="F60" s="2">
        <v>0</v>
      </c>
      <c r="G60" s="2">
        <v>0</v>
      </c>
      <c r="H60" s="49">
        <v>0</v>
      </c>
      <c r="I60" s="48">
        <v>0</v>
      </c>
      <c r="J60" s="367">
        <v>0</v>
      </c>
      <c r="K60" s="354"/>
      <c r="L60" s="48">
        <v>257.30999999999949</v>
      </c>
      <c r="M60">
        <v>0</v>
      </c>
      <c r="N60" s="364"/>
      <c r="O60" s="134">
        <v>1.38E-2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43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0" priority="192">
      <formula>$H2=0</formula>
    </cfRule>
  </conditionalFormatting>
  <conditionalFormatting sqref="J2:K4 J67:K200 J6:K6 J21:K58 J12:K19">
    <cfRule type="expression" dxfId="1839" priority="193">
      <formula>$J2=0</formula>
    </cfRule>
  </conditionalFormatting>
  <conditionalFormatting sqref="L67:L1048576 L1:L58">
    <cfRule type="expression" dxfId="1838" priority="191">
      <formula>$L2=0</formula>
    </cfRule>
  </conditionalFormatting>
  <conditionalFormatting sqref="M1">
    <cfRule type="expression" dxfId="1837" priority="187">
      <formula>$L2=0</formula>
    </cfRule>
  </conditionalFormatting>
  <conditionalFormatting sqref="J2:K4 J6:K6 J21:K58 J12:K19">
    <cfRule type="expression" dxfId="1836" priority="235">
      <formula>$J2&gt;0</formula>
    </cfRule>
  </conditionalFormatting>
  <conditionalFormatting sqref="L2:L58">
    <cfRule type="expression" dxfId="1835" priority="189">
      <formula>$L2&lt;0</formula>
    </cfRule>
    <cfRule type="expression" dxfId="1834" priority="190">
      <formula>$L2&gt;0</formula>
    </cfRule>
  </conditionalFormatting>
  <conditionalFormatting sqref="J2:K4 J67:K458 J6:K6 J21:K58 J12:K19">
    <cfRule type="expression" dxfId="1833" priority="234">
      <formula>$J2&lt;0</formula>
    </cfRule>
  </conditionalFormatting>
  <conditionalFormatting sqref="P67:P1048576 P1">
    <cfRule type="expression" dxfId="183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1" priority="163">
      <formula>$H59=0</formula>
    </cfRule>
  </conditionalFormatting>
  <conditionalFormatting sqref="J59:K59">
    <cfRule type="expression" dxfId="1830" priority="164">
      <formula>$J59=0</formula>
    </cfRule>
  </conditionalFormatting>
  <conditionalFormatting sqref="L59">
    <cfRule type="expression" dxfId="1829" priority="162">
      <formula>$L60=0</formula>
    </cfRule>
  </conditionalFormatting>
  <conditionalFormatting sqref="J59:K59">
    <cfRule type="expression" dxfId="1828" priority="166">
      <formula>$J59&gt;0</formula>
    </cfRule>
  </conditionalFormatting>
  <conditionalFormatting sqref="L59">
    <cfRule type="expression" dxfId="1827" priority="160">
      <formula>$L59&lt;0</formula>
    </cfRule>
    <cfRule type="expression" dxfId="1826" priority="161">
      <formula>$L59&gt;0</formula>
    </cfRule>
  </conditionalFormatting>
  <conditionalFormatting sqref="J59:K59">
    <cfRule type="expression" dxfId="1825" priority="165">
      <formula>$J59&lt;0</formula>
    </cfRule>
  </conditionalFormatting>
  <conditionalFormatting sqref="E5 H5:I5">
    <cfRule type="expression" dxfId="1824" priority="141">
      <formula>$H5=0</formula>
    </cfRule>
  </conditionalFormatting>
  <conditionalFormatting sqref="J5:K5">
    <cfRule type="expression" dxfId="1823" priority="142">
      <formula>$J5=0</formula>
    </cfRule>
  </conditionalFormatting>
  <conditionalFormatting sqref="J5:K5">
    <cfRule type="expression" dxfId="1822" priority="144">
      <formula>$J5&gt;0</formula>
    </cfRule>
  </conditionalFormatting>
  <conditionalFormatting sqref="J5:K5">
    <cfRule type="expression" dxfId="1821" priority="143">
      <formula>$J5&lt;0</formula>
    </cfRule>
  </conditionalFormatting>
  <conditionalFormatting sqref="E7 H7:I7">
    <cfRule type="expression" dxfId="1820" priority="130">
      <formula>$H7=0</formula>
    </cfRule>
  </conditionalFormatting>
  <conditionalFormatting sqref="J7:K7">
    <cfRule type="expression" dxfId="1819" priority="131">
      <formula>$J7=0</formula>
    </cfRule>
  </conditionalFormatting>
  <conditionalFormatting sqref="J7:K7">
    <cfRule type="expression" dxfId="1818" priority="133">
      <formula>$J7&gt;0</formula>
    </cfRule>
  </conditionalFormatting>
  <conditionalFormatting sqref="J7:K7">
    <cfRule type="expression" dxfId="1817" priority="132">
      <formula>$J7&lt;0</formula>
    </cfRule>
  </conditionalFormatting>
  <conditionalFormatting sqref="E60 H60:I60">
    <cfRule type="expression" dxfId="1816" priority="119">
      <formula>$H60=0</formula>
    </cfRule>
  </conditionalFormatting>
  <conditionalFormatting sqref="J60:K60">
    <cfRule type="expression" dxfId="1815" priority="120">
      <formula>$J60=0</formula>
    </cfRule>
  </conditionalFormatting>
  <conditionalFormatting sqref="L60">
    <cfRule type="expression" dxfId="1814" priority="118">
      <formula>$L61=0</formula>
    </cfRule>
  </conditionalFormatting>
  <conditionalFormatting sqref="J60:K60">
    <cfRule type="expression" dxfId="1813" priority="122">
      <formula>$J60&gt;0</formula>
    </cfRule>
  </conditionalFormatting>
  <conditionalFormatting sqref="L60">
    <cfRule type="expression" dxfId="1812" priority="116">
      <formula>$L60&lt;0</formula>
    </cfRule>
    <cfRule type="expression" dxfId="1811" priority="117">
      <formula>$L60&gt;0</formula>
    </cfRule>
  </conditionalFormatting>
  <conditionalFormatting sqref="J60:K60">
    <cfRule type="expression" dxfId="1810" priority="121">
      <formula>$J60&lt;0</formula>
    </cfRule>
  </conditionalFormatting>
  <conditionalFormatting sqref="E62 H62:I62">
    <cfRule type="expression" dxfId="1809" priority="108">
      <formula>$H62=0</formula>
    </cfRule>
  </conditionalFormatting>
  <conditionalFormatting sqref="J62:K62">
    <cfRule type="expression" dxfId="1808" priority="109">
      <formula>$J62=0</formula>
    </cfRule>
  </conditionalFormatting>
  <conditionalFormatting sqref="L62">
    <cfRule type="expression" dxfId="1807" priority="107">
      <formula>$L63=0</formula>
    </cfRule>
  </conditionalFormatting>
  <conditionalFormatting sqref="J62:K62">
    <cfRule type="expression" dxfId="1806" priority="111">
      <formula>$J62&gt;0</formula>
    </cfRule>
  </conditionalFormatting>
  <conditionalFormatting sqref="L62">
    <cfRule type="expression" dxfId="1805" priority="105">
      <formula>$L62&lt;0</formula>
    </cfRule>
    <cfRule type="expression" dxfId="1804" priority="106">
      <formula>$L62&gt;0</formula>
    </cfRule>
  </conditionalFormatting>
  <conditionalFormatting sqref="J62:K62">
    <cfRule type="expression" dxfId="1803" priority="110">
      <formula>$J62&lt;0</formula>
    </cfRule>
  </conditionalFormatting>
  <conditionalFormatting sqref="E61 H61:I61">
    <cfRule type="expression" dxfId="1802" priority="97">
      <formula>$H61=0</formula>
    </cfRule>
  </conditionalFormatting>
  <conditionalFormatting sqref="J61:K61">
    <cfRule type="expression" dxfId="1801" priority="98">
      <formula>$J61=0</formula>
    </cfRule>
  </conditionalFormatting>
  <conditionalFormatting sqref="L61">
    <cfRule type="expression" dxfId="1800" priority="96">
      <formula>$L62=0</formula>
    </cfRule>
  </conditionalFormatting>
  <conditionalFormatting sqref="J61:K61">
    <cfRule type="expression" dxfId="1799" priority="100">
      <formula>$J61&gt;0</formula>
    </cfRule>
  </conditionalFormatting>
  <conditionalFormatting sqref="L61">
    <cfRule type="expression" dxfId="1798" priority="94">
      <formula>$L61&lt;0</formula>
    </cfRule>
    <cfRule type="expression" dxfId="1797" priority="95">
      <formula>$L61&gt;0</formula>
    </cfRule>
  </conditionalFormatting>
  <conditionalFormatting sqref="J61:K61">
    <cfRule type="expression" dxfId="1796" priority="99">
      <formula>$J61&lt;0</formula>
    </cfRule>
  </conditionalFormatting>
  <conditionalFormatting sqref="E8 H8:I8">
    <cfRule type="expression" dxfId="1795" priority="82">
      <formula>$H8=0</formula>
    </cfRule>
  </conditionalFormatting>
  <conditionalFormatting sqref="J8:K8">
    <cfRule type="expression" dxfId="1794" priority="83">
      <formula>$J8=0</formula>
    </cfRule>
  </conditionalFormatting>
  <conditionalFormatting sqref="J8:K8">
    <cfRule type="expression" dxfId="1793" priority="85">
      <formula>$J8&gt;0</formula>
    </cfRule>
  </conditionalFormatting>
  <conditionalFormatting sqref="J8:K8">
    <cfRule type="expression" dxfId="1792" priority="84">
      <formula>$J8&lt;0</formula>
    </cfRule>
  </conditionalFormatting>
  <conditionalFormatting sqref="E63 H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 H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J20:K20">
    <cfRule type="expression" dxfId="1782" priority="65">
      <formula>$J20&gt;0</formula>
    </cfRule>
  </conditionalFormatting>
  <conditionalFormatting sqref="J20:K20">
    <cfRule type="expression" dxfId="1781" priority="64">
      <formula>$J20&lt;0</formula>
    </cfRule>
  </conditionalFormatting>
  <conditionalFormatting sqref="E64 H64:I64">
    <cfRule type="expression" dxfId="1780" priority="53">
      <formula>$H64=0</formula>
    </cfRule>
  </conditionalFormatting>
  <conditionalFormatting sqref="J64:K64">
    <cfRule type="expression" dxfId="1779" priority="54">
      <formula>$J64=0</formula>
    </cfRule>
  </conditionalFormatting>
  <conditionalFormatting sqref="L64">
    <cfRule type="expression" dxfId="1778" priority="52">
      <formula>$L65=0</formula>
    </cfRule>
  </conditionalFormatting>
  <conditionalFormatting sqref="J64:K64">
    <cfRule type="expression" dxfId="1777" priority="56">
      <formula>$J64&gt;0</formula>
    </cfRule>
  </conditionalFormatting>
  <conditionalFormatting sqref="L64">
    <cfRule type="expression" dxfId="1776" priority="50">
      <formula>$L64&lt;0</formula>
    </cfRule>
    <cfRule type="expression" dxfId="1775" priority="51">
      <formula>$L64&gt;0</formula>
    </cfRule>
  </conditionalFormatting>
  <conditionalFormatting sqref="J64:K64">
    <cfRule type="expression" dxfId="1774" priority="55">
      <formula>$J64&lt;0</formula>
    </cfRule>
  </conditionalFormatting>
  <conditionalFormatting sqref="E65 H65:I65">
    <cfRule type="expression" dxfId="1773" priority="46">
      <formula>$H65=0</formula>
    </cfRule>
  </conditionalFormatting>
  <conditionalFormatting sqref="J65:K65">
    <cfRule type="expression" dxfId="1772" priority="47">
      <formula>$J65=0</formula>
    </cfRule>
  </conditionalFormatting>
  <conditionalFormatting sqref="L65">
    <cfRule type="expression" dxfId="1771" priority="45">
      <formula>$L66=0</formula>
    </cfRule>
  </conditionalFormatting>
  <conditionalFormatting sqref="J65:K65">
    <cfRule type="expression" dxfId="1770" priority="49">
      <formula>$J65&gt;0</formula>
    </cfRule>
  </conditionalFormatting>
  <conditionalFormatting sqref="L65">
    <cfRule type="expression" dxfId="1769" priority="43">
      <formula>$L65&lt;0</formula>
    </cfRule>
    <cfRule type="expression" dxfId="1768" priority="44">
      <formula>$L65&gt;0</formula>
    </cfRule>
  </conditionalFormatting>
  <conditionalFormatting sqref="J65:K65">
    <cfRule type="expression" dxfId="1767" priority="48">
      <formula>$J65&lt;0</formula>
    </cfRule>
  </conditionalFormatting>
  <conditionalFormatting sqref="E11 H11:I11">
    <cfRule type="expression" dxfId="1766" priority="37">
      <formula>$H11=0</formula>
    </cfRule>
  </conditionalFormatting>
  <conditionalFormatting sqref="J11:K11">
    <cfRule type="expression" dxfId="1765" priority="38">
      <formula>$J11=0</formula>
    </cfRule>
  </conditionalFormatting>
  <conditionalFormatting sqref="J11:K11">
    <cfRule type="expression" dxfId="1764" priority="40">
      <formula>$J11&gt;0</formula>
    </cfRule>
  </conditionalFormatting>
  <conditionalFormatting sqref="J11:K11">
    <cfRule type="expression" dxfId="1763" priority="39">
      <formula>$J11&lt;0</formula>
    </cfRule>
  </conditionalFormatting>
  <conditionalFormatting sqref="E9 H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J9:K9">
    <cfRule type="expression" dxfId="1760" priority="33">
      <formula>$J9&gt;0</formula>
    </cfRule>
  </conditionalFormatting>
  <conditionalFormatting sqref="J9:K9">
    <cfRule type="expression" dxfId="1759" priority="32">
      <formula>$J9&lt;0</formula>
    </cfRule>
  </conditionalFormatting>
  <conditionalFormatting sqref="E66 H66:I66">
    <cfRule type="expression" dxfId="1758" priority="21">
      <formula>$H66=0</formula>
    </cfRule>
  </conditionalFormatting>
  <conditionalFormatting sqref="J66:K66">
    <cfRule type="expression" dxfId="1757" priority="22">
      <formula>$J66=0</formula>
    </cfRule>
  </conditionalFormatting>
  <conditionalFormatting sqref="L66">
    <cfRule type="expression" dxfId="1756" priority="20">
      <formula>$L67=0</formula>
    </cfRule>
  </conditionalFormatting>
  <conditionalFormatting sqref="J66:K66">
    <cfRule type="expression" dxfId="1755" priority="24">
      <formula>$J66&gt;0</formula>
    </cfRule>
  </conditionalFormatting>
  <conditionalFormatting sqref="L66">
    <cfRule type="expression" dxfId="1754" priority="18">
      <formula>$L66&lt;0</formula>
    </cfRule>
    <cfRule type="expression" dxfId="1753" priority="19">
      <formula>$L66&gt;0</formula>
    </cfRule>
  </conditionalFormatting>
  <conditionalFormatting sqref="J66:K66">
    <cfRule type="expression" dxfId="175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1" priority="12">
      <formula>$H10=0</formula>
    </cfRule>
  </conditionalFormatting>
  <conditionalFormatting sqref="J10:K10">
    <cfRule type="expression" dxfId="1750" priority="13">
      <formula>$J10=0</formula>
    </cfRule>
  </conditionalFormatting>
  <conditionalFormatting sqref="J10:K10">
    <cfRule type="expression" dxfId="1749" priority="15">
      <formula>$J10&gt;0</formula>
    </cfRule>
  </conditionalFormatting>
  <conditionalFormatting sqref="J10:K10">
    <cfRule type="expression" dxfId="1748" priority="14">
      <formula>$J10&lt;0</formula>
    </cfRule>
  </conditionalFormatting>
  <conditionalFormatting sqref="E26:E28 E30 E45:E49 E36:E43">
    <cfRule type="expression" dxfId="1747" priority="8">
      <formula>$H26=0</formula>
    </cfRule>
  </conditionalFormatting>
  <conditionalFormatting sqref="E29">
    <cfRule type="expression" dxfId="1746" priority="7">
      <formula>$H29=0</formula>
    </cfRule>
  </conditionalFormatting>
  <conditionalFormatting sqref="E31">
    <cfRule type="expression" dxfId="1745" priority="6">
      <formula>$H31=0</formula>
    </cfRule>
  </conditionalFormatting>
  <conditionalFormatting sqref="E32">
    <cfRule type="expression" dxfId="1744" priority="5">
      <formula>$H32=0</formula>
    </cfRule>
  </conditionalFormatting>
  <conditionalFormatting sqref="E44">
    <cfRule type="expression" dxfId="1743" priority="4">
      <formula>$H44=0</formula>
    </cfRule>
  </conditionalFormatting>
  <conditionalFormatting sqref="E35">
    <cfRule type="expression" dxfId="1742" priority="3">
      <formula>$H35=0</formula>
    </cfRule>
  </conditionalFormatting>
  <conditionalFormatting sqref="E33">
    <cfRule type="expression" dxfId="1741" priority="2">
      <formula>$H33=0</formula>
    </cfRule>
  </conditionalFormatting>
  <conditionalFormatting sqref="E34">
    <cfRule type="expression" dxfId="1740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6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9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1" location="FTR!A1" display="FTR"/>
    <hyperlink ref="E7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I231" sqref="I231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22370.39800000154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21106.228000001607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21104.700000000012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-1.9999984033347573E-3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39" priority="7">
      <formula>#REF!&gt;0</formula>
    </cfRule>
    <cfRule type="expression" dxfId="17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6"/>
  <sheetViews>
    <sheetView tabSelected="1" zoomScaleNormal="100" workbookViewId="0">
      <pane ySplit="1" topLeftCell="A512" activePane="bottomLeft" state="frozen"/>
      <selection pane="bottomLeft" activeCell="Y528" sqref="Y52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21104.700000000012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" si="1853">(F526-F525)/F525</f>
        <v>-1.5456428328541841E-3</v>
      </c>
      <c r="H526" s="204">
        <f t="shared" ref="H526" si="1854">(F526-F$2)/F$2</f>
        <v>0.33212679458726951</v>
      </c>
      <c r="I526" s="222">
        <v>321104.7</v>
      </c>
      <c r="J526" s="173">
        <v>300000</v>
      </c>
      <c r="K526" s="173">
        <f t="shared" ref="K526" si="1855">I526-I525-J526+J525</f>
        <v>6798.5499999999884</v>
      </c>
      <c r="L526" s="171">
        <f t="shared" ref="L526" si="1856">K526/I525</f>
        <v>2.1630343536071399E-2</v>
      </c>
      <c r="M526" s="183">
        <f t="shared" ref="M526" si="1857">I526-J526</f>
        <v>21104.700000000012</v>
      </c>
      <c r="N526" s="185">
        <f t="shared" ref="N526" si="1858">M526/J526</f>
        <v>7.0349000000000037E-2</v>
      </c>
      <c r="O526" s="183" t="b">
        <f t="shared" ref="O526" si="1859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60">I526-Q526</f>
        <v>55529.489999999991</v>
      </c>
      <c r="S526" s="173">
        <v>-39110</v>
      </c>
      <c r="T526" s="173">
        <f t="shared" ref="T526" si="1861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2">N526/V526</f>
        <v>0.23763900671598528</v>
      </c>
    </row>
  </sheetData>
  <conditionalFormatting sqref="D3:D52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7" priority="58">
      <formula>F19&gt;0</formula>
    </cfRule>
    <cfRule type="expression" dxfId="1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5" priority="47">
      <formula>H25&gt;0</formula>
    </cfRule>
    <cfRule type="expression" dxfId="1734" priority="48">
      <formula>H25&lt;0</formula>
    </cfRule>
  </conditionalFormatting>
  <conditionalFormatting sqref="M39">
    <cfRule type="expression" dxfId="1733" priority="45">
      <formula>M39&gt;0</formula>
    </cfRule>
    <cfRule type="expression" dxfId="1732" priority="46">
      <formula>M39&lt;0</formula>
    </cfRule>
  </conditionalFormatting>
  <conditionalFormatting sqref="F61:F67">
    <cfRule type="expression" dxfId="1731" priority="43">
      <formula>F61&gt;0</formula>
    </cfRule>
    <cfRule type="expression" dxfId="1730" priority="44">
      <formula>F61&lt;0</formula>
    </cfRule>
  </conditionalFormatting>
  <conditionalFormatting sqref="H61:H67">
    <cfRule type="expression" dxfId="1729" priority="41">
      <formula>H61&gt;0</formula>
    </cfRule>
    <cfRule type="expression" dxfId="1728" priority="42">
      <formula>H61&lt;0</formula>
    </cfRule>
  </conditionalFormatting>
  <conditionalFormatting sqref="F21:F24">
    <cfRule type="expression" dxfId="1727" priority="39">
      <formula>F21&gt;0</formula>
    </cfRule>
    <cfRule type="expression" dxfId="1726" priority="40">
      <formula>F21&lt;0</formula>
    </cfRule>
  </conditionalFormatting>
  <conditionalFormatting sqref="H21:H24">
    <cfRule type="expression" dxfId="1725" priority="37">
      <formula>H21&gt;0</formula>
    </cfRule>
    <cfRule type="expression" dxfId="1724" priority="38">
      <formula>H21&lt;0</formula>
    </cfRule>
  </conditionalFormatting>
  <conditionalFormatting sqref="I25:I28">
    <cfRule type="expression" dxfId="1723" priority="31">
      <formula>I25&gt;0</formula>
    </cfRule>
    <cfRule type="expression" dxfId="1722" priority="32">
      <formula>I25&lt;0</formula>
    </cfRule>
  </conditionalFormatting>
  <conditionalFormatting sqref="I21:I24">
    <cfRule type="expression" dxfId="1721" priority="29">
      <formula>I21&gt;0</formula>
    </cfRule>
    <cfRule type="expression" dxfId="1720" priority="30">
      <formula>I21&lt;0</formula>
    </cfRule>
  </conditionalFormatting>
  <conditionalFormatting sqref="H29">
    <cfRule type="expression" dxfId="1719" priority="27">
      <formula>H29&gt;0</formula>
    </cfRule>
    <cfRule type="expression" dxfId="1718" priority="28">
      <formula>H29&lt;0</formula>
    </cfRule>
  </conditionalFormatting>
  <conditionalFormatting sqref="H30">
    <cfRule type="expression" dxfId="1717" priority="25">
      <formula>H30&gt;0</formula>
    </cfRule>
    <cfRule type="expression" dxfId="1716" priority="26">
      <formula>H30&lt;0</formula>
    </cfRule>
  </conditionalFormatting>
  <conditionalFormatting sqref="H31">
    <cfRule type="expression" dxfId="1715" priority="23">
      <formula>H31&gt;0</formula>
    </cfRule>
    <cfRule type="expression" dxfId="1714" priority="24">
      <formula>H31&lt;0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73:F82">
    <cfRule type="expression" dxfId="1709" priority="17">
      <formula>F73&gt;0</formula>
    </cfRule>
    <cfRule type="expression" dxfId="1708" priority="18">
      <formula>F73&lt;0</formula>
    </cfRule>
  </conditionalFormatting>
  <conditionalFormatting sqref="H73:H76">
    <cfRule type="expression" dxfId="1707" priority="15">
      <formula>H73&gt;0</formula>
    </cfRule>
    <cfRule type="expression" dxfId="1706" priority="16">
      <formula>H73&lt;0</formula>
    </cfRule>
  </conditionalFormatting>
  <conditionalFormatting sqref="F69:F72">
    <cfRule type="expression" dxfId="1705" priority="13">
      <formula>F69&gt;0</formula>
    </cfRule>
    <cfRule type="expression" dxfId="1704" priority="14">
      <formula>F69&lt;0</formula>
    </cfRule>
  </conditionalFormatting>
  <conditionalFormatting sqref="H69:H72">
    <cfRule type="expression" dxfId="1703" priority="11">
      <formula>H69&gt;0</formula>
    </cfRule>
    <cfRule type="expression" dxfId="1702" priority="12">
      <formula>H69&lt;0</formula>
    </cfRule>
  </conditionalFormatting>
  <conditionalFormatting sqref="I73:I76">
    <cfRule type="expression" dxfId="1701" priority="9">
      <formula>I73&gt;0</formula>
    </cfRule>
    <cfRule type="expression" dxfId="1700" priority="10">
      <formula>I73&lt;0</formula>
    </cfRule>
  </conditionalFormatting>
  <conditionalFormatting sqref="I69:I72">
    <cfRule type="expression" dxfId="1699" priority="7">
      <formula>I69&gt;0</formula>
    </cfRule>
    <cfRule type="expression" dxfId="1698" priority="8">
      <formula>I69&lt;0</formula>
    </cfRule>
  </conditionalFormatting>
  <conditionalFormatting sqref="H77">
    <cfRule type="expression" dxfId="1697" priority="5">
      <formula>H77&gt;0</formula>
    </cfRule>
    <cfRule type="expression" dxfId="1696" priority="6">
      <formula>H77&lt;0</formula>
    </cfRule>
  </conditionalFormatting>
  <conditionalFormatting sqref="H78">
    <cfRule type="expression" dxfId="1695" priority="3">
      <formula>H78&gt;0</formula>
    </cfRule>
    <cfRule type="expression" dxfId="1694" priority="4">
      <formula>H78&lt;0</formula>
    </cfRule>
  </conditionalFormatting>
  <conditionalFormatting sqref="H79">
    <cfRule type="expression" dxfId="1693" priority="1">
      <formula>H79&gt;0</formula>
    </cfRule>
    <cfRule type="expression" dxfId="1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1" priority="29">
      <formula>N19&gt;0</formula>
    </cfRule>
    <cfRule type="expression" dxfId="16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9" priority="23">
      <formula>F22&gt;0</formula>
    </cfRule>
    <cfRule type="expression" dxfId="1688" priority="24">
      <formula>F22&lt;0</formula>
    </cfRule>
  </conditionalFormatting>
  <conditionalFormatting sqref="H22:H31">
    <cfRule type="expression" dxfId="1687" priority="21">
      <formula>H22&gt;0</formula>
    </cfRule>
    <cfRule type="expression" dxfId="1686" priority="22">
      <formula>H22&lt;0</formula>
    </cfRule>
  </conditionalFormatting>
  <conditionalFormatting sqref="I21:J31">
    <cfRule type="expression" dxfId="1685" priority="19">
      <formula>I21&gt;0</formula>
    </cfRule>
    <cfRule type="expression" dxfId="1684" priority="20">
      <formula>I21&lt;0</formula>
    </cfRule>
  </conditionalFormatting>
  <conditionalFormatting sqref="Q8">
    <cfRule type="expression" dxfId="1683" priority="11">
      <formula>Q8&gt;0</formula>
    </cfRule>
    <cfRule type="expression" dxfId="1682" priority="12">
      <formula>Q8&lt;0</formula>
    </cfRule>
  </conditionalFormatting>
  <conditionalFormatting sqref="Q7">
    <cfRule type="expression" dxfId="1681" priority="13">
      <formula>Q7&gt;0</formula>
    </cfRule>
    <cfRule type="expression" dxfId="1680" priority="14">
      <formula>Q7&lt;0</formula>
    </cfRule>
  </conditionalFormatting>
  <conditionalFormatting sqref="F56:F66">
    <cfRule type="expression" dxfId="1679" priority="9">
      <formula>F56&gt;0</formula>
    </cfRule>
    <cfRule type="expression" dxfId="1678" priority="10">
      <formula>F56&lt;0</formula>
    </cfRule>
  </conditionalFormatting>
  <conditionalFormatting sqref="H56:H66">
    <cfRule type="expression" dxfId="1677" priority="7">
      <formula>H56&gt;0</formula>
    </cfRule>
    <cfRule type="expression" dxfId="1676" priority="8">
      <formula>H56&lt;0</formula>
    </cfRule>
  </conditionalFormatting>
  <conditionalFormatting sqref="I56:I66">
    <cfRule type="expression" dxfId="1675" priority="5">
      <formula>I56&gt;0</formula>
    </cfRule>
    <cfRule type="expression" dxfId="1674" priority="6">
      <formula>I56&lt;0</formula>
    </cfRule>
  </conditionalFormatting>
  <conditionalFormatting sqref="F21">
    <cfRule type="expression" dxfId="1673" priority="3">
      <formula>F21&gt;0</formula>
    </cfRule>
    <cfRule type="expression" dxfId="1672" priority="4">
      <formula>F21&lt;0</formula>
    </cfRule>
  </conditionalFormatting>
  <conditionalFormatting sqref="H21">
    <cfRule type="expression" dxfId="1671" priority="1">
      <formula>H21&gt;0</formula>
    </cfRule>
    <cfRule type="expression" dxfId="16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76.58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7658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2421.7099999999955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1263.8400000000001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0.19765536051647131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84.238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83.472200000000001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82.706400000000002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81.940600000000003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81.174800000000005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80.409000000000006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79.643200000000007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78.877399999999994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78.111599999999996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77.345799999999997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76.58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75.8142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75.048400000000001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74.282600000000002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73.516799999999989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72.750999999999991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71.985199999999992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71.219400000000007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70.453599999999994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69.687799999999996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68.921999999999997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69" priority="52">
      <formula>N23&gt;0</formula>
    </cfRule>
    <cfRule type="expression" dxfId="1668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7" priority="46">
      <formula>F79&gt;0</formula>
    </cfRule>
    <cfRule type="expression" dxfId="1666" priority="47">
      <formula>F79&lt;0</formula>
    </cfRule>
  </conditionalFormatting>
  <conditionalFormatting sqref="H79:H97 H101:H118">
    <cfRule type="expression" dxfId="1665" priority="44">
      <formula>H79&gt;0</formula>
    </cfRule>
    <cfRule type="expression" dxfId="1664" priority="45">
      <formula>H79&lt;0</formula>
    </cfRule>
  </conditionalFormatting>
  <conditionalFormatting sqref="I75:I97 I100:I118">
    <cfRule type="expression" dxfId="1663" priority="42">
      <formula>I75&gt;0</formula>
    </cfRule>
    <cfRule type="expression" dxfId="1662" priority="43">
      <formula>I75&lt;0</formula>
    </cfRule>
  </conditionalFormatting>
  <conditionalFormatting sqref="Q7">
    <cfRule type="expression" dxfId="1661" priority="40">
      <formula>Q7&gt;0</formula>
    </cfRule>
    <cfRule type="expression" dxfId="1660" priority="41">
      <formula>Q7&lt;0</formula>
    </cfRule>
  </conditionalFormatting>
  <conditionalFormatting sqref="Q8">
    <cfRule type="expression" dxfId="1659" priority="38">
      <formula>Q8&gt;0</formula>
    </cfRule>
    <cfRule type="expression" dxfId="1658" priority="39">
      <formula>Q8&lt;0</formula>
    </cfRule>
  </conditionalFormatting>
  <conditionalFormatting sqref="F75:F78">
    <cfRule type="expression" dxfId="1657" priority="36">
      <formula>F75&gt;0</formula>
    </cfRule>
    <cfRule type="expression" dxfId="1656" priority="37">
      <formula>F75&lt;0</formula>
    </cfRule>
  </conditionalFormatting>
  <conditionalFormatting sqref="H75:H78">
    <cfRule type="expression" dxfId="1655" priority="34">
      <formula>H75&gt;0</formula>
    </cfRule>
    <cfRule type="expression" dxfId="1654" priority="35">
      <formula>H75&lt;0</formula>
    </cfRule>
  </conditionalFormatting>
  <conditionalFormatting sqref="F100:F114">
    <cfRule type="expression" dxfId="1653" priority="28">
      <formula>F100&gt;0</formula>
    </cfRule>
    <cfRule type="expression" dxfId="1652" priority="29">
      <formula>F100&lt;0</formula>
    </cfRule>
  </conditionalFormatting>
  <conditionalFormatting sqref="H100:H114">
    <cfRule type="expression" dxfId="1651" priority="26">
      <formula>H100&gt;0</formula>
    </cfRule>
    <cfRule type="expression" dxfId="1650" priority="27">
      <formula>H100&lt;0</formula>
    </cfRule>
  </conditionalFormatting>
  <conditionalFormatting sqref="F29:F61">
    <cfRule type="expression" dxfId="1649" priority="24">
      <formula>F29&gt;0</formula>
    </cfRule>
    <cfRule type="expression" dxfId="1648" priority="25">
      <formula>F29&lt;0</formula>
    </cfRule>
  </conditionalFormatting>
  <conditionalFormatting sqref="H29:H61">
    <cfRule type="expression" dxfId="1647" priority="22">
      <formula>H29&gt;0</formula>
    </cfRule>
    <cfRule type="expression" dxfId="1646" priority="23">
      <formula>H29&lt;0</formula>
    </cfRule>
  </conditionalFormatting>
  <conditionalFormatting sqref="J38:J68">
    <cfRule type="expression" dxfId="1645" priority="20">
      <formula>J38&gt;0</formula>
    </cfRule>
    <cfRule type="expression" dxfId="1644" priority="21">
      <formula>J38&lt;0</formula>
    </cfRule>
  </conditionalFormatting>
  <conditionalFormatting sqref="J43">
    <cfRule type="expression" dxfId="1643" priority="18">
      <formula>J43&gt;0</formula>
    </cfRule>
    <cfRule type="expression" dxfId="1642" priority="19">
      <formula>J43&lt;0</formula>
    </cfRule>
  </conditionalFormatting>
  <conditionalFormatting sqref="Q9">
    <cfRule type="expression" dxfId="1641" priority="12">
      <formula>Q9&gt;0</formula>
    </cfRule>
    <cfRule type="expression" dxfId="1640" priority="13">
      <formula>Q9&lt;0</formula>
    </cfRule>
  </conditionalFormatting>
  <conditionalFormatting sqref="R4">
    <cfRule type="expression" dxfId="1639" priority="14">
      <formula>R4&gt;0</formula>
    </cfRule>
    <cfRule type="expression" dxfId="1638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7" priority="9">
      <formula>F120&gt;0</formula>
    </cfRule>
    <cfRule type="expression" dxfId="1636" priority="10">
      <formula>F120&lt;0</formula>
    </cfRule>
  </conditionalFormatting>
  <conditionalFormatting sqref="H120:H160">
    <cfRule type="expression" dxfId="1635" priority="7">
      <formula>H120&gt;0</formula>
    </cfRule>
    <cfRule type="expression" dxfId="1634" priority="8">
      <formula>H120&lt;0</formula>
    </cfRule>
  </conditionalFormatting>
  <conditionalFormatting sqref="J129:J160">
    <cfRule type="expression" dxfId="1633" priority="5">
      <formula>J129&gt;0</formula>
    </cfRule>
    <cfRule type="expression" dxfId="1632" priority="6">
      <formula>J129&lt;0</formula>
    </cfRule>
  </conditionalFormatting>
  <conditionalFormatting sqref="J134">
    <cfRule type="expression" dxfId="1631" priority="3">
      <formula>J134&gt;0</formula>
    </cfRule>
    <cfRule type="expression" dxfId="1630" priority="4">
      <formula>J134&lt;0</formula>
    </cfRule>
  </conditionalFormatting>
  <conditionalFormatting sqref="J31:J35">
    <cfRule type="expression" dxfId="1629" priority="1">
      <formula>J31&gt;0</formula>
    </cfRule>
    <cfRule type="expression" dxfId="1628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6" priority="35">
      <formula>N19&gt;0</formula>
    </cfRule>
    <cfRule type="expression" dxfId="16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4" priority="21">
      <formula>F25&gt;0</formula>
    </cfRule>
    <cfRule type="expression" dxfId="1613" priority="22">
      <formula>F25&lt;0</formula>
    </cfRule>
  </conditionalFormatting>
  <conditionalFormatting sqref="H25:H47">
    <cfRule type="expression" dxfId="1612" priority="19">
      <formula>H25&gt;0</formula>
    </cfRule>
    <cfRule type="expression" dxfId="1611" priority="20">
      <formula>H25&lt;0</formula>
    </cfRule>
  </conditionalFormatting>
  <conditionalFormatting sqref="I25:I27">
    <cfRule type="expression" dxfId="1610" priority="15">
      <formula>I25&gt;0</formula>
    </cfRule>
    <cfRule type="expression" dxfId="1609" priority="16">
      <formula>I25&lt;0</formula>
    </cfRule>
  </conditionalFormatting>
  <conditionalFormatting sqref="Q7">
    <cfRule type="expression" dxfId="1608" priority="5">
      <formula>Q7&gt;0</formula>
    </cfRule>
    <cfRule type="expression" dxfId="1607" priority="6">
      <formula>Q7&lt;0</formula>
    </cfRule>
  </conditionalFormatting>
  <conditionalFormatting sqref="Q8">
    <cfRule type="expression" dxfId="1606" priority="3">
      <formula>Q8&gt;0</formula>
    </cfRule>
    <cfRule type="expression" dxfId="16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4" priority="9">
      <formula>F36&gt;0</formula>
    </cfRule>
    <cfRule type="expression" dxfId="1603" priority="10">
      <formula>F36&lt;0</formula>
    </cfRule>
  </conditionalFormatting>
  <conditionalFormatting sqref="F25:F35">
    <cfRule type="expression" dxfId="1602" priority="7">
      <formula>F25&gt;0</formula>
    </cfRule>
    <cfRule type="expression" dxfId="1601" priority="8">
      <formula>F25&lt;0</formula>
    </cfRule>
  </conditionalFormatting>
  <conditionalFormatting sqref="H25:H35">
    <cfRule type="expression" dxfId="1600" priority="5">
      <formula>H25&gt;0</formula>
    </cfRule>
    <cfRule type="expression" dxfId="1599" priority="6">
      <formula>H25&lt;0</formula>
    </cfRule>
  </conditionalFormatting>
  <conditionalFormatting sqref="Q7">
    <cfRule type="expression" dxfId="1598" priority="3">
      <formula>Q7&gt;0</formula>
    </cfRule>
    <cfRule type="expression" dxfId="1597" priority="4">
      <formula>Q7&lt;0</formula>
    </cfRule>
  </conditionalFormatting>
  <conditionalFormatting sqref="Q8">
    <cfRule type="expression" dxfId="1596" priority="1">
      <formula>Q8&gt;0</formula>
    </cfRule>
    <cfRule type="expression" dxfId="15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85.5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4275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1753.880000000001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469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0.1232264844981608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94.050000000000011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93.195000000000007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92.34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91.484999999999999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90.63000000000001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89.775000000000006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88.92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88.064999999999998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87.210000000000008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86.355000000000004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85.5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84.644999999999996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83.789999999999992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82.935000000000002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82.08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81.224999999999994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80.36999999999999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79.515000000000001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78.66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77.805000000000007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76.95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94" priority="35">
      <formula>F25&gt;0</formula>
    </cfRule>
    <cfRule type="expression" dxfId="1593" priority="36">
      <formula>F25&lt;0</formula>
    </cfRule>
  </conditionalFormatting>
  <conditionalFormatting sqref="Q7">
    <cfRule type="expression" dxfId="1592" priority="33">
      <formula>Q7&gt;0</formula>
    </cfRule>
    <cfRule type="expression" dxfId="1591" priority="34">
      <formula>Q7&lt;0</formula>
    </cfRule>
  </conditionalFormatting>
  <conditionalFormatting sqref="Q8">
    <cfRule type="expression" dxfId="1590" priority="31">
      <formula>Q8&gt;0</formula>
    </cfRule>
    <cfRule type="expression" dxfId="1589" priority="32">
      <formula>Q8&lt;0</formula>
    </cfRule>
  </conditionalFormatting>
  <conditionalFormatting sqref="F44:F46">
    <cfRule type="expression" dxfId="1588" priority="29">
      <formula>F44&gt;0</formula>
    </cfRule>
    <cfRule type="expression" dxfId="1587" priority="30">
      <formula>F44&lt;0</formula>
    </cfRule>
  </conditionalFormatting>
  <conditionalFormatting sqref="H44:H46">
    <cfRule type="expression" dxfId="1586" priority="27">
      <formula>H44&gt;0</formula>
    </cfRule>
    <cfRule type="expression" dxfId="1585" priority="28">
      <formula>H44&lt;0</formula>
    </cfRule>
  </conditionalFormatting>
  <conditionalFormatting sqref="F89:F110">
    <cfRule type="expression" dxfId="1584" priority="25">
      <formula>F89&gt;0</formula>
    </cfRule>
    <cfRule type="expression" dxfId="1583" priority="26">
      <formula>F89&lt;0</formula>
    </cfRule>
  </conditionalFormatting>
  <conditionalFormatting sqref="H89:H110">
    <cfRule type="expression" dxfId="1582" priority="23">
      <formula>H89&gt;0</formula>
    </cfRule>
    <cfRule type="expression" dxfId="1581" priority="24">
      <formula>H89&lt;0</formula>
    </cfRule>
  </conditionalFormatting>
  <conditionalFormatting sqref="Q10">
    <cfRule type="expression" dxfId="1580" priority="21">
      <formula>Q10&gt;0</formula>
    </cfRule>
    <cfRule type="expression" dxfId="1579" priority="22">
      <formula>Q10&lt;0</formula>
    </cfRule>
  </conditionalFormatting>
  <conditionalFormatting sqref="J25:J38">
    <cfRule type="expression" dxfId="1578" priority="19">
      <formula>J25&gt;0</formula>
    </cfRule>
    <cfRule type="expression" dxfId="1577" priority="20">
      <formula>J25&lt;0</formula>
    </cfRule>
  </conditionalFormatting>
  <conditionalFormatting sqref="K25:K38">
    <cfRule type="expression" dxfId="1576" priority="17">
      <formula>K25&gt;0</formula>
    </cfRule>
    <cfRule type="expression" dxfId="1575" priority="18">
      <formula>K25&lt;0</formula>
    </cfRule>
  </conditionalFormatting>
  <conditionalFormatting sqref="L25:L38">
    <cfRule type="expression" dxfId="1574" priority="15">
      <formula>L25&gt;0</formula>
    </cfRule>
    <cfRule type="expression" dxfId="1573" priority="16">
      <formula>L25&lt;0</formula>
    </cfRule>
  </conditionalFormatting>
  <conditionalFormatting sqref="J40">
    <cfRule type="expression" dxfId="1572" priority="13">
      <formula>J40&gt;0</formula>
    </cfRule>
    <cfRule type="expression" dxfId="1571" priority="14">
      <formula>J40&lt;0</formula>
    </cfRule>
  </conditionalFormatting>
  <conditionalFormatting sqref="L39">
    <cfRule type="expression" dxfId="1570" priority="9">
      <formula>L39&gt;0</formula>
    </cfRule>
    <cfRule type="expression" dxfId="1569" priority="10">
      <formula>L39&lt;0</formula>
    </cfRule>
  </conditionalFormatting>
  <conditionalFormatting sqref="F39">
    <cfRule type="expression" dxfId="1568" priority="7">
      <formula>F39&gt;0</formula>
    </cfRule>
    <cfRule type="expression" dxfId="1567" priority="8">
      <formula>F39&lt;0</formula>
    </cfRule>
  </conditionalFormatting>
  <conditionalFormatting sqref="H39">
    <cfRule type="expression" dxfId="1566" priority="5">
      <formula>H39&gt;0</formula>
    </cfRule>
    <cfRule type="expression" dxfId="1565" priority="6">
      <formula>H39&lt;0</formula>
    </cfRule>
  </conditionalFormatting>
  <conditionalFormatting sqref="J41">
    <cfRule type="expression" dxfId="1564" priority="3">
      <formula>J41&gt;0</formula>
    </cfRule>
    <cfRule type="expression" dxfId="1563" priority="4">
      <formula>J41&lt;0</formula>
    </cfRule>
  </conditionalFormatting>
  <conditionalFormatting sqref="J43">
    <cfRule type="expression" dxfId="1562" priority="1">
      <formula>J43&gt;0</formula>
    </cfRule>
    <cfRule type="expression" dxfId="1561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0" priority="31">
      <formula>F29&gt;0</formula>
    </cfRule>
    <cfRule type="expression" dxfId="1559" priority="32">
      <formula>F29&lt;0</formula>
    </cfRule>
  </conditionalFormatting>
  <conditionalFormatting sqref="F29 F31:F35">
    <cfRule type="expression" dxfId="1558" priority="33">
      <formula>F29&gt;0</formula>
    </cfRule>
    <cfRule type="expression" dxfId="1557" priority="34">
      <formula>F29&lt;0</formula>
    </cfRule>
  </conditionalFormatting>
  <conditionalFormatting sqref="H29 H31:H35">
    <cfRule type="expression" dxfId="1556" priority="29">
      <formula>H29&gt;0</formula>
    </cfRule>
    <cfRule type="expression" dxfId="1555" priority="30">
      <formula>H29&lt;0</formula>
    </cfRule>
  </conditionalFormatting>
  <conditionalFormatting sqref="F21:F28">
    <cfRule type="expression" dxfId="1554" priority="27">
      <formula>F21&gt;0</formula>
    </cfRule>
    <cfRule type="expression" dxfId="1553" priority="28">
      <formula>F21&lt;0</formula>
    </cfRule>
  </conditionalFormatting>
  <conditionalFormatting sqref="H21:H28">
    <cfRule type="expression" dxfId="1552" priority="25">
      <formula>H21&gt;0</formula>
    </cfRule>
    <cfRule type="expression" dxfId="1551" priority="26">
      <formula>H21&lt;0</formula>
    </cfRule>
  </conditionalFormatting>
  <conditionalFormatting sqref="Q8">
    <cfRule type="expression" dxfId="1550" priority="21">
      <formula>Q8&gt;0</formula>
    </cfRule>
    <cfRule type="expression" dxfId="1549" priority="22">
      <formula>Q8&lt;0</formula>
    </cfRule>
  </conditionalFormatting>
  <conditionalFormatting sqref="Q7">
    <cfRule type="expression" dxfId="1548" priority="23">
      <formula>Q7&gt;0</formula>
    </cfRule>
    <cfRule type="expression" dxfId="1547" priority="24">
      <formula>Q7&lt;0</formula>
    </cfRule>
  </conditionalFormatting>
  <conditionalFormatting sqref="F30">
    <cfRule type="expression" dxfId="1546" priority="19">
      <formula>F30&gt;0</formula>
    </cfRule>
    <cfRule type="expression" dxfId="1545" priority="20">
      <formula>F30&lt;0</formula>
    </cfRule>
  </conditionalFormatting>
  <conditionalFormatting sqref="H30">
    <cfRule type="expression" dxfId="1544" priority="17">
      <formula>H30&gt;0</formula>
    </cfRule>
    <cfRule type="expression" dxfId="1543" priority="18">
      <formula>H30&lt;0</formula>
    </cfRule>
  </conditionalFormatting>
  <conditionalFormatting sqref="F68 F70:F74">
    <cfRule type="expression" dxfId="1542" priority="13">
      <formula>F68&gt;0</formula>
    </cfRule>
    <cfRule type="expression" dxfId="1541" priority="14">
      <formula>F68&lt;0</formula>
    </cfRule>
  </conditionalFormatting>
  <conditionalFormatting sqref="F68 F70:F74">
    <cfRule type="expression" dxfId="1540" priority="15">
      <formula>F68&gt;0</formula>
    </cfRule>
    <cfRule type="expression" dxfId="1539" priority="16">
      <formula>F68&lt;0</formula>
    </cfRule>
  </conditionalFormatting>
  <conditionalFormatting sqref="H68 H70:H74">
    <cfRule type="expression" dxfId="1538" priority="11">
      <formula>H68&gt;0</formula>
    </cfRule>
    <cfRule type="expression" dxfId="1537" priority="12">
      <formula>H68&lt;0</formula>
    </cfRule>
  </conditionalFormatting>
  <conditionalFormatting sqref="F60:F67">
    <cfRule type="expression" dxfId="1536" priority="9">
      <formula>F60&gt;0</formula>
    </cfRule>
    <cfRule type="expression" dxfId="1535" priority="10">
      <formula>F60&lt;0</formula>
    </cfRule>
  </conditionalFormatting>
  <conditionalFormatting sqref="H60:H67">
    <cfRule type="expression" dxfId="1534" priority="7">
      <formula>H60&gt;0</formula>
    </cfRule>
    <cfRule type="expression" dxfId="1533" priority="8">
      <formula>H60&lt;0</formula>
    </cfRule>
  </conditionalFormatting>
  <conditionalFormatting sqref="F69">
    <cfRule type="expression" dxfId="1532" priority="5">
      <formula>F69&gt;0</formula>
    </cfRule>
    <cfRule type="expression" dxfId="1531" priority="6">
      <formula>F69&lt;0</formula>
    </cfRule>
  </conditionalFormatting>
  <conditionalFormatting sqref="H69">
    <cfRule type="expression" dxfId="1530" priority="3">
      <formula>H69&gt;0</formula>
    </cfRule>
    <cfRule type="expression" dxfId="1529" priority="4">
      <formula>H69&lt;0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6" priority="11">
      <formula>F33&gt;0</formula>
    </cfRule>
    <cfRule type="expression" dxfId="1525" priority="12">
      <formula>F33&lt;0</formula>
    </cfRule>
  </conditionalFormatting>
  <conditionalFormatting sqref="Q7">
    <cfRule type="expression" dxfId="1524" priority="9">
      <formula>Q7&gt;0</formula>
    </cfRule>
    <cfRule type="expression" dxfId="1523" priority="10">
      <formula>Q7&lt;0</formula>
    </cfRule>
  </conditionalFormatting>
  <conditionalFormatting sqref="Q8">
    <cfRule type="expression" dxfId="1522" priority="7">
      <formula>Q8&gt;0</formula>
    </cfRule>
    <cfRule type="expression" dxfId="1521" priority="8">
      <formula>Q8&lt;0</formula>
    </cfRule>
  </conditionalFormatting>
  <conditionalFormatting sqref="F25:F32">
    <cfRule type="expression" dxfId="1520" priority="5">
      <formula>F25&gt;0</formula>
    </cfRule>
    <cfRule type="expression" dxfId="1519" priority="6">
      <formula>F25&lt;0</formula>
    </cfRule>
  </conditionalFormatting>
  <conditionalFormatting sqref="H25:H32">
    <cfRule type="expression" dxfId="1518" priority="3">
      <formula>H25&gt;0</formula>
    </cfRule>
    <cfRule type="expression" dxfId="1517" priority="4">
      <formula>H25&lt;0</formula>
    </cfRule>
  </conditionalFormatting>
  <conditionalFormatting sqref="Q10">
    <cfRule type="expression" dxfId="1516" priority="1">
      <formula>Q10&gt;0</formula>
    </cfRule>
    <cfRule type="expression" dxfId="15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13.49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4047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741.79999999999472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-541.61999999999989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-0.11803548779371574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14.839000000000002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14.704100000000002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14.5692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14.4343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14.2994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14.1645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14.0296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13.8947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13.7598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13.6249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13.49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13.3551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13.2202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13.0853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12.9504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12.8155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12.6806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12.5457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12.4108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12.2759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12.141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4" priority="69">
      <formula>F32&gt;0</formula>
    </cfRule>
    <cfRule type="expression" dxfId="1513" priority="70">
      <formula>F32&lt;0</formula>
    </cfRule>
  </conditionalFormatting>
  <conditionalFormatting sqref="Q7">
    <cfRule type="expression" dxfId="1512" priority="67">
      <formula>Q7&gt;0</formula>
    </cfRule>
    <cfRule type="expression" dxfId="1511" priority="68">
      <formula>Q7&lt;0</formula>
    </cfRule>
  </conditionalFormatting>
  <conditionalFormatting sqref="Q8">
    <cfRule type="expression" dxfId="1510" priority="65">
      <formula>Q8&gt;0</formula>
    </cfRule>
    <cfRule type="expression" dxfId="1509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8" priority="57">
      <formula>M58&gt;0</formula>
    </cfRule>
    <cfRule type="expression" dxfId="1507" priority="58">
      <formula>M58&lt;0</formula>
    </cfRule>
  </conditionalFormatting>
  <conditionalFormatting sqref="Q10">
    <cfRule type="expression" dxfId="1506" priority="55">
      <formula>Q10&gt;0</formula>
    </cfRule>
    <cfRule type="expression" dxfId="1505" priority="56">
      <formula>Q10&lt;0</formula>
    </cfRule>
  </conditionalFormatting>
  <conditionalFormatting sqref="F29:F31">
    <cfRule type="expression" dxfId="1504" priority="53">
      <formula>F29&gt;0</formula>
    </cfRule>
    <cfRule type="expression" dxfId="1503" priority="54">
      <formula>F29&lt;0</formula>
    </cfRule>
  </conditionalFormatting>
  <conditionalFormatting sqref="H29:H31">
    <cfRule type="expression" dxfId="1502" priority="51">
      <formula>H29&gt;0</formula>
    </cfRule>
    <cfRule type="expression" dxfId="1501" priority="52">
      <formula>H29&lt;0</formula>
    </cfRule>
  </conditionalFormatting>
  <conditionalFormatting sqref="F83:F94">
    <cfRule type="expression" dxfId="1500" priority="49">
      <formula>F83&gt;0</formula>
    </cfRule>
    <cfRule type="expression" dxfId="1499" priority="50">
      <formula>F83&lt;0</formula>
    </cfRule>
  </conditionalFormatting>
  <conditionalFormatting sqref="H83:H94">
    <cfRule type="expression" dxfId="1498" priority="47">
      <formula>H83&gt;0</formula>
    </cfRule>
    <cfRule type="expression" dxfId="1497" priority="48">
      <formula>H83&lt;0</formula>
    </cfRule>
  </conditionalFormatting>
  <conditionalFormatting sqref="J41">
    <cfRule type="expression" dxfId="1496" priority="45">
      <formula>J41&gt;0</formula>
    </cfRule>
    <cfRule type="expression" dxfId="1495" priority="46">
      <formula>J41&lt;0</formula>
    </cfRule>
  </conditionalFormatting>
  <conditionalFormatting sqref="J39:J47 J49">
    <cfRule type="expression" dxfId="1494" priority="43">
      <formula>J39&gt;0</formula>
    </cfRule>
    <cfRule type="expression" dxfId="1493" priority="44">
      <formula>J39&lt;0</formula>
    </cfRule>
  </conditionalFormatting>
  <conditionalFormatting sqref="F48 H48">
    <cfRule type="expression" dxfId="1492" priority="41">
      <formula>F48&gt;0</formula>
    </cfRule>
    <cfRule type="expression" dxfId="1491" priority="42">
      <formula>F48&lt;0</formula>
    </cfRule>
  </conditionalFormatting>
  <conditionalFormatting sqref="J48">
    <cfRule type="expression" dxfId="1490" priority="39">
      <formula>J48&gt;0</formula>
    </cfRule>
    <cfRule type="expression" dxfId="1489" priority="40">
      <formula>J48&lt;0</formula>
    </cfRule>
  </conditionalFormatting>
  <conditionalFormatting sqref="K41:K52">
    <cfRule type="expression" dxfId="1488" priority="37">
      <formula>K41&gt;0</formula>
    </cfRule>
    <cfRule type="expression" dxfId="1487" priority="38">
      <formula>K41&lt;0</formula>
    </cfRule>
  </conditionalFormatting>
  <conditionalFormatting sqref="K39:K52">
    <cfRule type="expression" dxfId="1486" priority="35">
      <formula>K39&gt;0</formula>
    </cfRule>
    <cfRule type="expression" dxfId="1485" priority="36">
      <formula>K39&lt;0</formula>
    </cfRule>
  </conditionalFormatting>
  <conditionalFormatting sqref="F102:F118 H102:H118 H120:H128 F120:F128">
    <cfRule type="expression" dxfId="1484" priority="31">
      <formula>F102&gt;0</formula>
    </cfRule>
    <cfRule type="expression" dxfId="1483" priority="32">
      <formula>F102&lt;0</formula>
    </cfRule>
  </conditionalFormatting>
  <conditionalFormatting sqref="F96:F101">
    <cfRule type="expression" dxfId="1482" priority="29">
      <formula>F96&gt;0</formula>
    </cfRule>
    <cfRule type="expression" dxfId="1481" priority="30">
      <formula>F96&lt;0</formula>
    </cfRule>
  </conditionalFormatting>
  <conditionalFormatting sqref="H96:H101">
    <cfRule type="expression" dxfId="1480" priority="27">
      <formula>H96&gt;0</formula>
    </cfRule>
    <cfRule type="expression" dxfId="1479" priority="28">
      <formula>H96&lt;0</formula>
    </cfRule>
  </conditionalFormatting>
  <conditionalFormatting sqref="J112">
    <cfRule type="expression" dxfId="1478" priority="25">
      <formula>J112&gt;0</formula>
    </cfRule>
    <cfRule type="expression" dxfId="1477" priority="26">
      <formula>J112&lt;0</formula>
    </cfRule>
  </conditionalFormatting>
  <conditionalFormatting sqref="J110:J118 J120">
    <cfRule type="expression" dxfId="1476" priority="23">
      <formula>J110&gt;0</formula>
    </cfRule>
    <cfRule type="expression" dxfId="1475" priority="24">
      <formula>J110&lt;0</formula>
    </cfRule>
  </conditionalFormatting>
  <conditionalFormatting sqref="F119 H119">
    <cfRule type="expression" dxfId="1474" priority="21">
      <formula>F119&gt;0</formula>
    </cfRule>
    <cfRule type="expression" dxfId="1473" priority="22">
      <formula>F119&lt;0</formula>
    </cfRule>
  </conditionalFormatting>
  <conditionalFormatting sqref="J119">
    <cfRule type="expression" dxfId="1472" priority="19">
      <formula>J119&gt;0</formula>
    </cfRule>
    <cfRule type="expression" dxfId="1471" priority="20">
      <formula>J119&lt;0</formula>
    </cfRule>
  </conditionalFormatting>
  <conditionalFormatting sqref="K112:K123">
    <cfRule type="expression" dxfId="1470" priority="17">
      <formula>K112&gt;0</formula>
    </cfRule>
    <cfRule type="expression" dxfId="1469" priority="18">
      <formula>K112&lt;0</formula>
    </cfRule>
  </conditionalFormatting>
  <conditionalFormatting sqref="K110:K123">
    <cfRule type="expression" dxfId="1468" priority="15">
      <formula>K110&gt;0</formula>
    </cfRule>
    <cfRule type="expression" dxfId="1467" priority="16">
      <formula>K110&lt;0</formula>
    </cfRule>
  </conditionalFormatting>
  <conditionalFormatting sqref="J121">
    <cfRule type="expression" dxfId="1466" priority="13">
      <formula>J121&gt;0</formula>
    </cfRule>
    <cfRule type="expression" dxfId="1465" priority="14">
      <formula>J121&lt;0</formula>
    </cfRule>
  </conditionalFormatting>
  <conditionalFormatting sqref="F25:F28">
    <cfRule type="expression" dxfId="1464" priority="11">
      <formula>F25&gt;0</formula>
    </cfRule>
    <cfRule type="expression" dxfId="1463" priority="12">
      <formula>F25&lt;0</formula>
    </cfRule>
  </conditionalFormatting>
  <conditionalFormatting sqref="H25:H28">
    <cfRule type="expression" dxfId="1462" priority="9">
      <formula>H25&gt;0</formula>
    </cfRule>
    <cfRule type="expression" dxfId="1461" priority="10">
      <formula>H25&lt;0</formula>
    </cfRule>
  </conditionalFormatting>
  <conditionalFormatting sqref="J27:J29">
    <cfRule type="expression" dxfId="1460" priority="7">
      <formula>J27&gt;0</formula>
    </cfRule>
    <cfRule type="expression" dxfId="1459" priority="8">
      <formula>J27&lt;0</formula>
    </cfRule>
  </conditionalFormatting>
  <conditionalFormatting sqref="J30:J31">
    <cfRule type="expression" dxfId="1458" priority="5">
      <formula>J30&gt;0</formula>
    </cfRule>
    <cfRule type="expression" dxfId="1457" priority="6">
      <formula>J30&lt;0</formula>
    </cfRule>
  </conditionalFormatting>
  <conditionalFormatting sqref="J33">
    <cfRule type="expression" dxfId="1456" priority="3">
      <formula>J33&gt;0</formula>
    </cfRule>
    <cfRule type="expression" dxfId="1455" priority="4">
      <formula>J33&lt;0</formula>
    </cfRule>
  </conditionalFormatting>
  <conditionalFormatting sqref="J34">
    <cfRule type="expression" dxfId="1454" priority="1">
      <formula>J34&gt;0</formula>
    </cfRule>
    <cfRule type="expression" dxfId="1453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2" priority="15">
      <formula>F39&gt;0</formula>
    </cfRule>
    <cfRule type="expression" dxfId="1451" priority="16">
      <formula>F39&lt;0</formula>
    </cfRule>
  </conditionalFormatting>
  <conditionalFormatting sqref="Q7">
    <cfRule type="expression" dxfId="1450" priority="13">
      <formula>Q7&gt;0</formula>
    </cfRule>
    <cfRule type="expression" dxfId="1449" priority="14">
      <formula>Q7&lt;0</formula>
    </cfRule>
  </conditionalFormatting>
  <conditionalFormatting sqref="Q8">
    <cfRule type="expression" dxfId="1448" priority="11">
      <formula>Q8&gt;0</formula>
    </cfRule>
    <cfRule type="expression" dxfId="1447" priority="12">
      <formula>Q8&lt;0</formula>
    </cfRule>
  </conditionalFormatting>
  <conditionalFormatting sqref="F25:F38">
    <cfRule type="expression" dxfId="1446" priority="9">
      <formula>F25&gt;0</formula>
    </cfRule>
    <cfRule type="expression" dxfId="1445" priority="10">
      <formula>F25&lt;0</formula>
    </cfRule>
  </conditionalFormatting>
  <conditionalFormatting sqref="H25:H38">
    <cfRule type="expression" dxfId="1444" priority="7">
      <formula>H25&gt;0</formula>
    </cfRule>
    <cfRule type="expression" dxfId="144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2" priority="3">
      <formula>M55&gt;0</formula>
    </cfRule>
    <cfRule type="expression" dxfId="1441" priority="4">
      <formula>M55&lt;0</formula>
    </cfRule>
  </conditionalFormatting>
  <conditionalFormatting sqref="Q10">
    <cfRule type="expression" dxfId="1440" priority="1">
      <formula>Q10&gt;0</formula>
    </cfRule>
    <cfRule type="expression" dxfId="14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8" priority="27">
      <formula>F27&gt;0</formula>
    </cfRule>
    <cfRule type="expression" dxfId="143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6" priority="15">
      <formula>Q8&gt;0</formula>
    </cfRule>
    <cfRule type="expression" dxfId="1435" priority="16">
      <formula>Q8&lt;0</formula>
    </cfRule>
  </conditionalFormatting>
  <conditionalFormatting sqref="Q7">
    <cfRule type="expression" dxfId="1434" priority="17">
      <formula>Q7&gt;0</formula>
    </cfRule>
    <cfRule type="expression" dxfId="1433" priority="18">
      <formula>Q7&lt;0</formula>
    </cfRule>
  </conditionalFormatting>
  <conditionalFormatting sqref="F37:F38">
    <cfRule type="expression" dxfId="1432" priority="13">
      <formula>F37&gt;0</formula>
    </cfRule>
    <cfRule type="expression" dxfId="1431" priority="14">
      <formula>F37&lt;0</formula>
    </cfRule>
  </conditionalFormatting>
  <conditionalFormatting sqref="H37:H38">
    <cfRule type="expression" dxfId="1430" priority="11">
      <formula>H37&gt;0</formula>
    </cfRule>
    <cfRule type="expression" dxfId="1429" priority="12">
      <formula>H37&lt;0</formula>
    </cfRule>
  </conditionalFormatting>
  <conditionalFormatting sqref="F23:F26 H23:H26">
    <cfRule type="expression" dxfId="1428" priority="9">
      <formula>F23&gt;0</formula>
    </cfRule>
    <cfRule type="expression" dxfId="1427" priority="10">
      <formula>F23&lt;0</formula>
    </cfRule>
  </conditionalFormatting>
  <conditionalFormatting sqref="Q10">
    <cfRule type="expression" dxfId="1426" priority="3">
      <formula>Q10&gt;0</formula>
    </cfRule>
    <cfRule type="expression" dxfId="1425" priority="4">
      <formula>Q10&lt;0</formula>
    </cfRule>
  </conditionalFormatting>
  <conditionalFormatting sqref="F22 H22">
    <cfRule type="expression" dxfId="1424" priority="1">
      <formula>F22&gt;0</formula>
    </cfRule>
    <cfRule type="expression" dxfId="1423" priority="2">
      <formula>F22&lt;0</formula>
    </cfRule>
  </conditionalFormatting>
  <conditionalFormatting sqref="M41">
    <cfRule type="expression" dxfId="1422" priority="5">
      <formula>M41&gt;0</formula>
    </cfRule>
    <cfRule type="expression" dxfId="14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0" priority="29">
      <formula>F25&gt;0</formula>
    </cfRule>
    <cfRule type="expression" dxfId="1419" priority="30">
      <formula>F25&lt;0</formula>
    </cfRule>
  </conditionalFormatting>
  <conditionalFormatting sqref="Q7">
    <cfRule type="expression" dxfId="1418" priority="27">
      <formula>Q7&gt;0</formula>
    </cfRule>
    <cfRule type="expression" dxfId="1417" priority="28">
      <formula>Q7&lt;0</formula>
    </cfRule>
  </conditionalFormatting>
  <conditionalFormatting sqref="Q8">
    <cfRule type="expression" dxfId="1416" priority="25">
      <formula>Q8&gt;0</formula>
    </cfRule>
    <cfRule type="expression" dxfId="1415" priority="26">
      <formula>Q8&lt;0</formula>
    </cfRule>
  </conditionalFormatting>
  <conditionalFormatting sqref="Q10">
    <cfRule type="expression" dxfId="1414" priority="13">
      <formula>Q10&gt;0</formula>
    </cfRule>
    <cfRule type="expression" dxfId="1413" priority="14">
      <formula>Q10&lt;0</formula>
    </cfRule>
  </conditionalFormatting>
  <conditionalFormatting sqref="M46">
    <cfRule type="expression" dxfId="1412" priority="11">
      <formula>M46&gt;0</formula>
    </cfRule>
    <cfRule type="expression" dxfId="1411" priority="12">
      <formula>M46&lt;0</formula>
    </cfRule>
  </conditionalFormatting>
  <conditionalFormatting sqref="F80:F88 H80:H88">
    <cfRule type="expression" dxfId="1410" priority="9">
      <formula>F80&gt;0</formula>
    </cfRule>
    <cfRule type="expression" dxfId="1409" priority="10">
      <formula>F80&lt;0</formula>
    </cfRule>
  </conditionalFormatting>
  <conditionalFormatting sqref="F75:F79">
    <cfRule type="expression" dxfId="1408" priority="7">
      <formula>F75&gt;0</formula>
    </cfRule>
    <cfRule type="expression" dxfId="1407" priority="8">
      <formula>F75&lt;0</formula>
    </cfRule>
  </conditionalFormatting>
  <conditionalFormatting sqref="H75:H79">
    <cfRule type="expression" dxfId="1406" priority="5">
      <formula>H75&gt;0</formula>
    </cfRule>
    <cfRule type="expression" dxfId="1405" priority="6">
      <formula>H75&lt;0</formula>
    </cfRule>
  </conditionalFormatting>
  <conditionalFormatting sqref="F71:F74">
    <cfRule type="expression" dxfId="1404" priority="3">
      <formula>F71&gt;0</formula>
    </cfRule>
    <cfRule type="expression" dxfId="1403" priority="4">
      <formula>F71&lt;0</formula>
    </cfRule>
  </conditionalFormatting>
  <conditionalFormatting sqref="H71:H74">
    <cfRule type="expression" dxfId="1402" priority="1">
      <formula>H71&gt;0</formula>
    </cfRule>
    <cfRule type="expression" dxfId="14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0" priority="21">
      <formula>F47&gt;0</formula>
    </cfRule>
    <cfRule type="expression" dxfId="1399" priority="22">
      <formula>F47&lt;0</formula>
    </cfRule>
  </conditionalFormatting>
  <conditionalFormatting sqref="Q7">
    <cfRule type="expression" dxfId="1398" priority="19">
      <formula>Q7&gt;0</formula>
    </cfRule>
    <cfRule type="expression" dxfId="1397" priority="20">
      <formula>Q7&lt;0</formula>
    </cfRule>
  </conditionalFormatting>
  <conditionalFormatting sqref="Q8">
    <cfRule type="expression" dxfId="1396" priority="17">
      <formula>Q8&gt;0</formula>
    </cfRule>
    <cfRule type="expression" dxfId="1395" priority="18">
      <formula>Q8&lt;0</formula>
    </cfRule>
  </conditionalFormatting>
  <conditionalFormatting sqref="F25:F46">
    <cfRule type="expression" dxfId="1394" priority="15">
      <formula>F25&gt;0</formula>
    </cfRule>
    <cfRule type="expression" dxfId="1393" priority="16">
      <formula>F25&lt;0</formula>
    </cfRule>
  </conditionalFormatting>
  <conditionalFormatting sqref="H25:H46">
    <cfRule type="expression" dxfId="1392" priority="13">
      <formula>H25&gt;0</formula>
    </cfRule>
    <cfRule type="expression" dxfId="1391" priority="14">
      <formula>H25&lt;0</formula>
    </cfRule>
  </conditionalFormatting>
  <conditionalFormatting sqref="F89:F110">
    <cfRule type="expression" dxfId="1390" priority="11">
      <formula>F89&gt;0</formula>
    </cfRule>
    <cfRule type="expression" dxfId="1389" priority="12">
      <formula>F89&lt;0</formula>
    </cfRule>
  </conditionalFormatting>
  <conditionalFormatting sqref="H89:H110">
    <cfRule type="expression" dxfId="1388" priority="9">
      <formula>H89&gt;0</formula>
    </cfRule>
    <cfRule type="expression" dxfId="1387" priority="10">
      <formula>H89&lt;0</formula>
    </cfRule>
  </conditionalFormatting>
  <conditionalFormatting sqref="Q10">
    <cfRule type="expression" dxfId="1386" priority="7">
      <formula>Q10&gt;0</formula>
    </cfRule>
    <cfRule type="expression" dxfId="1385" priority="8">
      <formula>Q10&lt;0</formula>
    </cfRule>
  </conditionalFormatting>
  <conditionalFormatting sqref="J25:J38">
    <cfRule type="expression" dxfId="1384" priority="5">
      <formula>J25&gt;0</formula>
    </cfRule>
    <cfRule type="expression" dxfId="1383" priority="6">
      <formula>J25&lt;0</formula>
    </cfRule>
  </conditionalFormatting>
  <conditionalFormatting sqref="K25:K38">
    <cfRule type="expression" dxfId="1382" priority="3">
      <formula>K25&gt;0</formula>
    </cfRule>
    <cfRule type="expression" dxfId="1381" priority="4">
      <formula>K25&lt;0</formula>
    </cfRule>
  </conditionalFormatting>
  <conditionalFormatting sqref="L25:L38">
    <cfRule type="expression" dxfId="1380" priority="1">
      <formula>L25&gt;0</formula>
    </cfRule>
    <cfRule type="expression" dxfId="13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8" priority="23">
      <formula>F34&gt;0</formula>
    </cfRule>
    <cfRule type="expression" dxfId="1377" priority="24">
      <formula>F34&lt;0</formula>
    </cfRule>
  </conditionalFormatting>
  <conditionalFormatting sqref="Q7">
    <cfRule type="expression" dxfId="1376" priority="21">
      <formula>Q7&gt;0</formula>
    </cfRule>
    <cfRule type="expression" dxfId="1375" priority="22">
      <formula>Q7&lt;0</formula>
    </cfRule>
  </conditionalFormatting>
  <conditionalFormatting sqref="Q8">
    <cfRule type="expression" dxfId="1374" priority="19">
      <formula>Q8&gt;0</formula>
    </cfRule>
    <cfRule type="expression" dxfId="1373" priority="20">
      <formula>Q8&lt;0</formula>
    </cfRule>
  </conditionalFormatting>
  <conditionalFormatting sqref="F25:F33">
    <cfRule type="expression" dxfId="1372" priority="17">
      <formula>F25&gt;0</formula>
    </cfRule>
    <cfRule type="expression" dxfId="1371" priority="18">
      <formula>F25&lt;0</formula>
    </cfRule>
  </conditionalFormatting>
  <conditionalFormatting sqref="H25:H33">
    <cfRule type="expression" dxfId="1370" priority="15">
      <formula>H25&gt;0</formula>
    </cfRule>
    <cfRule type="expression" dxfId="1369" priority="16">
      <formula>H25&lt;0</formula>
    </cfRule>
  </conditionalFormatting>
  <conditionalFormatting sqref="M46">
    <cfRule type="expression" dxfId="1368" priority="13">
      <formula>M46&gt;0</formula>
    </cfRule>
    <cfRule type="expression" dxfId="1367" priority="14">
      <formula>M46&lt;0</formula>
    </cfRule>
  </conditionalFormatting>
  <conditionalFormatting sqref="F79:F87 H79:H87">
    <cfRule type="expression" dxfId="1366" priority="11">
      <formula>F79&gt;0</formula>
    </cfRule>
    <cfRule type="expression" dxfId="1365" priority="12">
      <formula>F79&lt;0</formula>
    </cfRule>
  </conditionalFormatting>
  <conditionalFormatting sqref="F70:F78">
    <cfRule type="expression" dxfId="1364" priority="9">
      <formula>F70&gt;0</formula>
    </cfRule>
    <cfRule type="expression" dxfId="1363" priority="10">
      <formula>F70&lt;0</formula>
    </cfRule>
  </conditionalFormatting>
  <conditionalFormatting sqref="H70:H78">
    <cfRule type="expression" dxfId="1362" priority="7">
      <formula>H70&gt;0</formula>
    </cfRule>
    <cfRule type="expression" dxfId="1361" priority="8">
      <formula>H70&lt;0</formula>
    </cfRule>
  </conditionalFormatting>
  <conditionalFormatting sqref="J27:K27 J30:K30 J33:K33 J36:K36 J39:K39 J42:K42">
    <cfRule type="expression" dxfId="1360" priority="5">
      <formula>J27&gt;0</formula>
    </cfRule>
    <cfRule type="expression" dxfId="1359" priority="6">
      <formula>J27&lt;0</formula>
    </cfRule>
  </conditionalFormatting>
  <conditionalFormatting sqref="J28:K29 J31:K32 J34:K35 J37:K38 J40:K41">
    <cfRule type="expression" dxfId="1358" priority="3">
      <formula>J28&gt;0</formula>
    </cfRule>
    <cfRule type="expression" dxfId="1357" priority="4">
      <formula>J28&lt;0</formula>
    </cfRule>
  </conditionalFormatting>
  <conditionalFormatting sqref="L27:L42">
    <cfRule type="expression" dxfId="1356" priority="1">
      <formula>L27&gt;0</formula>
    </cfRule>
    <cfRule type="expression" dxfId="135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4" priority="9">
      <formula>F57&gt;0</formula>
    </cfRule>
    <cfRule type="expression" dxfId="1353" priority="10">
      <formula>F57&lt;0</formula>
    </cfRule>
  </conditionalFormatting>
  <conditionalFormatting sqref="Q7">
    <cfRule type="expression" dxfId="1352" priority="7">
      <formula>Q7&gt;0</formula>
    </cfRule>
    <cfRule type="expression" dxfId="1351" priority="8">
      <formula>Q7&lt;0</formula>
    </cfRule>
  </conditionalFormatting>
  <conditionalFormatting sqref="Q8">
    <cfRule type="expression" dxfId="1350" priority="5">
      <formula>Q8&gt;0</formula>
    </cfRule>
    <cfRule type="expression" dxfId="1349" priority="6">
      <formula>Q8&lt;0</formula>
    </cfRule>
  </conditionalFormatting>
  <conditionalFormatting sqref="F25:F56">
    <cfRule type="expression" dxfId="1348" priority="3">
      <formula>F25&gt;0</formula>
    </cfRule>
    <cfRule type="expression" dxfId="1347" priority="4">
      <formula>F25&lt;0</formula>
    </cfRule>
  </conditionalFormatting>
  <conditionalFormatting sqref="H25:H56">
    <cfRule type="expression" dxfId="1346" priority="1">
      <formula>H25&gt;0</formula>
    </cfRule>
    <cfRule type="expression" dxfId="134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4" priority="15">
      <formula>F57&gt;0</formula>
    </cfRule>
    <cfRule type="expression" dxfId="1343" priority="16">
      <formula>F57&lt;0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56">
    <cfRule type="expression" dxfId="1338" priority="9">
      <formula>F25&gt;0</formula>
    </cfRule>
    <cfRule type="expression" dxfId="1337" priority="10">
      <formula>F25&lt;0</formula>
    </cfRule>
  </conditionalFormatting>
  <conditionalFormatting sqref="H25:H56">
    <cfRule type="expression" dxfId="1336" priority="7">
      <formula>H25&gt;0</formula>
    </cfRule>
    <cfRule type="expression" dxfId="1335" priority="8">
      <formula>H25&lt;0</formula>
    </cfRule>
  </conditionalFormatting>
  <conditionalFormatting sqref="M58">
    <cfRule type="expression" dxfId="1334" priority="5">
      <formula>M58&gt;0</formula>
    </cfRule>
    <cfRule type="expression" dxfId="1333" priority="6">
      <formula>M58&lt;0</formula>
    </cfRule>
  </conditionalFormatting>
  <conditionalFormatting sqref="F84:F115">
    <cfRule type="expression" dxfId="1332" priority="3">
      <formula>F84&gt;0</formula>
    </cfRule>
    <cfRule type="expression" dxfId="1331" priority="4">
      <formula>F84&lt;0</formula>
    </cfRule>
  </conditionalFormatting>
  <conditionalFormatting sqref="H84:H115">
    <cfRule type="expression" dxfId="1330" priority="1">
      <formula>H84&gt;0</formula>
    </cfRule>
    <cfRule type="expression" dxfId="132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21">
      <formula>F47&gt;0</formula>
    </cfRule>
    <cfRule type="expression" dxfId="1327" priority="22">
      <formula>F47&lt;0</formula>
    </cfRule>
  </conditionalFormatting>
  <conditionalFormatting sqref="Q7">
    <cfRule type="expression" dxfId="1326" priority="19">
      <formula>Q7&gt;0</formula>
    </cfRule>
    <cfRule type="expression" dxfId="1325" priority="20">
      <formula>Q7&lt;0</formula>
    </cfRule>
  </conditionalFormatting>
  <conditionalFormatting sqref="Q8">
    <cfRule type="expression" dxfId="1324" priority="17">
      <formula>Q8&gt;0</formula>
    </cfRule>
    <cfRule type="expression" dxfId="1323" priority="18">
      <formula>Q8&lt;0</formula>
    </cfRule>
  </conditionalFormatting>
  <conditionalFormatting sqref="F25:F46">
    <cfRule type="expression" dxfId="1322" priority="15">
      <formula>F25&gt;0</formula>
    </cfRule>
    <cfRule type="expression" dxfId="1321" priority="16">
      <formula>F25&lt;0</formula>
    </cfRule>
  </conditionalFormatting>
  <conditionalFormatting sqref="H25:H46">
    <cfRule type="expression" dxfId="1320" priority="13">
      <formula>H25&gt;0</formula>
    </cfRule>
    <cfRule type="expression" dxfId="1319" priority="14">
      <formula>H25&lt;0</formula>
    </cfRule>
  </conditionalFormatting>
  <conditionalFormatting sqref="F89:F110">
    <cfRule type="expression" dxfId="1318" priority="11">
      <formula>F89&gt;0</formula>
    </cfRule>
    <cfRule type="expression" dxfId="1317" priority="12">
      <formula>F89&lt;0</formula>
    </cfRule>
  </conditionalFormatting>
  <conditionalFormatting sqref="H89:H110">
    <cfRule type="expression" dxfId="1316" priority="9">
      <formula>H89&gt;0</formula>
    </cfRule>
    <cfRule type="expression" dxfId="1315" priority="10">
      <formula>H89&lt;0</formula>
    </cfRule>
  </conditionalFormatting>
  <conditionalFormatting sqref="Q10">
    <cfRule type="expression" dxfId="1314" priority="7">
      <formula>Q10&gt;0</formula>
    </cfRule>
    <cfRule type="expression" dxfId="1313" priority="8">
      <formula>Q10&lt;0</formula>
    </cfRule>
  </conditionalFormatting>
  <conditionalFormatting sqref="J25:J38">
    <cfRule type="expression" dxfId="1312" priority="5">
      <formula>J25&gt;0</formula>
    </cfRule>
    <cfRule type="expression" dxfId="1311" priority="6">
      <formula>J25&lt;0</formula>
    </cfRule>
  </conditionalFormatting>
  <conditionalFormatting sqref="K25:K38">
    <cfRule type="expression" dxfId="1310" priority="3">
      <formula>K25&gt;0</formula>
    </cfRule>
    <cfRule type="expression" dxfId="1309" priority="4">
      <formula>K25&lt;0</formula>
    </cfRule>
  </conditionalFormatting>
  <conditionalFormatting sqref="L25:L38">
    <cfRule type="expression" dxfId="1308" priority="1">
      <formula>L25&gt;0</formula>
    </cfRule>
    <cfRule type="expression" dxfId="13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7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16.057961666666664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90300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96347.76999999999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8567.8010000016511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-6047.769999999975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-6.2770212533201086E-2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18.361000000000001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18.2105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18.059999999999999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17.909500000000001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17.759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17.608499999999999</v>
      </c>
    </row>
    <row r="48" spans="2:16" x14ac:dyDescent="0.25">
      <c r="C48" s="4"/>
      <c r="D48" s="236"/>
      <c r="E48" s="3"/>
      <c r="F48" s="3"/>
      <c r="O48" s="81">
        <v>1.1599999999999999</v>
      </c>
      <c r="P48" s="81">
        <f t="shared" si="2"/>
        <v>17.457999999999998</v>
      </c>
    </row>
    <row r="49" spans="1:16" x14ac:dyDescent="0.25">
      <c r="C49" s="4"/>
      <c r="D49" s="236"/>
      <c r="E49" s="3"/>
      <c r="F49" s="3"/>
      <c r="O49" s="81">
        <v>1.1499999999999999</v>
      </c>
      <c r="P49" s="81">
        <f t="shared" si="2"/>
        <v>17.307500000000001</v>
      </c>
    </row>
    <row r="50" spans="1:16" x14ac:dyDescent="0.25">
      <c r="O50" s="81">
        <v>1.1399999999999999</v>
      </c>
      <c r="P50" s="81">
        <f t="shared" si="2"/>
        <v>17.157</v>
      </c>
    </row>
    <row r="51" spans="1:16" x14ac:dyDescent="0.25">
      <c r="O51" s="81">
        <v>1.1299999999999999</v>
      </c>
      <c r="P51" s="81">
        <f t="shared" si="2"/>
        <v>17.006499999999999</v>
      </c>
    </row>
    <row r="52" spans="1:16" x14ac:dyDescent="0.25">
      <c r="O52" s="81">
        <v>1.1200000000000001</v>
      </c>
      <c r="P52" s="81">
        <f t="shared" si="2"/>
        <v>16.856000000000002</v>
      </c>
    </row>
    <row r="53" spans="1:16" ht="15" customHeight="1" x14ac:dyDescent="0.25">
      <c r="O53" s="81">
        <v>1.1100000000000001</v>
      </c>
      <c r="P53" s="81">
        <f t="shared" si="2"/>
        <v>16.705500000000001</v>
      </c>
    </row>
    <row r="54" spans="1:16" x14ac:dyDescent="0.25">
      <c r="O54" s="81">
        <v>1.1000000000000001</v>
      </c>
      <c r="P54" s="81">
        <f>O54*$Q$4</f>
        <v>16.555000000000003</v>
      </c>
    </row>
    <row r="55" spans="1:16" x14ac:dyDescent="0.25">
      <c r="O55" s="81">
        <v>1.0900000000000001</v>
      </c>
      <c r="P55" s="81">
        <f t="shared" ref="P55:P74" si="3">O55*$Q$4</f>
        <v>16.404500000000002</v>
      </c>
    </row>
    <row r="56" spans="1:16" x14ac:dyDescent="0.25">
      <c r="O56" s="81">
        <v>1.08</v>
      </c>
      <c r="P56" s="81">
        <f t="shared" si="3"/>
        <v>16.254000000000001</v>
      </c>
    </row>
    <row r="57" spans="1:16" x14ac:dyDescent="0.25">
      <c r="O57" s="81">
        <v>1.07</v>
      </c>
      <c r="P57" s="81">
        <f t="shared" si="3"/>
        <v>16.1035</v>
      </c>
    </row>
    <row r="58" spans="1:16" x14ac:dyDescent="0.25">
      <c r="O58" s="81">
        <v>1.06</v>
      </c>
      <c r="P58" s="81">
        <f t="shared" si="3"/>
        <v>15.953000000000001</v>
      </c>
    </row>
    <row r="59" spans="1:16" x14ac:dyDescent="0.25">
      <c r="G59" s="29"/>
      <c r="O59" s="81">
        <v>1.05</v>
      </c>
      <c r="P59" s="81">
        <f t="shared" si="3"/>
        <v>15.802500000000002</v>
      </c>
    </row>
    <row r="60" spans="1:16" x14ac:dyDescent="0.25">
      <c r="A60" s="31" t="s">
        <v>81</v>
      </c>
      <c r="B60" s="491"/>
      <c r="C60" s="71">
        <f>SUM(C2:C59)</f>
        <v>14100</v>
      </c>
      <c r="D60" s="18"/>
      <c r="E60" s="18"/>
      <c r="F60" s="18">
        <f>SUM(F2:F59)</f>
        <v>211025.84999999998</v>
      </c>
      <c r="G60" s="14"/>
      <c r="H60" s="71">
        <f>SUM(H2:H59)</f>
        <v>8100</v>
      </c>
      <c r="I60" s="79"/>
      <c r="J60" s="18"/>
      <c r="K60" s="18">
        <f>SUM(K2:K59)</f>
        <v>113624.83</v>
      </c>
      <c r="L60" s="14"/>
      <c r="M60" s="18">
        <f>SUM(M2:M59)</f>
        <v>1053.25</v>
      </c>
      <c r="O60" s="81">
        <v>1.04</v>
      </c>
      <c r="P60" s="81">
        <f t="shared" si="3"/>
        <v>15.652000000000001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8200</v>
      </c>
      <c r="D61" s="350"/>
      <c r="E61" s="350"/>
      <c r="F61" s="351">
        <f>SumByColor($A$61, F2:F59)</f>
        <v>113944</v>
      </c>
      <c r="G61" s="350"/>
      <c r="H61" s="350">
        <f>SumByColor($A$61, H2:H59)</f>
        <v>8100</v>
      </c>
      <c r="I61" s="350"/>
      <c r="J61" s="351"/>
      <c r="K61" s="351">
        <f>SumByColor($A$61, K2:K59)</f>
        <v>113627</v>
      </c>
      <c r="L61" s="350"/>
      <c r="M61" s="351">
        <f>SumByColor($A$61, M2:M59)</f>
        <v>1053</v>
      </c>
      <c r="O61" s="81">
        <v>1.03</v>
      </c>
      <c r="P61" s="81">
        <f t="shared" si="3"/>
        <v>15.501500000000002</v>
      </c>
    </row>
    <row r="62" spans="1:16" x14ac:dyDescent="0.25">
      <c r="O62" s="81">
        <v>1.02</v>
      </c>
      <c r="P62" s="81">
        <f t="shared" si="3"/>
        <v>15.351000000000001</v>
      </c>
    </row>
    <row r="63" spans="1:16" x14ac:dyDescent="0.25">
      <c r="O63" s="81">
        <v>1.01</v>
      </c>
      <c r="P63" s="81">
        <f t="shared" si="3"/>
        <v>15.200500000000002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15.05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14.8995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14.749000000000001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14.5985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14.448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14.297499999999999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14.147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13.996500000000001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13.846000000000002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13.695500000000001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13.545000000000002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13.394500000000001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13.244000000000002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13.093500000000001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12.943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12.7925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1" si="73">C116*(E116-D116)</f>
        <v>-15103.999999999996</v>
      </c>
      <c r="G116" s="39">
        <f t="shared" ref="G116:G121" si="74">D116*C116</f>
        <v>102336</v>
      </c>
      <c r="H116" s="227">
        <f t="shared" ref="H116:H121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B122" s="153"/>
      <c r="C122" s="10"/>
      <c r="D122" s="238"/>
      <c r="E122" s="39"/>
      <c r="F122" s="39"/>
      <c r="G122" s="39"/>
      <c r="H122" s="227"/>
      <c r="I122" s="39"/>
      <c r="J122" s="39"/>
      <c r="K122" s="39"/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06" priority="109">
      <formula>F143&gt;0</formula>
    </cfRule>
    <cfRule type="expression" dxfId="1305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4" priority="102">
      <formula>F136&gt;0</formula>
    </cfRule>
    <cfRule type="expression" dxfId="1303" priority="103">
      <formula>F136&lt;0</formula>
    </cfRule>
  </conditionalFormatting>
  <conditionalFormatting sqref="H136:H142">
    <cfRule type="expression" dxfId="1302" priority="98">
      <formula>H136&gt;0</formula>
    </cfRule>
    <cfRule type="expression" dxfId="1301" priority="99">
      <formula>H136&lt;0</formula>
    </cfRule>
  </conditionalFormatting>
  <conditionalFormatting sqref="Q8">
    <cfRule type="expression" dxfId="1300" priority="84">
      <formula>Q8&gt;0</formula>
    </cfRule>
    <cfRule type="expression" dxfId="1299" priority="85">
      <formula>Q8&lt;0</formula>
    </cfRule>
  </conditionalFormatting>
  <conditionalFormatting sqref="Q7">
    <cfRule type="expression" dxfId="1298" priority="86">
      <formula>Q7&gt;0</formula>
    </cfRule>
    <cfRule type="expression" dxfId="1297" priority="87">
      <formula>Q7&lt;0</formula>
    </cfRule>
  </conditionalFormatting>
  <conditionalFormatting sqref="F244:F250">
    <cfRule type="expression" dxfId="1296" priority="58">
      <formula>F244&gt;0</formula>
    </cfRule>
    <cfRule type="expression" dxfId="1295" priority="59">
      <formula>F244&lt;0</formula>
    </cfRule>
  </conditionalFormatting>
  <conditionalFormatting sqref="F169:F187 H169:H187">
    <cfRule type="expression" dxfId="1294" priority="80">
      <formula>F169&gt;0</formula>
    </cfRule>
    <cfRule type="expression" dxfId="1293" priority="81">
      <formula>F169&lt;0</formula>
    </cfRule>
  </conditionalFormatting>
  <conditionalFormatting sqref="F162:F168">
    <cfRule type="expression" dxfId="1292" priority="78">
      <formula>F162&gt;0</formula>
    </cfRule>
    <cfRule type="expression" dxfId="1291" priority="79">
      <formula>F162&lt;0</formula>
    </cfRule>
  </conditionalFormatting>
  <conditionalFormatting sqref="H162:H168">
    <cfRule type="expression" dxfId="1290" priority="76">
      <formula>H162&gt;0</formula>
    </cfRule>
    <cfRule type="expression" dxfId="1289" priority="77">
      <formula>H162&lt;0</formula>
    </cfRule>
  </conditionalFormatting>
  <conditionalFormatting sqref="F195:F213 H195:H213">
    <cfRule type="expression" dxfId="1288" priority="74">
      <formula>F195&gt;0</formula>
    </cfRule>
    <cfRule type="expression" dxfId="1287" priority="75">
      <formula>F195&lt;0</formula>
    </cfRule>
  </conditionalFormatting>
  <conditionalFormatting sqref="F188:F194">
    <cfRule type="expression" dxfId="1286" priority="72">
      <formula>F188&gt;0</formula>
    </cfRule>
    <cfRule type="expression" dxfId="1285" priority="73">
      <formula>F188&lt;0</formula>
    </cfRule>
  </conditionalFormatting>
  <conditionalFormatting sqref="H188:H194">
    <cfRule type="expression" dxfId="1284" priority="70">
      <formula>H188&gt;0</formula>
    </cfRule>
    <cfRule type="expression" dxfId="1283" priority="71">
      <formula>H188&lt;0</formula>
    </cfRule>
  </conditionalFormatting>
  <conditionalFormatting sqref="F221:F238 H221:H238">
    <cfRule type="expression" dxfId="1282" priority="68">
      <formula>F221&gt;0</formula>
    </cfRule>
    <cfRule type="expression" dxfId="1281" priority="69">
      <formula>F221&lt;0</formula>
    </cfRule>
  </conditionalFormatting>
  <conditionalFormatting sqref="F214:F220">
    <cfRule type="expression" dxfId="1280" priority="66">
      <formula>F214&gt;0</formula>
    </cfRule>
    <cfRule type="expression" dxfId="1279" priority="67">
      <formula>F214&lt;0</formula>
    </cfRule>
  </conditionalFormatting>
  <conditionalFormatting sqref="H214:H220">
    <cfRule type="expression" dxfId="1278" priority="64">
      <formula>H214&gt;0</formula>
    </cfRule>
    <cfRule type="expression" dxfId="1277" priority="65">
      <formula>H214&lt;0</formula>
    </cfRule>
  </conditionalFormatting>
  <conditionalFormatting sqref="F239:F243 H239:H243">
    <cfRule type="expression" dxfId="1276" priority="62">
      <formula>F239&gt;0</formula>
    </cfRule>
    <cfRule type="expression" dxfId="1275" priority="63">
      <formula>F239&lt;0</formula>
    </cfRule>
  </conditionalFormatting>
  <conditionalFormatting sqref="F251:F266 H251:H266">
    <cfRule type="expression" dxfId="1274" priority="60">
      <formula>F251&gt;0</formula>
    </cfRule>
    <cfRule type="expression" dxfId="1273" priority="61">
      <formula>F251&lt;0</formula>
    </cfRule>
  </conditionalFormatting>
  <conditionalFormatting sqref="H244:H250">
    <cfRule type="expression" dxfId="1272" priority="56">
      <formula>H244&gt;0</formula>
    </cfRule>
    <cfRule type="expression" dxfId="1271" priority="57">
      <formula>H244&lt;0</formula>
    </cfRule>
  </conditionalFormatting>
  <conditionalFormatting sqref="F267 H267">
    <cfRule type="expression" dxfId="1270" priority="54">
      <formula>F267&gt;0</formula>
    </cfRule>
    <cfRule type="expression" dxfId="1269" priority="55">
      <formula>F267&lt;0</formula>
    </cfRule>
  </conditionalFormatting>
  <conditionalFormatting sqref="F268:F272 H268:H272">
    <cfRule type="expression" dxfId="1268" priority="52">
      <formula>F268&gt;0</formula>
    </cfRule>
    <cfRule type="expression" dxfId="1267" priority="53">
      <formula>F268&lt;0</formula>
    </cfRule>
  </conditionalFormatting>
  <conditionalFormatting sqref="F280:F295 H280:H295">
    <cfRule type="expression" dxfId="1266" priority="50">
      <formula>F280&gt;0</formula>
    </cfRule>
    <cfRule type="expression" dxfId="1265" priority="51">
      <formula>F280&lt;0</formula>
    </cfRule>
  </conditionalFormatting>
  <conditionalFormatting sqref="F273:F279">
    <cfRule type="expression" dxfId="1264" priority="48">
      <formula>F273&gt;0</formula>
    </cfRule>
    <cfRule type="expression" dxfId="1263" priority="49">
      <formula>F273&lt;0</formula>
    </cfRule>
  </conditionalFormatting>
  <conditionalFormatting sqref="H273:H279">
    <cfRule type="expression" dxfId="1262" priority="46">
      <formula>H273&gt;0</formula>
    </cfRule>
    <cfRule type="expression" dxfId="1261" priority="47">
      <formula>H273&lt;0</formula>
    </cfRule>
  </conditionalFormatting>
  <conditionalFormatting sqref="F297:F302 H297:H302">
    <cfRule type="expression" dxfId="1260" priority="44">
      <formula>F297&gt;0</formula>
    </cfRule>
    <cfRule type="expression" dxfId="1259" priority="45">
      <formula>F297&lt;0</formula>
    </cfRule>
  </conditionalFormatting>
  <conditionalFormatting sqref="F303 H303">
    <cfRule type="expression" dxfId="1258" priority="42">
      <formula>F303&gt;0</formula>
    </cfRule>
    <cfRule type="expression" dxfId="1257" priority="43">
      <formula>F303&lt;0</formula>
    </cfRule>
  </conditionalFormatting>
  <conditionalFormatting sqref="F304:F308 H304:H308">
    <cfRule type="expression" dxfId="1256" priority="40">
      <formula>F304&gt;0</formula>
    </cfRule>
    <cfRule type="expression" dxfId="1255" priority="41">
      <formula>F304&lt;0</formula>
    </cfRule>
  </conditionalFormatting>
  <conditionalFormatting sqref="F316:F331 H316:H331">
    <cfRule type="expression" dxfId="1254" priority="38">
      <formula>F316&gt;0</formula>
    </cfRule>
    <cfRule type="expression" dxfId="1253" priority="39">
      <formula>F316&lt;0</formula>
    </cfRule>
  </conditionalFormatting>
  <conditionalFormatting sqref="F309:F315">
    <cfRule type="expression" dxfId="1252" priority="36">
      <formula>F309&gt;0</formula>
    </cfRule>
    <cfRule type="expression" dxfId="1251" priority="37">
      <formula>F309&lt;0</formula>
    </cfRule>
  </conditionalFormatting>
  <conditionalFormatting sqref="H309:H315">
    <cfRule type="expression" dxfId="1250" priority="34">
      <formula>H309&gt;0</formula>
    </cfRule>
    <cfRule type="expression" dxfId="1249" priority="35">
      <formula>H309&lt;0</formula>
    </cfRule>
  </conditionalFormatting>
  <conditionalFormatting sqref="F332:F337 H332:H337">
    <cfRule type="expression" dxfId="1248" priority="32">
      <formula>F332&gt;0</formula>
    </cfRule>
    <cfRule type="expression" dxfId="1247" priority="33">
      <formula>F332&lt;0</formula>
    </cfRule>
  </conditionalFormatting>
  <conditionalFormatting sqref="F338 H338">
    <cfRule type="expression" dxfId="1246" priority="30">
      <formula>F338&gt;0</formula>
    </cfRule>
    <cfRule type="expression" dxfId="1245" priority="31">
      <formula>F338&lt;0</formula>
    </cfRule>
  </conditionalFormatting>
  <conditionalFormatting sqref="F339:F343 H339:H343">
    <cfRule type="expression" dxfId="1244" priority="28">
      <formula>F339&gt;0</formula>
    </cfRule>
    <cfRule type="expression" dxfId="1243" priority="29">
      <formula>F339&lt;0</formula>
    </cfRule>
  </conditionalFormatting>
  <conditionalFormatting sqref="F351:F366 H351:H366">
    <cfRule type="expression" dxfId="1242" priority="26">
      <formula>F351&gt;0</formula>
    </cfRule>
    <cfRule type="expression" dxfId="1241" priority="27">
      <formula>F351&lt;0</formula>
    </cfRule>
  </conditionalFormatting>
  <conditionalFormatting sqref="F344:F350">
    <cfRule type="expression" dxfId="1240" priority="24">
      <formula>F344&gt;0</formula>
    </cfRule>
    <cfRule type="expression" dxfId="1239" priority="25">
      <formula>F344&lt;0</formula>
    </cfRule>
  </conditionalFormatting>
  <conditionalFormatting sqref="H344:H350">
    <cfRule type="expression" dxfId="1238" priority="22">
      <formula>H344&gt;0</formula>
    </cfRule>
    <cfRule type="expression" dxfId="1237" priority="23">
      <formula>H344&lt;0</formula>
    </cfRule>
  </conditionalFormatting>
  <conditionalFormatting sqref="M395">
    <cfRule type="expression" dxfId="1236" priority="20">
      <formula>M395&gt;0</formula>
    </cfRule>
    <cfRule type="expression" dxfId="1235" priority="21">
      <formula>M395&lt;0</formula>
    </cfRule>
  </conditionalFormatting>
  <conditionalFormatting sqref="F83:F131 H83:H131">
    <cfRule type="expression" dxfId="1234" priority="18">
      <formula>F83&gt;0</formula>
    </cfRule>
    <cfRule type="expression" dxfId="1233" priority="19">
      <formula>F83&lt;0</formula>
    </cfRule>
  </conditionalFormatting>
  <conditionalFormatting sqref="F71:F82">
    <cfRule type="expression" dxfId="1232" priority="16">
      <formula>F71&gt;0</formula>
    </cfRule>
    <cfRule type="expression" dxfId="1231" priority="17">
      <formula>F71&lt;0</formula>
    </cfRule>
  </conditionalFormatting>
  <conditionalFormatting sqref="H71:H82">
    <cfRule type="expression" dxfId="1230" priority="14">
      <formula>H71&gt;0</formula>
    </cfRule>
    <cfRule type="expression" dxfId="1229" priority="15">
      <formula>H71&lt;0</formula>
    </cfRule>
  </conditionalFormatting>
  <conditionalFormatting sqref="F65:F70 H65:H70">
    <cfRule type="expression" dxfId="1228" priority="12">
      <formula>F65&gt;0</formula>
    </cfRule>
    <cfRule type="expression" dxfId="1227" priority="13">
      <formula>F65&lt;0</formula>
    </cfRule>
  </conditionalFormatting>
  <conditionalFormatting sqref="J67:K67">
    <cfRule type="expression" dxfId="1226" priority="10">
      <formula>J67&gt;0</formula>
    </cfRule>
    <cfRule type="expression" dxfId="1225" priority="11">
      <formula>J67&lt;0</formula>
    </cfRule>
  </conditionalFormatting>
  <conditionalFormatting sqref="J68:K74 K73:K131">
    <cfRule type="expression" dxfId="1224" priority="8">
      <formula>J68&gt;0</formula>
    </cfRule>
    <cfRule type="expression" dxfId="1223" priority="9">
      <formula>J68&lt;0</formula>
    </cfRule>
  </conditionalFormatting>
  <conditionalFormatting sqref="L67:L131">
    <cfRule type="expression" dxfId="1222" priority="4">
      <formula>L67&gt;0</formula>
    </cfRule>
    <cfRule type="expression" dxfId="1221" priority="5">
      <formula>L67&lt;0</formula>
    </cfRule>
  </conditionalFormatting>
  <conditionalFormatting sqref="Q10">
    <cfRule type="expression" dxfId="1220" priority="2">
      <formula>Q10&gt;0</formula>
    </cfRule>
    <cfRule type="expression" dxfId="121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30.171594444444445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23.41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42138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54308.87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>I7*H7-J7</f>
        <v>4515.8999999999996</v>
      </c>
      <c r="O7" s="11" t="s">
        <v>179</v>
      </c>
      <c r="Q7" s="2">
        <f>Q10+Q8</f>
        <v>-10422.900000000009</v>
      </c>
      <c r="R7">
        <v>1800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-12170.870000000003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-0.22410464441628047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1900</v>
      </c>
      <c r="I28" s="18"/>
      <c r="J28" s="18"/>
      <c r="K28" s="18">
        <f>SUM(K2:K27)</f>
        <v>44833.97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1900</v>
      </c>
      <c r="I29" s="350"/>
      <c r="J29" s="350"/>
      <c r="K29" s="351">
        <f>SumByColor($A$29,K2:K27)</f>
        <v>44835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25.751000000000001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25.516900000000003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25.282800000000002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25.0487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24.814600000000002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24.580500000000001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24.346400000000003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24.112300000000001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23.8782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23.644100000000002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23.41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23.175899999999999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22.941800000000001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22.707699999999999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22.473599999999998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22.2395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22.005399999999998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21.7713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21.537200000000002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21.303100000000001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21.068999999999999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:F65" si="65">C64*(E64-D64)</f>
        <v>-14664.000000000002</v>
      </c>
      <c r="G64" s="39">
        <f t="shared" ref="G64:G65" si="66">D64*C64</f>
        <v>58824</v>
      </c>
      <c r="H64" s="227">
        <f t="shared" ref="H64:H65" si="67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8">C65*(E65-D65)</f>
        <v>-12171.6</v>
      </c>
      <c r="G65" s="39">
        <f t="shared" ref="G65" si="69">D65*C65</f>
        <v>54309.599999999999</v>
      </c>
      <c r="H65" s="227">
        <f t="shared" ref="H65" si="70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1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1">C84*(E84-D84)</f>
        <v>-33.800000000000097</v>
      </c>
      <c r="G84" s="373">
        <f t="shared" ref="G84:G97" si="72">D84*C84</f>
        <v>3591.7999999999997</v>
      </c>
      <c r="H84" s="374">
        <f t="shared" ref="H84:H97" si="73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1"/>
        <v>85.200000000000387</v>
      </c>
      <c r="G85" s="373">
        <f t="shared" si="72"/>
        <v>3591.7999999999997</v>
      </c>
      <c r="H85" s="374">
        <f t="shared" si="73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1"/>
        <v>-136.80000000000021</v>
      </c>
      <c r="G86" s="373">
        <f t="shared" si="72"/>
        <v>3591.7999999999997</v>
      </c>
      <c r="H86" s="374">
        <f t="shared" si="73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1"/>
        <v>-147.56000000000029</v>
      </c>
      <c r="G87" s="373">
        <f t="shared" si="72"/>
        <v>4959.3599999999997</v>
      </c>
      <c r="H87" s="374">
        <f t="shared" si="73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1"/>
        <v>-49.199999999999591</v>
      </c>
      <c r="G88" s="373">
        <f t="shared" si="72"/>
        <v>8408.4</v>
      </c>
      <c r="H88" s="374">
        <f t="shared" si="73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1"/>
        <v>109.60000000000036</v>
      </c>
      <c r="G89" s="373">
        <f t="shared" si="72"/>
        <v>6994.4000000000005</v>
      </c>
      <c r="H89" s="374">
        <f t="shared" si="73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1"/>
        <v>-6.4000000000007162</v>
      </c>
      <c r="G90" s="373">
        <f t="shared" si="72"/>
        <v>6994.4000000000005</v>
      </c>
      <c r="H90" s="374">
        <f t="shared" si="73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1"/>
        <v>166.71999999999912</v>
      </c>
      <c r="G91" s="373">
        <f t="shared" si="72"/>
        <v>5554.880000000001</v>
      </c>
      <c r="H91" s="374">
        <f t="shared" si="73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1"/>
        <v>218.88000000000034</v>
      </c>
      <c r="G92" s="373">
        <f t="shared" si="72"/>
        <v>5544.32</v>
      </c>
      <c r="H92" s="374">
        <f t="shared" si="73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1"/>
        <v>298.88000000000034</v>
      </c>
      <c r="G93" s="373">
        <f t="shared" si="72"/>
        <v>5544.32</v>
      </c>
      <c r="H93" s="374">
        <f t="shared" si="73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1"/>
        <v>363.18000000000006</v>
      </c>
      <c r="G94" s="373">
        <f t="shared" si="72"/>
        <v>1845.42</v>
      </c>
      <c r="H94" s="374">
        <f t="shared" si="73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1"/>
        <v>329.12000000000035</v>
      </c>
      <c r="G95" s="373">
        <f t="shared" si="72"/>
        <v>5384.48</v>
      </c>
      <c r="H95" s="374">
        <f t="shared" si="73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1"/>
        <v>169.60000000000036</v>
      </c>
      <c r="G96" s="373">
        <f t="shared" si="72"/>
        <v>5384</v>
      </c>
      <c r="H96" s="374">
        <f t="shared" si="73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1"/>
        <v>474.7199999999998</v>
      </c>
      <c r="G97" s="373">
        <f t="shared" si="72"/>
        <v>5384.48</v>
      </c>
      <c r="H97" s="374">
        <f t="shared" si="73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4">C98*(E98-D98)</f>
        <v>588.31999999999994</v>
      </c>
      <c r="G98" s="373">
        <f t="shared" ref="G98:G111" si="75">D98*C98</f>
        <v>5384.48</v>
      </c>
      <c r="H98" s="374">
        <f t="shared" ref="H98:H140" si="76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4"/>
        <v>673.12000000000012</v>
      </c>
      <c r="G99" s="373">
        <f t="shared" si="75"/>
        <v>5384.48</v>
      </c>
      <c r="H99" s="374">
        <f t="shared" si="76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4"/>
        <v>597.9200000000003</v>
      </c>
      <c r="G100" s="373">
        <f t="shared" si="75"/>
        <v>5384.48</v>
      </c>
      <c r="H100" s="374">
        <f t="shared" si="76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4"/>
        <v>489.12000000000035</v>
      </c>
      <c r="G101" s="373">
        <f t="shared" si="75"/>
        <v>5384.48</v>
      </c>
      <c r="H101" s="374">
        <f t="shared" si="76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4"/>
        <v>409.12000000000035</v>
      </c>
      <c r="G102" s="373">
        <f t="shared" si="75"/>
        <v>5384.48</v>
      </c>
      <c r="H102" s="374">
        <f t="shared" si="76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4"/>
        <v>439.52</v>
      </c>
      <c r="G103" s="373">
        <f t="shared" si="75"/>
        <v>5384.48</v>
      </c>
      <c r="H103" s="374">
        <f t="shared" si="76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4"/>
        <v>369.12000000000035</v>
      </c>
      <c r="G104" s="373">
        <f t="shared" si="75"/>
        <v>5384.48</v>
      </c>
      <c r="H104" s="374">
        <f t="shared" si="76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4"/>
        <v>341.92000000000007</v>
      </c>
      <c r="G105" s="373">
        <f t="shared" si="75"/>
        <v>5384.48</v>
      </c>
      <c r="H105" s="374">
        <f t="shared" si="76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4"/>
        <v>442.72000000000048</v>
      </c>
      <c r="G106" s="373">
        <f t="shared" si="75"/>
        <v>5384.48</v>
      </c>
      <c r="H106" s="374">
        <f t="shared" si="76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4"/>
        <v>90.619999999999621</v>
      </c>
      <c r="G107" s="373">
        <f t="shared" si="75"/>
        <v>7821.38</v>
      </c>
      <c r="H107" s="374">
        <f t="shared" si="76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4"/>
        <v>51.480000000000103</v>
      </c>
      <c r="G108" s="373">
        <f t="shared" si="75"/>
        <v>8837.92</v>
      </c>
      <c r="H108" s="374">
        <f t="shared" si="76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4"/>
        <v>-376.80000000000007</v>
      </c>
      <c r="G109" s="373">
        <f t="shared" si="75"/>
        <v>10159.799999999999</v>
      </c>
      <c r="H109" s="374">
        <f t="shared" si="76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4"/>
        <v>-388.00000000000239</v>
      </c>
      <c r="G110" s="373">
        <f t="shared" si="75"/>
        <v>13408.000000000002</v>
      </c>
      <c r="H110" s="374">
        <f t="shared" si="76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4"/>
        <v>-262.9400000000004</v>
      </c>
      <c r="G111" s="373">
        <f t="shared" si="75"/>
        <v>13354.939999999999</v>
      </c>
      <c r="H111" s="374">
        <f t="shared" si="76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4"/>
        <v>-514.93999999999858</v>
      </c>
      <c r="G112" s="373">
        <f t="shared" ref="G112:G117" si="77">D112*C112</f>
        <v>13354.939999999999</v>
      </c>
      <c r="H112" s="374">
        <f t="shared" si="76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4"/>
        <v>-582.93999999999892</v>
      </c>
      <c r="G113" s="373">
        <f t="shared" si="77"/>
        <v>16522.939999999999</v>
      </c>
      <c r="H113" s="374">
        <f t="shared" si="76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4"/>
        <v>-292.93999999999801</v>
      </c>
      <c r="G114" s="373">
        <f t="shared" si="77"/>
        <v>16522.939999999999</v>
      </c>
      <c r="H114" s="374">
        <f t="shared" si="76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4"/>
        <v>-217.93999999999869</v>
      </c>
      <c r="G115" s="373">
        <f t="shared" si="77"/>
        <v>16522.939999999999</v>
      </c>
      <c r="H115" s="374">
        <f t="shared" si="76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4"/>
        <v>-92.93999999999869</v>
      </c>
      <c r="G116" s="373">
        <f t="shared" si="77"/>
        <v>16522.939999999999</v>
      </c>
      <c r="H116" s="374">
        <f t="shared" si="76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4"/>
        <v>-397.93999999999841</v>
      </c>
      <c r="G117" s="373">
        <f t="shared" si="77"/>
        <v>16522.939999999999</v>
      </c>
      <c r="H117" s="374">
        <f t="shared" si="76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4"/>
        <v>-27.939999999997411</v>
      </c>
      <c r="G118" s="373">
        <f t="shared" ref="G118:G140" si="78">D118*C118</f>
        <v>16522.939999999999</v>
      </c>
      <c r="H118" s="374">
        <f t="shared" si="76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4"/>
        <v>-142.9399999999994</v>
      </c>
      <c r="G119" s="373">
        <f t="shared" si="78"/>
        <v>16522.939999999999</v>
      </c>
      <c r="H119" s="374">
        <f t="shared" si="76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4"/>
        <v>-357.93999999999926</v>
      </c>
      <c r="G120" s="373">
        <f t="shared" si="78"/>
        <v>16522.939999999999</v>
      </c>
      <c r="H120" s="374">
        <f t="shared" si="76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4"/>
        <v>-442.94000000000011</v>
      </c>
      <c r="G121" s="373">
        <f t="shared" si="78"/>
        <v>16522.939999999999</v>
      </c>
      <c r="H121" s="374">
        <f t="shared" si="76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4"/>
        <v>-542.93999999999801</v>
      </c>
      <c r="G122" s="373">
        <f t="shared" si="78"/>
        <v>16522.939999999999</v>
      </c>
      <c r="H122" s="374">
        <f t="shared" si="76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4"/>
        <v>-224.94000000000014</v>
      </c>
      <c r="G123" s="373">
        <f t="shared" si="78"/>
        <v>16474.939999999999</v>
      </c>
      <c r="H123" s="374">
        <f t="shared" si="76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4"/>
        <v>-139.93999999999929</v>
      </c>
      <c r="G124" s="373">
        <f t="shared" si="78"/>
        <v>16474.939999999999</v>
      </c>
      <c r="H124" s="374">
        <f t="shared" si="76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4"/>
        <v>-847.93799999999919</v>
      </c>
      <c r="G125" s="373">
        <f t="shared" si="78"/>
        <v>19639.937999999998</v>
      </c>
      <c r="H125" s="374">
        <f t="shared" si="76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4"/>
        <v>-833.93799999999771</v>
      </c>
      <c r="G126" s="373">
        <f t="shared" si="78"/>
        <v>22757.937999999998</v>
      </c>
      <c r="H126" s="374">
        <f t="shared" si="76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4"/>
        <v>-840.93799999999885</v>
      </c>
      <c r="G127" s="373">
        <f t="shared" si="78"/>
        <v>22757.937999999998</v>
      </c>
      <c r="H127" s="374">
        <f t="shared" si="76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4"/>
        <v>-700.9379999999968</v>
      </c>
      <c r="G128" s="373">
        <f t="shared" si="78"/>
        <v>22757.937999999998</v>
      </c>
      <c r="H128" s="374">
        <f t="shared" si="76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4"/>
        <v>-1125.9439999999984</v>
      </c>
      <c r="G129" s="373">
        <f t="shared" si="78"/>
        <v>25837.944</v>
      </c>
      <c r="H129" s="374">
        <f t="shared" si="76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4"/>
        <v>-1205.9439999999995</v>
      </c>
      <c r="G130" s="373">
        <f t="shared" si="78"/>
        <v>25837.944</v>
      </c>
      <c r="H130" s="374">
        <f t="shared" si="76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4"/>
        <v>-965.94399999999894</v>
      </c>
      <c r="G131" s="373">
        <f t="shared" si="78"/>
        <v>25837.944</v>
      </c>
      <c r="H131" s="374">
        <f t="shared" si="76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4"/>
        <v>-1477.9439999999995</v>
      </c>
      <c r="G132" s="373">
        <f t="shared" si="78"/>
        <v>25837.944</v>
      </c>
      <c r="H132" s="374">
        <f t="shared" si="76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4"/>
        <v>-1773.936000000002</v>
      </c>
      <c r="G133" s="373">
        <f t="shared" si="78"/>
        <v>28845.936000000002</v>
      </c>
      <c r="H133" s="374">
        <f t="shared" si="76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4"/>
        <v>-1935.9360000000017</v>
      </c>
      <c r="G134" s="373">
        <f t="shared" si="78"/>
        <v>28845.936000000002</v>
      </c>
      <c r="H134" s="374">
        <f t="shared" si="76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4"/>
        <v>-1989.9360000000006</v>
      </c>
      <c r="G135" s="373">
        <f t="shared" si="78"/>
        <v>28845.936000000002</v>
      </c>
      <c r="H135" s="374">
        <f t="shared" si="76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4"/>
        <v>-2133.9360000000006</v>
      </c>
      <c r="G136" s="373">
        <f t="shared" si="78"/>
        <v>28845.936000000002</v>
      </c>
      <c r="H136" s="374">
        <f t="shared" si="76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4"/>
        <v>-2505.9399999999991</v>
      </c>
      <c r="G137" s="373">
        <f t="shared" si="78"/>
        <v>31785.94</v>
      </c>
      <c r="H137" s="374">
        <f t="shared" si="76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4"/>
        <v>-2945.94</v>
      </c>
      <c r="G138" s="373">
        <f t="shared" si="78"/>
        <v>31785.94</v>
      </c>
      <c r="H138" s="374">
        <f t="shared" si="76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4"/>
        <v>-2415.9399999999991</v>
      </c>
      <c r="G139" s="373">
        <f t="shared" si="78"/>
        <v>31785.94</v>
      </c>
      <c r="H139" s="374">
        <f t="shared" si="76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4"/>
        <v>-2785.94</v>
      </c>
      <c r="G140" s="373">
        <f t="shared" si="78"/>
        <v>31785.94</v>
      </c>
      <c r="H140" s="374">
        <f t="shared" si="76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9">C141*(E141-D141)</f>
        <v>-1145.9399999999996</v>
      </c>
      <c r="G141" s="373">
        <f t="shared" ref="G141:G146" si="80">D141*C141</f>
        <v>31785.94</v>
      </c>
      <c r="H141" s="374">
        <f t="shared" ref="H141:H146" si="81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9"/>
        <v>-520.01099999999701</v>
      </c>
      <c r="G142" s="373">
        <f t="shared" si="80"/>
        <v>28654.010999999999</v>
      </c>
      <c r="H142" s="374">
        <f t="shared" si="81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9"/>
        <v>-783.99999999999886</v>
      </c>
      <c r="G143" s="373">
        <f t="shared" si="80"/>
        <v>31764</v>
      </c>
      <c r="H143" s="374">
        <f t="shared" si="81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9"/>
        <v>350.64000000000027</v>
      </c>
      <c r="G144" s="373">
        <f t="shared" si="80"/>
        <v>15759.359999999999</v>
      </c>
      <c r="H144" s="374">
        <f t="shared" si="81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9"/>
        <v>-398.86400000000037</v>
      </c>
      <c r="G145" s="373">
        <f t="shared" si="80"/>
        <v>25214.864000000001</v>
      </c>
      <c r="H145" s="374">
        <f t="shared" si="81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9"/>
        <v>1280.8600000000013</v>
      </c>
      <c r="G146" s="373">
        <f t="shared" si="80"/>
        <v>12271.14</v>
      </c>
      <c r="H146" s="374">
        <f t="shared" si="81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2">C147*(E147-D147)</f>
        <v>648.8599999999991</v>
      </c>
      <c r="G147" s="373">
        <f t="shared" ref="G147:G153" si="83">D147*C147</f>
        <v>12271.14</v>
      </c>
      <c r="H147" s="374">
        <f t="shared" ref="H147:H153" si="84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2"/>
        <v>1108.8599999999985</v>
      </c>
      <c r="G148" s="373">
        <f t="shared" si="83"/>
        <v>12211.14</v>
      </c>
      <c r="H148" s="374">
        <f t="shared" si="84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2"/>
        <v>1467.7889999999991</v>
      </c>
      <c r="G149" s="373">
        <f t="shared" si="83"/>
        <v>8789.2109999999993</v>
      </c>
      <c r="H149" s="374">
        <f t="shared" si="84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2"/>
        <v>1645.7100000000005</v>
      </c>
      <c r="G150" s="373">
        <f t="shared" si="83"/>
        <v>5310.29</v>
      </c>
      <c r="H150" s="374">
        <f t="shared" si="84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2"/>
        <v>1537.7099999999996</v>
      </c>
      <c r="G151" s="373">
        <f t="shared" si="83"/>
        <v>8728.2900000000009</v>
      </c>
      <c r="H151" s="374">
        <f t="shared" si="84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2"/>
        <v>1754.0499999999997</v>
      </c>
      <c r="G152" s="373">
        <f t="shared" si="83"/>
        <v>1717.95</v>
      </c>
      <c r="H152" s="374">
        <f t="shared" si="84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2"/>
        <v>1742.0399999999997</v>
      </c>
      <c r="G153" s="373">
        <f t="shared" si="83"/>
        <v>8673.9599999999991</v>
      </c>
      <c r="H153" s="374">
        <f t="shared" si="84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5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5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5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6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5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6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5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6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5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6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5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6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5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6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5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6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5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6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5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6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5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6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5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6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5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6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5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6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5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6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5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6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5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6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5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5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5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7" priority="63">
      <formula>F88&gt;0</formula>
    </cfRule>
    <cfRule type="expression" dxfId="1206" priority="64">
      <formula>F88&lt;0</formula>
    </cfRule>
  </conditionalFormatting>
  <conditionalFormatting sqref="F93:F106 F109:F153 F156:F157">
    <cfRule type="expression" dxfId="1205" priority="59">
      <formula>F93&gt;0</formula>
    </cfRule>
    <cfRule type="expression" dxfId="1204" priority="60">
      <formula>F93&lt;0</formula>
    </cfRule>
  </conditionalFormatting>
  <conditionalFormatting sqref="F93:F106 F109:F153 F156:F157">
    <cfRule type="expression" dxfId="1203" priority="61">
      <formula>F93&gt;0</formula>
    </cfRule>
    <cfRule type="expression" dxfId="1202" priority="62">
      <formula>F93&lt;0</formula>
    </cfRule>
  </conditionalFormatting>
  <conditionalFormatting sqref="H88:H106 H109:H153 H156:H157">
    <cfRule type="expression" dxfId="1201" priority="57">
      <formula>H88&gt;0</formula>
    </cfRule>
    <cfRule type="expression" dxfId="1200" priority="58">
      <formula>H88&lt;0</formula>
    </cfRule>
  </conditionalFormatting>
  <conditionalFormatting sqref="F84:F87">
    <cfRule type="expression" dxfId="1199" priority="51">
      <formula>F84&gt;0</formula>
    </cfRule>
    <cfRule type="expression" dxfId="1198" priority="52">
      <formula>F84&lt;0</formula>
    </cfRule>
  </conditionalFormatting>
  <conditionalFormatting sqref="H84:H87">
    <cfRule type="expression" dxfId="1197" priority="49">
      <formula>H84&gt;0</formula>
    </cfRule>
    <cfRule type="expression" dxfId="1196" priority="50">
      <formula>H84&lt;0</formula>
    </cfRule>
  </conditionalFormatting>
  <conditionalFormatting sqref="Q8">
    <cfRule type="expression" dxfId="1195" priority="45">
      <formula>Q8&gt;0</formula>
    </cfRule>
    <cfRule type="expression" dxfId="1194" priority="46">
      <formula>Q8&lt;0</formula>
    </cfRule>
  </conditionalFormatting>
  <conditionalFormatting sqref="Q7">
    <cfRule type="expression" dxfId="1193" priority="47">
      <formula>Q7&gt;0</formula>
    </cfRule>
    <cfRule type="expression" dxfId="1192" priority="48">
      <formula>Q7&lt;0</formula>
    </cfRule>
  </conditionalFormatting>
  <conditionalFormatting sqref="F107">
    <cfRule type="expression" dxfId="1191" priority="41">
      <formula>F107&gt;0</formula>
    </cfRule>
    <cfRule type="expression" dxfId="1190" priority="42">
      <formula>F107&lt;0</formula>
    </cfRule>
  </conditionalFormatting>
  <conditionalFormatting sqref="F107">
    <cfRule type="expression" dxfId="1189" priority="43">
      <formula>F107&gt;0</formula>
    </cfRule>
    <cfRule type="expression" dxfId="1188" priority="44">
      <formula>F107&lt;0</formula>
    </cfRule>
  </conditionalFormatting>
  <conditionalFormatting sqref="H107">
    <cfRule type="expression" dxfId="1187" priority="39">
      <formula>H107&gt;0</formula>
    </cfRule>
    <cfRule type="expression" dxfId="1186" priority="40">
      <formula>H107&lt;0</formula>
    </cfRule>
  </conditionalFormatting>
  <conditionalFormatting sqref="F108">
    <cfRule type="expression" dxfId="1185" priority="35">
      <formula>F108&gt;0</formula>
    </cfRule>
    <cfRule type="expression" dxfId="1184" priority="36">
      <formula>F108&lt;0</formula>
    </cfRule>
  </conditionalFormatting>
  <conditionalFormatting sqref="F108">
    <cfRule type="expression" dxfId="1183" priority="37">
      <formula>F108&gt;0</formula>
    </cfRule>
    <cfRule type="expression" dxfId="1182" priority="38">
      <formula>F108&lt;0</formula>
    </cfRule>
  </conditionalFormatting>
  <conditionalFormatting sqref="H108">
    <cfRule type="expression" dxfId="1181" priority="33">
      <formula>H108&gt;0</formula>
    </cfRule>
    <cfRule type="expression" dxfId="1180" priority="34">
      <formula>H108&lt;0</formula>
    </cfRule>
  </conditionalFormatting>
  <conditionalFormatting sqref="F154:F155">
    <cfRule type="expression" dxfId="1179" priority="29">
      <formula>F154&gt;0</formula>
    </cfRule>
    <cfRule type="expression" dxfId="1178" priority="30">
      <formula>F154&lt;0</formula>
    </cfRule>
  </conditionalFormatting>
  <conditionalFormatting sqref="F154:F155">
    <cfRule type="expression" dxfId="1177" priority="31">
      <formula>F154&gt;0</formula>
    </cfRule>
    <cfRule type="expression" dxfId="1176" priority="32">
      <formula>F154&lt;0</formula>
    </cfRule>
  </conditionalFormatting>
  <conditionalFormatting sqref="H154:H155">
    <cfRule type="expression" dxfId="1175" priority="27">
      <formula>H154&gt;0</formula>
    </cfRule>
    <cfRule type="expression" dxfId="1174" priority="28">
      <formula>H154&lt;0</formula>
    </cfRule>
  </conditionalFormatting>
  <conditionalFormatting sqref="F35:F50">
    <cfRule type="expression" dxfId="1173" priority="25">
      <formula>F35&gt;0</formula>
    </cfRule>
    <cfRule type="expression" dxfId="1172" priority="26">
      <formula>F35&lt;0</formula>
    </cfRule>
  </conditionalFormatting>
  <conditionalFormatting sqref="H35:H50">
    <cfRule type="expression" dxfId="1171" priority="23">
      <formula>H35&gt;0</formula>
    </cfRule>
    <cfRule type="expression" dxfId="1170" priority="24">
      <formula>H35&lt;0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45:K45">
    <cfRule type="expression" dxfId="1167" priority="19">
      <formula>J45&gt;0</formula>
    </cfRule>
    <cfRule type="expression" dxfId="1166" priority="20">
      <formula>J45&lt;0</formula>
    </cfRule>
  </conditionalFormatting>
  <conditionalFormatting sqref="K46">
    <cfRule type="expression" dxfId="1165" priority="17">
      <formula>K46&gt;0</formula>
    </cfRule>
    <cfRule type="expression" dxfId="1164" priority="18">
      <formula>K46&lt;0</formula>
    </cfRule>
  </conditionalFormatting>
  <conditionalFormatting sqref="K47:K60 K65:K76">
    <cfRule type="expression" dxfId="1163" priority="15">
      <formula>K47&gt;0</formula>
    </cfRule>
    <cfRule type="expression" dxfId="1162" priority="16">
      <formula>K47&lt;0</formula>
    </cfRule>
  </conditionalFormatting>
  <conditionalFormatting sqref="F52:F60">
    <cfRule type="expression" dxfId="1161" priority="13">
      <formula>F52&gt;0</formula>
    </cfRule>
    <cfRule type="expression" dxfId="1160" priority="14">
      <formula>F52&lt;0</formula>
    </cfRule>
  </conditionalFormatting>
  <conditionalFormatting sqref="H52:H60">
    <cfRule type="expression" dxfId="1159" priority="11">
      <formula>H52&gt;0</formula>
    </cfRule>
    <cfRule type="expression" dxfId="1158" priority="12">
      <formula>H52&lt;0</formula>
    </cfRule>
  </conditionalFormatting>
  <conditionalFormatting sqref="R4">
    <cfRule type="expression" dxfId="1157" priority="9">
      <formula>R4&gt;0</formula>
    </cfRule>
    <cfRule type="expression" dxfId="1156" priority="10">
      <formula>R4&lt;0</formula>
    </cfRule>
  </conditionalFormatting>
  <conditionalFormatting sqref="Q9">
    <cfRule type="expression" dxfId="1155" priority="7">
      <formula>Q9&gt;0</formula>
    </cfRule>
    <cfRule type="expression" dxfId="1154" priority="8">
      <formula>Q9&lt;0</formula>
    </cfRule>
  </conditionalFormatting>
  <conditionalFormatting sqref="K61:K64">
    <cfRule type="expression" dxfId="1153" priority="5">
      <formula>K61&gt;0</formula>
    </cfRule>
    <cfRule type="expression" dxfId="1152" priority="6">
      <formula>K61&lt;0</formula>
    </cfRule>
  </conditionalFormatting>
  <conditionalFormatting sqref="F61:F65">
    <cfRule type="expression" dxfId="1151" priority="3">
      <formula>F61&gt;0</formula>
    </cfRule>
    <cfRule type="expression" dxfId="1150" priority="4">
      <formula>F61&lt;0</formula>
    </cfRule>
  </conditionalFormatting>
  <conditionalFormatting sqref="H61:H65">
    <cfRule type="expression" dxfId="1149" priority="1">
      <formula>H61&gt;0</formula>
    </cfRule>
    <cfRule type="expression" dxfId="114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6" priority="31">
      <formula>Q7&gt;0</formula>
    </cfRule>
    <cfRule type="expression" dxfId="1135" priority="32">
      <formula>Q7&lt;0</formula>
    </cfRule>
  </conditionalFormatting>
  <conditionalFormatting sqref="Q8">
    <cfRule type="expression" dxfId="1134" priority="29">
      <formula>Q8&gt;0</formula>
    </cfRule>
    <cfRule type="expression" dxfId="1133" priority="30">
      <formula>Q8&lt;0</formula>
    </cfRule>
  </conditionalFormatting>
  <conditionalFormatting sqref="F62:F65">
    <cfRule type="expression" dxfId="1132" priority="21">
      <formula>F62&gt;0</formula>
    </cfRule>
    <cfRule type="expression" dxfId="1131" priority="22">
      <formula>F62&lt;0</formula>
    </cfRule>
  </conditionalFormatting>
  <conditionalFormatting sqref="F66:F74 F78:F98 F102:F106">
    <cfRule type="expression" dxfId="1130" priority="17">
      <formula>F66&gt;0</formula>
    </cfRule>
    <cfRule type="expression" dxfId="1129" priority="18">
      <formula>F66&lt;0</formula>
    </cfRule>
  </conditionalFormatting>
  <conditionalFormatting sqref="F66:F74 F78:F98 F102:F106">
    <cfRule type="expression" dxfId="1128" priority="19">
      <formula>F66&gt;0</formula>
    </cfRule>
    <cfRule type="expression" dxfId="1127" priority="20">
      <formula>F66&lt;0</formula>
    </cfRule>
  </conditionalFormatting>
  <conditionalFormatting sqref="H62:H74 H78:H98 H102:H106">
    <cfRule type="expression" dxfId="1126" priority="15">
      <formula>H62&gt;0</formula>
    </cfRule>
    <cfRule type="expression" dxfId="1125" priority="16">
      <formula>H62&lt;0</formula>
    </cfRule>
  </conditionalFormatting>
  <conditionalFormatting sqref="F57:F61">
    <cfRule type="expression" dxfId="1124" priority="13">
      <formula>F57&gt;0</formula>
    </cfRule>
    <cfRule type="expression" dxfId="1123" priority="14">
      <formula>F57&lt;0</formula>
    </cfRule>
  </conditionalFormatting>
  <conditionalFormatting sqref="H57:H61">
    <cfRule type="expression" dxfId="1122" priority="11">
      <formula>H57&gt;0</formula>
    </cfRule>
    <cfRule type="expression" dxfId="1121" priority="12">
      <formula>H57&lt;0</formula>
    </cfRule>
  </conditionalFormatting>
  <conditionalFormatting sqref="F75:F77">
    <cfRule type="expression" dxfId="1120" priority="7">
      <formula>F75&gt;0</formula>
    </cfRule>
    <cfRule type="expression" dxfId="1119" priority="8">
      <formula>F75&lt;0</formula>
    </cfRule>
  </conditionalFormatting>
  <conditionalFormatting sqref="F75:F77">
    <cfRule type="expression" dxfId="1118" priority="9">
      <formula>F75&gt;0</formula>
    </cfRule>
    <cfRule type="expression" dxfId="1117" priority="10">
      <formula>F75&lt;0</formula>
    </cfRule>
  </conditionalFormatting>
  <conditionalFormatting sqref="H75:H77">
    <cfRule type="expression" dxfId="1116" priority="5">
      <formula>H75&gt;0</formula>
    </cfRule>
    <cfRule type="expression" dxfId="1115" priority="6">
      <formula>H75&lt;0</formula>
    </cfRule>
  </conditionalFormatting>
  <conditionalFormatting sqref="F22:F30">
    <cfRule type="expression" dxfId="1114" priority="3">
      <formula>F22&gt;0</formula>
    </cfRule>
    <cfRule type="expression" dxfId="1113" priority="4">
      <formula>F22&lt;0</formula>
    </cfRule>
  </conditionalFormatting>
  <conditionalFormatting sqref="F99:F101">
    <cfRule type="expression" dxfId="1112" priority="1">
      <formula>F99&gt;0</formula>
    </cfRule>
    <cfRule type="expression" dxfId="111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0" priority="19">
      <formula>F25&gt;0</formula>
    </cfRule>
    <cfRule type="expression" dxfId="1109" priority="20">
      <formula>F25&lt;0</formula>
    </cfRule>
  </conditionalFormatting>
  <conditionalFormatting sqref="Q7">
    <cfRule type="expression" dxfId="1108" priority="17">
      <formula>Q7&gt;0</formula>
    </cfRule>
    <cfRule type="expression" dxfId="1107" priority="18">
      <formula>Q7&lt;0</formula>
    </cfRule>
  </conditionalFormatting>
  <conditionalFormatting sqref="Q8">
    <cfRule type="expression" dxfId="1106" priority="15">
      <formula>Q8&gt;0</formula>
    </cfRule>
    <cfRule type="expression" dxfId="1105" priority="16">
      <formula>Q8&lt;0</formula>
    </cfRule>
  </conditionalFormatting>
  <conditionalFormatting sqref="M74">
    <cfRule type="expression" dxfId="1104" priority="9">
      <formula>M74&gt;0</formula>
    </cfRule>
    <cfRule type="expression" dxfId="1103" priority="10">
      <formula>M74&lt;0</formula>
    </cfRule>
  </conditionalFormatting>
  <conditionalFormatting sqref="F113:F149 H113:H149">
    <cfRule type="expression" dxfId="1102" priority="7">
      <formula>F113&gt;0</formula>
    </cfRule>
    <cfRule type="expression" dxfId="1101" priority="8">
      <formula>F113&lt;0</formula>
    </cfRule>
  </conditionalFormatting>
  <conditionalFormatting sqref="F105:F112">
    <cfRule type="expression" dxfId="1100" priority="5">
      <formula>F105&gt;0</formula>
    </cfRule>
    <cfRule type="expression" dxfId="1099" priority="6">
      <formula>F105&lt;0</formula>
    </cfRule>
  </conditionalFormatting>
  <conditionalFormatting sqref="H105:H112">
    <cfRule type="expression" dxfId="1098" priority="3">
      <formula>H105&gt;0</formula>
    </cfRule>
    <cfRule type="expression" dxfId="1097" priority="4">
      <formula>H105&lt;0</formula>
    </cfRule>
  </conditionalFormatting>
  <conditionalFormatting sqref="Q10">
    <cfRule type="expression" dxfId="1096" priority="1">
      <formula>Q10&gt;0</formula>
    </cfRule>
    <cfRule type="expression" dxfId="109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215.1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6453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998.17000000000007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773.39999999999964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0.13617156137756173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236.61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234.459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232.30800000000002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230.15700000000001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228.006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225.85499999999999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223.70400000000001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221.553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219.40199999999999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217.251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215.1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212.94899999999998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210.798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208.64699999999999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206.49599999999998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204.345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202.19399999999999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200.04300000000001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197.892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195.74100000000001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193.59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4" priority="35">
      <formula>F47&gt;0</formula>
    </cfRule>
    <cfRule type="expression" dxfId="1093" priority="36">
      <formula>F47&lt;0</formula>
    </cfRule>
  </conditionalFormatting>
  <conditionalFormatting sqref="Q7">
    <cfRule type="expression" dxfId="1092" priority="33">
      <formula>Q7&gt;0</formula>
    </cfRule>
    <cfRule type="expression" dxfId="1091" priority="34">
      <formula>Q7&lt;0</formula>
    </cfRule>
  </conditionalFormatting>
  <conditionalFormatting sqref="Q8">
    <cfRule type="expression" dxfId="1090" priority="31">
      <formula>Q8&gt;0</formula>
    </cfRule>
    <cfRule type="expression" dxfId="1089" priority="32">
      <formula>Q8&lt;0</formula>
    </cfRule>
  </conditionalFormatting>
  <conditionalFormatting sqref="F27:F46">
    <cfRule type="expression" dxfId="1088" priority="29">
      <formula>F27&gt;0</formula>
    </cfRule>
    <cfRule type="expression" dxfId="1087" priority="30">
      <formula>F27&lt;0</formula>
    </cfRule>
  </conditionalFormatting>
  <conditionalFormatting sqref="H27:H46">
    <cfRule type="expression" dxfId="1086" priority="27">
      <formula>H27&gt;0</formula>
    </cfRule>
    <cfRule type="expression" dxfId="1085" priority="28">
      <formula>H27&lt;0</formula>
    </cfRule>
  </conditionalFormatting>
  <conditionalFormatting sqref="Q10">
    <cfRule type="expression" dxfId="1084" priority="21">
      <formula>Q10&gt;0</formula>
    </cfRule>
    <cfRule type="expression" dxfId="1083" priority="22">
      <formula>Q10&lt;0</formula>
    </cfRule>
  </conditionalFormatting>
  <conditionalFormatting sqref="J25:J38">
    <cfRule type="expression" dxfId="1082" priority="19">
      <formula>J25&gt;0</formula>
    </cfRule>
    <cfRule type="expression" dxfId="1081" priority="20">
      <formula>J25&lt;0</formula>
    </cfRule>
  </conditionalFormatting>
  <conditionalFormatting sqref="K25:K38">
    <cfRule type="expression" dxfId="1080" priority="17">
      <formula>K25&gt;0</formula>
    </cfRule>
    <cfRule type="expression" dxfId="1079" priority="18">
      <formula>K25&lt;0</formula>
    </cfRule>
  </conditionalFormatting>
  <conditionalFormatting sqref="L25:L38">
    <cfRule type="expression" dxfId="1078" priority="15">
      <formula>L25&gt;0</formula>
    </cfRule>
    <cfRule type="expression" dxfId="1077" priority="16">
      <formula>L25&lt;0</formula>
    </cfRule>
  </conditionalFormatting>
  <conditionalFormatting sqref="F89:F110">
    <cfRule type="expression" dxfId="1076" priority="13">
      <formula>F89&gt;0</formula>
    </cfRule>
    <cfRule type="expression" dxfId="1075" priority="14">
      <formula>F89&lt;0</formula>
    </cfRule>
  </conditionalFormatting>
  <conditionalFormatting sqref="H89:H110">
    <cfRule type="expression" dxfId="1074" priority="11">
      <formula>H89&gt;0</formula>
    </cfRule>
    <cfRule type="expression" dxfId="1073" priority="12">
      <formula>H89&lt;0</formula>
    </cfRule>
  </conditionalFormatting>
  <conditionalFormatting sqref="J89:J102">
    <cfRule type="expression" dxfId="1072" priority="9">
      <formula>J89&gt;0</formula>
    </cfRule>
    <cfRule type="expression" dxfId="1071" priority="10">
      <formula>J89&lt;0</formula>
    </cfRule>
  </conditionalFormatting>
  <conditionalFormatting sqref="K89:K102">
    <cfRule type="expression" dxfId="1070" priority="7">
      <formula>K89&gt;0</formula>
    </cfRule>
    <cfRule type="expression" dxfId="1069" priority="8">
      <formula>K89&lt;0</formula>
    </cfRule>
  </conditionalFormatting>
  <conditionalFormatting sqref="L89:L102">
    <cfRule type="expression" dxfId="1068" priority="5">
      <formula>L89&gt;0</formula>
    </cfRule>
    <cfRule type="expression" dxfId="1067" priority="6">
      <formula>L89&lt;0</formula>
    </cfRule>
  </conditionalFormatting>
  <conditionalFormatting sqref="F25:F26">
    <cfRule type="expression" dxfId="1066" priority="3">
      <formula>F25&gt;0</formula>
    </cfRule>
    <cfRule type="expression" dxfId="1065" priority="4">
      <formula>F25&lt;0</formula>
    </cfRule>
  </conditionalFormatting>
  <conditionalFormatting sqref="H25:H26">
    <cfRule type="expression" dxfId="1064" priority="1">
      <formula>H25&gt;0</formula>
    </cfRule>
    <cfRule type="expression" dxfId="10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89.27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11158.75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-1092.619999999999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-1092.619999999999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-8.9183495396841256E-2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98.197000000000003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97.304299999999998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96.411600000000007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95.518900000000002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94.626199999999997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93.733500000000006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92.840800000000002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91.948099999999997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91.055399999999992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90.162700000000001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89.27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88.377299999999991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87.4846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86.591899999999995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85.69919999999999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84.806499999999986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83.913799999999995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83.021100000000004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82.128399999999999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81.235699999999994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80.343000000000004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2" priority="21">
      <formula>F47&gt;0</formula>
    </cfRule>
    <cfRule type="expression" dxfId="1061" priority="22">
      <formula>F47&lt;0</formula>
    </cfRule>
  </conditionalFormatting>
  <conditionalFormatting sqref="Q7">
    <cfRule type="expression" dxfId="1060" priority="19">
      <formula>Q7&gt;0</formula>
    </cfRule>
    <cfRule type="expression" dxfId="1059" priority="20">
      <formula>Q7&lt;0</formula>
    </cfRule>
  </conditionalFormatting>
  <conditionalFormatting sqref="Q8">
    <cfRule type="expression" dxfId="1058" priority="17">
      <formula>Q8&gt;0</formula>
    </cfRule>
    <cfRule type="expression" dxfId="1057" priority="18">
      <formula>Q8&lt;0</formula>
    </cfRule>
  </conditionalFormatting>
  <conditionalFormatting sqref="F25:F46">
    <cfRule type="expression" dxfId="1056" priority="15">
      <formula>F25&gt;0</formula>
    </cfRule>
    <cfRule type="expression" dxfId="1055" priority="16">
      <formula>F25&lt;0</formula>
    </cfRule>
  </conditionalFormatting>
  <conditionalFormatting sqref="H25:H46">
    <cfRule type="expression" dxfId="1054" priority="13">
      <formula>H25&gt;0</formula>
    </cfRule>
    <cfRule type="expression" dxfId="1053" priority="14">
      <formula>H25&lt;0</formula>
    </cfRule>
  </conditionalFormatting>
  <conditionalFormatting sqref="F89:F110">
    <cfRule type="expression" dxfId="1052" priority="11">
      <formula>F89&gt;0</formula>
    </cfRule>
    <cfRule type="expression" dxfId="1051" priority="12">
      <formula>F89&lt;0</formula>
    </cfRule>
  </conditionalFormatting>
  <conditionalFormatting sqref="H89:H110">
    <cfRule type="expression" dxfId="1050" priority="9">
      <formula>H89&gt;0</formula>
    </cfRule>
    <cfRule type="expression" dxfId="1049" priority="10">
      <formula>H89&lt;0</formula>
    </cfRule>
  </conditionalFormatting>
  <conditionalFormatting sqref="Q10">
    <cfRule type="expression" dxfId="1048" priority="7">
      <formula>Q10&gt;0</formula>
    </cfRule>
    <cfRule type="expression" dxfId="1047" priority="8">
      <formula>Q10&lt;0</formula>
    </cfRule>
  </conditionalFormatting>
  <conditionalFormatting sqref="J25:J38">
    <cfRule type="expression" dxfId="1046" priority="5">
      <formula>J25&gt;0</formula>
    </cfRule>
    <cfRule type="expression" dxfId="1045" priority="6">
      <formula>J25&lt;0</formula>
    </cfRule>
  </conditionalFormatting>
  <conditionalFormatting sqref="K25:K38">
    <cfRule type="expression" dxfId="1044" priority="3">
      <formula>K25&gt;0</formula>
    </cfRule>
    <cfRule type="expression" dxfId="1043" priority="4">
      <formula>K25&lt;0</formula>
    </cfRule>
  </conditionalFormatting>
  <conditionalFormatting sqref="L25:L34">
    <cfRule type="expression" dxfId="1042" priority="1">
      <formula>L25&gt;0</formula>
    </cfRule>
    <cfRule type="expression" dxfId="10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170.98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3419.6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571.52000000000044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428.49000000000024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0.14325451086720323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2.9243186337583344E-3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188.078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186.3682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184.6584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182.9486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181.2388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179.529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177.8192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176.10939999999999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174.39959999999999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172.68979999999999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170.98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169.27019999999999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167.56039999999999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165.85059999999999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164.14079999999998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162.43099999999998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160.72119999999998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159.01140000000001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157.30160000000001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155.59180000000001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153.88200000000001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0" priority="22">
      <formula>F47&gt;0</formula>
    </cfRule>
    <cfRule type="expression" dxfId="1039" priority="23">
      <formula>F47&lt;0</formula>
    </cfRule>
  </conditionalFormatting>
  <conditionalFormatting sqref="Q7">
    <cfRule type="expression" dxfId="1038" priority="20">
      <formula>Q7&gt;0</formula>
    </cfRule>
    <cfRule type="expression" dxfId="1037" priority="21">
      <formula>Q7&lt;0</formula>
    </cfRule>
  </conditionalFormatting>
  <conditionalFormatting sqref="Q8">
    <cfRule type="expression" dxfId="1036" priority="18">
      <formula>Q8&gt;0</formula>
    </cfRule>
    <cfRule type="expression" dxfId="1035" priority="19">
      <formula>Q8&lt;0</formula>
    </cfRule>
  </conditionalFormatting>
  <conditionalFormatting sqref="F25:F46">
    <cfRule type="expression" dxfId="1034" priority="16">
      <formula>F25&gt;0</formula>
    </cfRule>
    <cfRule type="expression" dxfId="1033" priority="17">
      <formula>F25&lt;0</formula>
    </cfRule>
  </conditionalFormatting>
  <conditionalFormatting sqref="H25:H46">
    <cfRule type="expression" dxfId="1032" priority="14">
      <formula>H25&gt;0</formula>
    </cfRule>
    <cfRule type="expression" dxfId="1031" priority="15">
      <formula>H25&lt;0</formula>
    </cfRule>
  </conditionalFormatting>
  <conditionalFormatting sqref="F89:F110">
    <cfRule type="expression" dxfId="1030" priority="12">
      <formula>F89&gt;0</formula>
    </cfRule>
    <cfRule type="expression" dxfId="1029" priority="13">
      <formula>F89&lt;0</formula>
    </cfRule>
  </conditionalFormatting>
  <conditionalFormatting sqref="H89:H110">
    <cfRule type="expression" dxfId="1028" priority="10">
      <formula>H89&gt;0</formula>
    </cfRule>
    <cfRule type="expression" dxfId="1027" priority="11">
      <formula>H89&lt;0</formula>
    </cfRule>
  </conditionalFormatting>
  <conditionalFormatting sqref="Q10">
    <cfRule type="expression" dxfId="1026" priority="8">
      <formula>Q10&gt;0</formula>
    </cfRule>
    <cfRule type="expression" dxfId="1025" priority="9">
      <formula>Q10&lt;0</formula>
    </cfRule>
  </conditionalFormatting>
  <conditionalFormatting sqref="J25:J38">
    <cfRule type="expression" dxfId="1024" priority="6">
      <formula>J25&gt;0</formula>
    </cfRule>
    <cfRule type="expression" dxfId="1023" priority="7">
      <formula>J25&lt;0</formula>
    </cfRule>
  </conditionalFormatting>
  <conditionalFormatting sqref="K25:K38">
    <cfRule type="expression" dxfId="1022" priority="4">
      <formula>K25&gt;0</formula>
    </cfRule>
    <cfRule type="expression" dxfId="1021" priority="5">
      <formula>K25&lt;0</formula>
    </cfRule>
  </conditionalFormatting>
  <conditionalFormatting sqref="L25:L38">
    <cfRule type="expression" dxfId="1020" priority="2">
      <formula>L25&gt;0</formula>
    </cfRule>
    <cfRule type="expression" dxfId="101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7" priority="74">
      <formula>F12&gt;0</formula>
    </cfRule>
    <cfRule type="expression" dxfId="100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5" priority="67">
      <formula>F124&gt;0</formula>
    </cfRule>
    <cfRule type="expression" dxfId="1004" priority="68">
      <formula>F124&lt;0</formula>
    </cfRule>
  </conditionalFormatting>
  <conditionalFormatting sqref="H124:H130">
    <cfRule type="expression" dxfId="1003" priority="55">
      <formula>H124&gt;0</formula>
    </cfRule>
    <cfRule type="expression" dxfId="1002" priority="56">
      <formula>H124&lt;0</formula>
    </cfRule>
  </conditionalFormatting>
  <conditionalFormatting sqref="H131">
    <cfRule type="expression" dxfId="1001" priority="53">
      <formula>H131&gt;0</formula>
    </cfRule>
    <cfRule type="expression" dxfId="1000" priority="54">
      <formula>H131&lt;0</formula>
    </cfRule>
  </conditionalFormatting>
  <conditionalFormatting sqref="H132">
    <cfRule type="expression" dxfId="999" priority="51">
      <formula>H132&gt;0</formula>
    </cfRule>
    <cfRule type="expression" dxfId="998" priority="52">
      <formula>H132&lt;0</formula>
    </cfRule>
  </conditionalFormatting>
  <conditionalFormatting sqref="H133:H135">
    <cfRule type="expression" dxfId="997" priority="49">
      <formula>H133&gt;0</formula>
    </cfRule>
    <cfRule type="expression" dxfId="996" priority="50">
      <formula>H133&lt;0</formula>
    </cfRule>
  </conditionalFormatting>
  <conditionalFormatting sqref="H136">
    <cfRule type="expression" dxfId="995" priority="45">
      <formula>H136&gt;0</formula>
    </cfRule>
    <cfRule type="expression" dxfId="994" priority="46">
      <formula>H136&lt;0</formula>
    </cfRule>
  </conditionalFormatting>
  <conditionalFormatting sqref="Q7">
    <cfRule type="expression" dxfId="993" priority="39">
      <formula>Q7&gt;0</formula>
    </cfRule>
    <cfRule type="expression" dxfId="992" priority="40">
      <formula>Q7&lt;0</formula>
    </cfRule>
  </conditionalFormatting>
  <conditionalFormatting sqref="Q8">
    <cfRule type="expression" dxfId="991" priority="37">
      <formula>Q8&gt;0</formula>
    </cfRule>
    <cfRule type="expression" dxfId="990" priority="38">
      <formula>Q8&lt;0</formula>
    </cfRule>
  </conditionalFormatting>
  <conditionalFormatting sqref="F167:F178 H167:H178">
    <cfRule type="expression" dxfId="989" priority="35">
      <formula>F167&gt;0</formula>
    </cfRule>
    <cfRule type="expression" dxfId="988" priority="36">
      <formula>F167&lt;0</formula>
    </cfRule>
  </conditionalFormatting>
  <conditionalFormatting sqref="F183:F197 H183:H197">
    <cfRule type="expression" dxfId="987" priority="33">
      <formula>F183&gt;0</formula>
    </cfRule>
    <cfRule type="expression" dxfId="986" priority="34">
      <formula>F183&lt;0</formula>
    </cfRule>
  </conditionalFormatting>
  <conditionalFormatting sqref="F198:F206 H198:H206">
    <cfRule type="expression" dxfId="985" priority="31">
      <formula>F198&gt;0</formula>
    </cfRule>
    <cfRule type="expression" dxfId="984" priority="32">
      <formula>F198&lt;0</formula>
    </cfRule>
  </conditionalFormatting>
  <conditionalFormatting sqref="F141:F147 H141:H147">
    <cfRule type="expression" dxfId="983" priority="29">
      <formula>F141&gt;0</formula>
    </cfRule>
    <cfRule type="expression" dxfId="982" priority="30">
      <formula>F141&lt;0</formula>
    </cfRule>
  </conditionalFormatting>
  <conditionalFormatting sqref="H149:H152 F149:F152">
    <cfRule type="expression" dxfId="981" priority="27">
      <formula>F149&gt;0</formula>
    </cfRule>
    <cfRule type="expression" dxfId="980" priority="28">
      <formula>F149&lt;0</formula>
    </cfRule>
  </conditionalFormatting>
  <conditionalFormatting sqref="F226 H215:H218 H257:H260 F257:F260 H226 H231:H233 F231:F233 F235:F244 H235:H244">
    <cfRule type="expression" dxfId="979" priority="25">
      <formula>F215&gt;0</formula>
    </cfRule>
    <cfRule type="expression" dxfId="978" priority="26">
      <formula>F215&lt;0</formula>
    </cfRule>
  </conditionalFormatting>
  <conditionalFormatting sqref="F207:F218">
    <cfRule type="expression" dxfId="977" priority="23">
      <formula>F207&gt;0</formula>
    </cfRule>
    <cfRule type="expression" dxfId="976" priority="24">
      <formula>F207&lt;0</formula>
    </cfRule>
  </conditionalFormatting>
  <conditionalFormatting sqref="H207:H208">
    <cfRule type="expression" dxfId="975" priority="21">
      <formula>H207&gt;0</formula>
    </cfRule>
    <cfRule type="expression" dxfId="974" priority="22">
      <formula>H207&lt;0</formula>
    </cfRule>
  </conditionalFormatting>
  <conditionalFormatting sqref="H209">
    <cfRule type="expression" dxfId="973" priority="19">
      <formula>H209&gt;0</formula>
    </cfRule>
    <cfRule type="expression" dxfId="972" priority="20">
      <formula>H209&lt;0</formula>
    </cfRule>
  </conditionalFormatting>
  <conditionalFormatting sqref="H210">
    <cfRule type="expression" dxfId="971" priority="17">
      <formula>H210&gt;0</formula>
    </cfRule>
    <cfRule type="expression" dxfId="970" priority="18">
      <formula>H210&lt;0</formula>
    </cfRule>
  </conditionalFormatting>
  <conditionalFormatting sqref="H211:H213">
    <cfRule type="expression" dxfId="969" priority="15">
      <formula>H211&gt;0</formula>
    </cfRule>
    <cfRule type="expression" dxfId="968" priority="16">
      <formula>H211&lt;0</formula>
    </cfRule>
  </conditionalFormatting>
  <conditionalFormatting sqref="H214">
    <cfRule type="expression" dxfId="967" priority="13">
      <formula>H214&gt;0</formula>
    </cfRule>
    <cfRule type="expression" dxfId="966" priority="14">
      <formula>H214&lt;0</formula>
    </cfRule>
  </conditionalFormatting>
  <conditionalFormatting sqref="F245:F256 H245:H256">
    <cfRule type="expression" dxfId="965" priority="11">
      <formula>F245&gt;0</formula>
    </cfRule>
    <cfRule type="expression" dxfId="964" priority="12">
      <formula>F245&lt;0</formula>
    </cfRule>
  </conditionalFormatting>
  <conditionalFormatting sqref="F261:F275 H261:H275">
    <cfRule type="expression" dxfId="963" priority="9">
      <formula>F261&gt;0</formula>
    </cfRule>
    <cfRule type="expression" dxfId="962" priority="10">
      <formula>F261&lt;0</formula>
    </cfRule>
  </conditionalFormatting>
  <conditionalFormatting sqref="F276:F283 H276:H283">
    <cfRule type="expression" dxfId="961" priority="7">
      <formula>F276&gt;0</formula>
    </cfRule>
    <cfRule type="expression" dxfId="960" priority="8">
      <formula>F276&lt;0</formula>
    </cfRule>
  </conditionalFormatting>
  <conditionalFormatting sqref="F219:F225 H219:H225">
    <cfRule type="expression" dxfId="959" priority="5">
      <formula>F219&gt;0</formula>
    </cfRule>
    <cfRule type="expression" dxfId="958" priority="6">
      <formula>F219&lt;0</formula>
    </cfRule>
  </conditionalFormatting>
  <conditionalFormatting sqref="H227:H230 F227:F230">
    <cfRule type="expression" dxfId="957" priority="3">
      <formula>F227&gt;0</formula>
    </cfRule>
    <cfRule type="expression" dxfId="956" priority="4">
      <formula>F227&lt;0</formula>
    </cfRule>
  </conditionalFormatting>
  <conditionalFormatting sqref="H234 F234">
    <cfRule type="expression" dxfId="955" priority="1">
      <formula>F234&gt;0</formula>
    </cfRule>
    <cfRule type="expression" dxfId="95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3" priority="43">
      <formula>F33&gt;0</formula>
    </cfRule>
    <cfRule type="expression" dxfId="952" priority="44">
      <formula>F33&lt;0</formula>
    </cfRule>
  </conditionalFormatting>
  <conditionalFormatting sqref="Q7">
    <cfRule type="expression" dxfId="951" priority="41">
      <formula>Q7&gt;0</formula>
    </cfRule>
    <cfRule type="expression" dxfId="950" priority="42">
      <formula>Q7&lt;0</formula>
    </cfRule>
  </conditionalFormatting>
  <conditionalFormatting sqref="Q8">
    <cfRule type="expression" dxfId="949" priority="39">
      <formula>Q8&gt;0</formula>
    </cfRule>
    <cfRule type="expression" dxfId="948" priority="40">
      <formula>Q8&lt;0</formula>
    </cfRule>
  </conditionalFormatting>
  <conditionalFormatting sqref="F29 F32">
    <cfRule type="expression" dxfId="947" priority="37">
      <formula>F29&gt;0</formula>
    </cfRule>
    <cfRule type="expression" dxfId="946" priority="38">
      <formula>F29&lt;0</formula>
    </cfRule>
  </conditionalFormatting>
  <conditionalFormatting sqref="H29 H32">
    <cfRule type="expression" dxfId="945" priority="35">
      <formula>H29&gt;0</formula>
    </cfRule>
    <cfRule type="expression" dxfId="944" priority="36">
      <formula>H29&lt;0</formula>
    </cfRule>
  </conditionalFormatting>
  <conditionalFormatting sqref="F30:F31">
    <cfRule type="expression" dxfId="943" priority="33">
      <formula>F30&gt;0</formula>
    </cfRule>
    <cfRule type="expression" dxfId="942" priority="34">
      <formula>F30&lt;0</formula>
    </cfRule>
  </conditionalFormatting>
  <conditionalFormatting sqref="H30:H31">
    <cfRule type="expression" dxfId="941" priority="31">
      <formula>H30&gt;0</formula>
    </cfRule>
    <cfRule type="expression" dxfId="940" priority="32">
      <formula>H30&lt;0</formula>
    </cfRule>
  </conditionalFormatting>
  <conditionalFormatting sqref="F105:F140 H105:H140">
    <cfRule type="expression" dxfId="939" priority="29">
      <formula>F105&gt;0</formula>
    </cfRule>
    <cfRule type="expression" dxfId="938" priority="30">
      <formula>F105&lt;0</formula>
    </cfRule>
  </conditionalFormatting>
  <conditionalFormatting sqref="F96:F99">
    <cfRule type="expression" dxfId="937" priority="27">
      <formula>F96&gt;0</formula>
    </cfRule>
    <cfRule type="expression" dxfId="936" priority="28">
      <formula>F96&lt;0</formula>
    </cfRule>
  </conditionalFormatting>
  <conditionalFormatting sqref="H96:H99">
    <cfRule type="expression" dxfId="935" priority="25">
      <formula>H96&gt;0</formula>
    </cfRule>
    <cfRule type="expression" dxfId="934" priority="26">
      <formula>H96&lt;0</formula>
    </cfRule>
  </conditionalFormatting>
  <conditionalFormatting sqref="F25:F28">
    <cfRule type="expression" dxfId="933" priority="19">
      <formula>F25&gt;0</formula>
    </cfRule>
    <cfRule type="expression" dxfId="932" priority="20">
      <formula>F25&lt;0</formula>
    </cfRule>
  </conditionalFormatting>
  <conditionalFormatting sqref="H25:H28">
    <cfRule type="expression" dxfId="931" priority="17">
      <formula>H25&gt;0</formula>
    </cfRule>
    <cfRule type="expression" dxfId="930" priority="18">
      <formula>H25&lt;0</formula>
    </cfRule>
  </conditionalFormatting>
  <conditionalFormatting sqref="J27">
    <cfRule type="expression" dxfId="929" priority="15">
      <formula>J27&gt;0</formula>
    </cfRule>
    <cfRule type="expression" dxfId="928" priority="16">
      <formula>J27&lt;0</formula>
    </cfRule>
  </conditionalFormatting>
  <conditionalFormatting sqref="F104">
    <cfRule type="expression" dxfId="927" priority="13">
      <formula>F104&gt;0</formula>
    </cfRule>
    <cfRule type="expression" dxfId="926" priority="14">
      <formula>F104&lt;0</formula>
    </cfRule>
  </conditionalFormatting>
  <conditionalFormatting sqref="H104">
    <cfRule type="expression" dxfId="925" priority="11">
      <formula>H104&gt;0</formula>
    </cfRule>
    <cfRule type="expression" dxfId="924" priority="12">
      <formula>H104&lt;0</formula>
    </cfRule>
  </conditionalFormatting>
  <conditionalFormatting sqref="F100:F103">
    <cfRule type="expression" dxfId="923" priority="9">
      <formula>F100&gt;0</formula>
    </cfRule>
    <cfRule type="expression" dxfId="922" priority="10">
      <formula>F100&lt;0</formula>
    </cfRule>
  </conditionalFormatting>
  <conditionalFormatting sqref="H100:H103">
    <cfRule type="expression" dxfId="921" priority="7">
      <formula>H100&gt;0</formula>
    </cfRule>
    <cfRule type="expression" dxfId="920" priority="8">
      <formula>H100&lt;0</formula>
    </cfRule>
  </conditionalFormatting>
  <conditionalFormatting sqref="J102">
    <cfRule type="expression" dxfId="919" priority="5">
      <formula>J102&gt;0</formula>
    </cfRule>
    <cfRule type="expression" dxfId="918" priority="6">
      <formula>J102&lt;0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M71">
    <cfRule type="expression" dxfId="915" priority="1">
      <formula>M71&gt;0</formula>
    </cfRule>
    <cfRule type="expression" dxfId="91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71.02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2840.7999999999997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80.729999999999109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-45.200000000000273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-1.5661815661815758E-2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78.122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77.411799999999999</v>
      </c>
      <c r="Q42" s="2"/>
      <c r="T42" s="89"/>
    </row>
    <row r="43" spans="1:21" ht="15.75" thickTop="1" x14ac:dyDescent="0.25">
      <c r="O43" s="81">
        <v>1.08</v>
      </c>
      <c r="P43" s="81">
        <f t="shared" si="0"/>
        <v>76.701599999999999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75.991399999999999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75.281199999999998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74.570999999999998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73.860799999999998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73.150599999999997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72.440399999999997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71.730199999999996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71.02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70.309799999999996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69.599599999999995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68.889399999999995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68.179199999999994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67.468999999999994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66.758799999999994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66.048599999999993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65.338399999999993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64.628199999999993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63.917999999999999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3" priority="25">
      <formula>F34&gt;0</formula>
    </cfRule>
    <cfRule type="expression" dxfId="912" priority="26">
      <formula>F34&lt;0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6:F33">
    <cfRule type="expression" dxfId="907" priority="19">
      <formula>F26&gt;0</formula>
    </cfRule>
    <cfRule type="expression" dxfId="906" priority="20">
      <formula>F26&lt;0</formula>
    </cfRule>
  </conditionalFormatting>
  <conditionalFormatting sqref="H26:H33">
    <cfRule type="expression" dxfId="905" priority="17">
      <formula>H26&gt;0</formula>
    </cfRule>
    <cfRule type="expression" dxfId="904" priority="18">
      <formula>H26&lt;0</formula>
    </cfRule>
  </conditionalFormatting>
  <conditionalFormatting sqref="M46">
    <cfRule type="expression" dxfId="903" priority="15">
      <formula>M46&gt;0</formula>
    </cfRule>
    <cfRule type="expression" dxfId="902" priority="16">
      <formula>M46&lt;0</formula>
    </cfRule>
  </conditionalFormatting>
  <conditionalFormatting sqref="F79:F87 H79:H87">
    <cfRule type="expression" dxfId="901" priority="13">
      <formula>F79&gt;0</formula>
    </cfRule>
    <cfRule type="expression" dxfId="900" priority="14">
      <formula>F79&lt;0</formula>
    </cfRule>
  </conditionalFormatting>
  <conditionalFormatting sqref="F73:F78">
    <cfRule type="expression" dxfId="899" priority="11">
      <formula>F73&gt;0</formula>
    </cfRule>
    <cfRule type="expression" dxfId="898" priority="12">
      <formula>F73&lt;0</formula>
    </cfRule>
  </conditionalFormatting>
  <conditionalFormatting sqref="H73:H78">
    <cfRule type="expression" dxfId="897" priority="9">
      <formula>H73&gt;0</formula>
    </cfRule>
    <cfRule type="expression" dxfId="896" priority="10">
      <formula>H73&lt;0</formula>
    </cfRule>
  </conditionalFormatting>
  <conditionalFormatting sqref="F70:F72">
    <cfRule type="expression" dxfId="895" priority="7">
      <formula>F70&gt;0</formula>
    </cfRule>
    <cfRule type="expression" dxfId="894" priority="8">
      <formula>F70&lt;0</formula>
    </cfRule>
  </conditionalFormatting>
  <conditionalFormatting sqref="H70:H72">
    <cfRule type="expression" dxfId="893" priority="5">
      <formula>H70&gt;0</formula>
    </cfRule>
    <cfRule type="expression" dxfId="892" priority="6">
      <formula>H70&lt;0</formula>
    </cfRule>
  </conditionalFormatting>
  <conditionalFormatting sqref="F25">
    <cfRule type="expression" dxfId="891" priority="3">
      <formula>F25&gt;0</formula>
    </cfRule>
    <cfRule type="expression" dxfId="890" priority="4">
      <formula>F25&lt;0</formula>
    </cfRule>
  </conditionalFormatting>
  <conditionalFormatting sqref="H25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74.714933333333335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71.25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10687.5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11207.24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-519.73999999999978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-519.73999999999978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-4.6375378773007431E-2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4" si="16">C30*(E30-D30)</f>
        <v>-1534.0000000000005</v>
      </c>
      <c r="G30" s="39">
        <f t="shared" ref="G30:G34" si="17">D30*C30</f>
        <v>15046</v>
      </c>
      <c r="H30" s="227">
        <f t="shared" ref="H30:H34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78.375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77.662500000000009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76.95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76.237500000000011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75.525000000000006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74.8125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74.100000000000009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73.387500000000003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72.674999999999997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71.962500000000006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70.537499999999994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69.825000000000003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69.112499999999997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68.399999999999991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67.6875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66.974999999999994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66.262500000000003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65.55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64.837500000000006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64.125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21">
      <formula>F47&gt;0</formula>
    </cfRule>
    <cfRule type="expression" dxfId="886" priority="22">
      <formula>F47&lt;0</formula>
    </cfRule>
  </conditionalFormatting>
  <conditionalFormatting sqref="Q7">
    <cfRule type="expression" dxfId="885" priority="19">
      <formula>Q7&gt;0</formula>
    </cfRule>
    <cfRule type="expression" dxfId="884" priority="20">
      <formula>Q7&lt;0</formula>
    </cfRule>
  </conditionalFormatting>
  <conditionalFormatting sqref="Q8">
    <cfRule type="expression" dxfId="883" priority="17">
      <formula>Q8&gt;0</formula>
    </cfRule>
    <cfRule type="expression" dxfId="882" priority="18">
      <formula>Q8&lt;0</formula>
    </cfRule>
  </conditionalFormatting>
  <conditionalFormatting sqref="F25:F46">
    <cfRule type="expression" dxfId="881" priority="15">
      <formula>F25&gt;0</formula>
    </cfRule>
    <cfRule type="expression" dxfId="880" priority="16">
      <formula>F25&lt;0</formula>
    </cfRule>
  </conditionalFormatting>
  <conditionalFormatting sqref="H25:H46">
    <cfRule type="expression" dxfId="879" priority="13">
      <formula>H25&gt;0</formula>
    </cfRule>
    <cfRule type="expression" dxfId="878" priority="14">
      <formula>H25&lt;0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3" priority="57">
      <formula>F27&gt;0</formula>
    </cfRule>
    <cfRule type="expression" dxfId="842" priority="58">
      <formula>F27&lt;0</formula>
    </cfRule>
  </conditionalFormatting>
  <conditionalFormatting sqref="H28:H33">
    <cfRule type="expression" dxfId="841" priority="53">
      <formula>H28&gt;0</formula>
    </cfRule>
    <cfRule type="expression" dxfId="840" priority="54">
      <formula>H28&lt;0</formula>
    </cfRule>
  </conditionalFormatting>
  <conditionalFormatting sqref="F24:F26">
    <cfRule type="expression" dxfId="839" priority="39">
      <formula>F24&gt;0</formula>
    </cfRule>
    <cfRule type="expression" dxfId="838" priority="40">
      <formula>F24&lt;0</formula>
    </cfRule>
  </conditionalFormatting>
  <conditionalFormatting sqref="Q8">
    <cfRule type="expression" dxfId="837" priority="33">
      <formula>Q8&gt;0</formula>
    </cfRule>
    <cfRule type="expression" dxfId="836" priority="34">
      <formula>Q8&lt;0</formula>
    </cfRule>
  </conditionalFormatting>
  <conditionalFormatting sqref="Q7">
    <cfRule type="expression" dxfId="835" priority="35">
      <formula>Q7&gt;0</formula>
    </cfRule>
    <cfRule type="expression" dxfId="834" priority="36">
      <formula>Q7&lt;0</formula>
    </cfRule>
  </conditionalFormatting>
  <conditionalFormatting sqref="F34">
    <cfRule type="expression" dxfId="833" priority="31">
      <formula>F34&gt;0</formula>
    </cfRule>
    <cfRule type="expression" dxfId="832" priority="32">
      <formula>F34&lt;0</formula>
    </cfRule>
  </conditionalFormatting>
  <conditionalFormatting sqref="H34">
    <cfRule type="expression" dxfId="831" priority="29">
      <formula>H34&gt;0</formula>
    </cfRule>
    <cfRule type="expression" dxfId="830" priority="30">
      <formula>H34&lt;0</formula>
    </cfRule>
  </conditionalFormatting>
  <conditionalFormatting sqref="M36">
    <cfRule type="expression" dxfId="829" priority="19">
      <formula>M36&gt;0</formula>
    </cfRule>
    <cfRule type="expression" dxfId="828" priority="20">
      <formula>M36&lt;0</formula>
    </cfRule>
  </conditionalFormatting>
  <conditionalFormatting sqref="Q10">
    <cfRule type="expression" dxfId="827" priority="15">
      <formula>Q10&gt;0</formula>
    </cfRule>
    <cfRule type="expression" dxfId="826" priority="16">
      <formula>Q10&lt;0</formula>
    </cfRule>
  </conditionalFormatting>
  <conditionalFormatting sqref="F23">
    <cfRule type="expression" dxfId="825" priority="13">
      <formula>F23&gt;0</formula>
    </cfRule>
    <cfRule type="expression" dxfId="824" priority="14">
      <formula>F23&lt;0</formula>
    </cfRule>
  </conditionalFormatting>
  <conditionalFormatting sqref="I25:J25">
    <cfRule type="expression" dxfId="823" priority="9">
      <formula>I25&gt;0</formula>
    </cfRule>
    <cfRule type="expression" dxfId="822" priority="10">
      <formula>I25&lt;0</formula>
    </cfRule>
  </conditionalFormatting>
  <conditionalFormatting sqref="I26:J27">
    <cfRule type="expression" dxfId="821" priority="7">
      <formula>I26&gt;0</formula>
    </cfRule>
    <cfRule type="expression" dxfId="820" priority="8">
      <formula>I26&lt;0</formula>
    </cfRule>
  </conditionalFormatting>
  <conditionalFormatting sqref="K25:K27">
    <cfRule type="expression" dxfId="819" priority="5">
      <formula>K25&gt;0</formula>
    </cfRule>
    <cfRule type="expression" dxfId="818" priority="6">
      <formula>K25&lt;0</formula>
    </cfRule>
  </conditionalFormatting>
  <conditionalFormatting sqref="I23:J23">
    <cfRule type="expression" dxfId="817" priority="3">
      <formula>I23&gt;0</formula>
    </cfRule>
    <cfRule type="expression" dxfId="8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22.94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18352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686.68999999999869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-765.56999999999971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-4.0045361413610606E-2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2.6155187445510025E-2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25.234000000000002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25.004600000000003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24.775200000000002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24.545800000000003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24.316400000000002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24.087000000000003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23.857600000000001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23.628200000000003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23.398800000000001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/>
      <c r="K50" s="39">
        <v>607</v>
      </c>
      <c r="O50" s="81">
        <v>1.01</v>
      </c>
      <c r="P50" s="81">
        <f t="shared" si="10"/>
        <v>23.169400000000003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22.94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22.710599999999999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22.481200000000001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22.251799999999999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22.022400000000001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21.792999999999999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21.563600000000001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21.334200000000003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21.104800000000001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20.875400000000003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20.646000000000001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5" priority="40">
      <formula>F81&gt;0</formula>
    </cfRule>
    <cfRule type="expression" dxfId="814" priority="41">
      <formula>F81&lt;0</formula>
    </cfRule>
  </conditionalFormatting>
  <conditionalFormatting sqref="Q7">
    <cfRule type="expression" dxfId="813" priority="28">
      <formula>Q7&gt;0</formula>
    </cfRule>
    <cfRule type="expression" dxfId="812" priority="29">
      <formula>Q7&lt;0</formula>
    </cfRule>
  </conditionalFormatting>
  <conditionalFormatting sqref="Q8">
    <cfRule type="expression" dxfId="811" priority="26">
      <formula>Q8&gt;0</formula>
    </cfRule>
    <cfRule type="expression" dxfId="810" priority="27">
      <formula>Q8&lt;0</formula>
    </cfRule>
  </conditionalFormatting>
  <conditionalFormatting sqref="F68:F80">
    <cfRule type="expression" dxfId="809" priority="24">
      <formula>F68&gt;0</formula>
    </cfRule>
    <cfRule type="expression" dxfId="808" priority="25">
      <formula>F68&lt;0</formula>
    </cfRule>
  </conditionalFormatting>
  <conditionalFormatting sqref="H68:H80">
    <cfRule type="expression" dxfId="807" priority="22">
      <formula>H68&gt;0</formula>
    </cfRule>
    <cfRule type="expression" dxfId="806" priority="23">
      <formula>H68&lt;0</formula>
    </cfRule>
  </conditionalFormatting>
  <conditionalFormatting sqref="H84:H87">
    <cfRule type="expression" dxfId="805" priority="18">
      <formula>H84&gt;0</formula>
    </cfRule>
    <cfRule type="expression" dxfId="804" priority="19">
      <formula>H84&lt;0</formula>
    </cfRule>
  </conditionalFormatting>
  <conditionalFormatting sqref="F84:F87">
    <cfRule type="expression" dxfId="803" priority="20">
      <formula>F84&gt;0</formula>
    </cfRule>
    <cfRule type="expression" dxfId="802" priority="21">
      <formula>F84&lt;0</formula>
    </cfRule>
  </conditionalFormatting>
  <conditionalFormatting sqref="M110">
    <cfRule type="expression" dxfId="801" priority="16">
      <formula>M110&gt;0</formula>
    </cfRule>
    <cfRule type="expression" dxfId="800" priority="17">
      <formula>M110&lt;0</formula>
    </cfRule>
  </conditionalFormatting>
  <conditionalFormatting sqref="F23:F24 F31:F60">
    <cfRule type="expression" dxfId="799" priority="14">
      <formula>F23&gt;0</formula>
    </cfRule>
    <cfRule type="expression" dxfId="798" priority="15">
      <formula>F23&lt;0</formula>
    </cfRule>
  </conditionalFormatting>
  <conditionalFormatting sqref="H23:H24 H31:H60">
    <cfRule type="expression" dxfId="797" priority="12">
      <formula>H23&gt;0</formula>
    </cfRule>
    <cfRule type="expression" dxfId="796" priority="13">
      <formula>H23&lt;0</formula>
    </cfRule>
  </conditionalFormatting>
  <conditionalFormatting sqref="Q10">
    <cfRule type="expression" dxfId="795" priority="10">
      <formula>Q10&gt;0</formula>
    </cfRule>
    <cfRule type="expression" dxfId="794" priority="11">
      <formula>Q10&lt;0</formula>
    </cfRule>
  </conditionalFormatting>
  <conditionalFormatting sqref="F25:F30">
    <cfRule type="expression" dxfId="793" priority="8">
      <formula>F25&gt;0</formula>
    </cfRule>
    <cfRule type="expression" dxfId="792" priority="9">
      <formula>F25&lt;0</formula>
    </cfRule>
  </conditionalFormatting>
  <conditionalFormatting sqref="H25:H30">
    <cfRule type="expression" dxfId="791" priority="6">
      <formula>H25&gt;0</formula>
    </cfRule>
    <cfRule type="expression" dxfId="790" priority="7">
      <formula>H25&lt;0</formula>
    </cfRule>
  </conditionalFormatting>
  <conditionalFormatting sqref="K28:K35">
    <cfRule type="expression" dxfId="789" priority="4">
      <formula>K28&gt;0</formula>
    </cfRule>
    <cfRule type="expression" dxfId="788" priority="5">
      <formula>K28&lt;0</formula>
    </cfRule>
  </conditionalFormatting>
  <conditionalFormatting sqref="K36:K60">
    <cfRule type="expression" dxfId="787" priority="2">
      <formula>K36&gt;0</formula>
    </cfRule>
    <cfRule type="expression" dxfId="78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4" priority="9">
      <formula>F39&gt;0</formula>
    </cfRule>
    <cfRule type="expression" dxfId="773" priority="10">
      <formula>F39&lt;0</formula>
    </cfRule>
  </conditionalFormatting>
  <conditionalFormatting sqref="F25:F38">
    <cfRule type="expression" dxfId="772" priority="7">
      <formula>F25&gt;0</formula>
    </cfRule>
    <cfRule type="expression" dxfId="771" priority="8">
      <formula>F25&lt;0</formula>
    </cfRule>
  </conditionalFormatting>
  <conditionalFormatting sqref="H25:H38">
    <cfRule type="expression" dxfId="770" priority="5">
      <formula>H25&gt;0</formula>
    </cfRule>
    <cfRule type="expression" dxfId="769" priority="6">
      <formula>H25&lt;0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69.12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10368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-1090.5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-1090.5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-9.5169524806911904E-2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76.032000000000011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75.340800000000016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74.649600000000007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73.958400000000012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73.267200000000003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72.576000000000008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71.884800000000013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71.193600000000004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70.502400000000009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69.811199999999999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69.12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68.42880000000001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67.7376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67.046400000000006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66.355199999999996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65.664000000000001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64.972800000000007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64.281600000000012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63.59040000000001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62.899200000000008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62.208000000000006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4" priority="21">
      <formula>F47&gt;0</formula>
    </cfRule>
    <cfRule type="expression" dxfId="763" priority="22">
      <formula>F47&lt;0</formula>
    </cfRule>
  </conditionalFormatting>
  <conditionalFormatting sqref="Q7">
    <cfRule type="expression" dxfId="762" priority="19">
      <formula>Q7&gt;0</formula>
    </cfRule>
    <cfRule type="expression" dxfId="761" priority="20">
      <formula>Q7&lt;0</formula>
    </cfRule>
  </conditionalFormatting>
  <conditionalFormatting sqref="Q8">
    <cfRule type="expression" dxfId="760" priority="17">
      <formula>Q8&gt;0</formula>
    </cfRule>
    <cfRule type="expression" dxfId="759" priority="18">
      <formula>Q8&lt;0</formula>
    </cfRule>
  </conditionalFormatting>
  <conditionalFormatting sqref="F25:F46">
    <cfRule type="expression" dxfId="758" priority="15">
      <formula>F25&gt;0</formula>
    </cfRule>
    <cfRule type="expression" dxfId="757" priority="16">
      <formula>F25&lt;0</formula>
    </cfRule>
  </conditionalFormatting>
  <conditionalFormatting sqref="H25:H46">
    <cfRule type="expression" dxfId="756" priority="13">
      <formula>H25&gt;0</formula>
    </cfRule>
    <cfRule type="expression" dxfId="755" priority="14">
      <formula>H25&lt;0</formula>
    </cfRule>
  </conditionalFormatting>
  <conditionalFormatting sqref="F89:F110">
    <cfRule type="expression" dxfId="754" priority="11">
      <formula>F89&gt;0</formula>
    </cfRule>
    <cfRule type="expression" dxfId="753" priority="12">
      <formula>F89&lt;0</formula>
    </cfRule>
  </conditionalFormatting>
  <conditionalFormatting sqref="H89:H110">
    <cfRule type="expression" dxfId="752" priority="9">
      <formula>H89&gt;0</formula>
    </cfRule>
    <cfRule type="expression" dxfId="751" priority="10">
      <formula>H89&lt;0</formula>
    </cfRule>
  </conditionalFormatting>
  <conditionalFormatting sqref="Q10">
    <cfRule type="expression" dxfId="750" priority="7">
      <formula>Q10&gt;0</formula>
    </cfRule>
    <cfRule type="expression" dxfId="749" priority="8">
      <formula>Q10&lt;0</formula>
    </cfRule>
  </conditionalFormatting>
  <conditionalFormatting sqref="J25:J38">
    <cfRule type="expression" dxfId="748" priority="5">
      <formula>J25&gt;0</formula>
    </cfRule>
    <cfRule type="expression" dxfId="747" priority="6">
      <formula>J25&lt;0</formula>
    </cfRule>
  </conditionalFormatting>
  <conditionalFormatting sqref="K25:K38">
    <cfRule type="expression" dxfId="746" priority="3">
      <formula>K25&gt;0</formula>
    </cfRule>
    <cfRule type="expression" dxfId="745" priority="4">
      <formula>K25&lt;0</formula>
    </cfRule>
  </conditionalFormatting>
  <conditionalFormatting sqref="L25:L38">
    <cfRule type="expression" dxfId="744" priority="1">
      <formula>L25&gt;0</formula>
    </cfRule>
    <cfRule type="expression" dxfId="7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2" priority="137">
      <formula>F30&gt;0</formula>
    </cfRule>
    <cfRule type="expression" dxfId="741" priority="138">
      <formula>F30&lt;0</formula>
    </cfRule>
  </conditionalFormatting>
  <conditionalFormatting sqref="H47:H58">
    <cfRule type="expression" dxfId="740" priority="129">
      <formula>H47&gt;0</formula>
    </cfRule>
    <cfRule type="expression" dxfId="739" priority="130">
      <formula>H47&lt;0</formula>
    </cfRule>
  </conditionalFormatting>
  <conditionalFormatting sqref="H59">
    <cfRule type="expression" dxfId="738" priority="119">
      <formula>H59&gt;0</formula>
    </cfRule>
    <cfRule type="expression" dxfId="737" priority="120">
      <formula>H59&lt;0</formula>
    </cfRule>
  </conditionalFormatting>
  <conditionalFormatting sqref="H60">
    <cfRule type="expression" dxfId="736" priority="115">
      <formula>H60&gt;0</formula>
    </cfRule>
    <cfRule type="expression" dxfId="735" priority="116">
      <formula>H60&lt;0</formula>
    </cfRule>
  </conditionalFormatting>
  <conditionalFormatting sqref="H61:H66">
    <cfRule type="expression" dxfId="734" priority="111">
      <formula>H61&gt;0</formula>
    </cfRule>
    <cfRule type="expression" dxfId="733" priority="112">
      <formula>H61&lt;0</formula>
    </cfRule>
  </conditionalFormatting>
  <conditionalFormatting sqref="Q8">
    <cfRule type="expression" dxfId="732" priority="95">
      <formula>Q8&gt;0</formula>
    </cfRule>
    <cfRule type="expression" dxfId="731" priority="96">
      <formula>Q8&lt;0</formula>
    </cfRule>
  </conditionalFormatting>
  <conditionalFormatting sqref="Q7">
    <cfRule type="expression" dxfId="730" priority="97">
      <formula>Q7&gt;0</formula>
    </cfRule>
    <cfRule type="expression" dxfId="729" priority="98">
      <formula>Q7&lt;0</formula>
    </cfRule>
  </conditionalFormatting>
  <conditionalFormatting sqref="F178 H178">
    <cfRule type="expression" dxfId="728" priority="93">
      <formula>F178&gt;0</formula>
    </cfRule>
    <cfRule type="expression" dxfId="727" priority="94">
      <formula>F178&lt;0</formula>
    </cfRule>
  </conditionalFormatting>
  <conditionalFormatting sqref="Q10">
    <cfRule type="expression" dxfId="726" priority="87">
      <formula>Q10&gt;0</formula>
    </cfRule>
    <cfRule type="expression" dxfId="725" priority="88">
      <formula>Q10&lt;0</formula>
    </cfRule>
  </conditionalFormatting>
  <conditionalFormatting sqref="Q9">
    <cfRule type="expression" dxfId="724" priority="81">
      <formula>Q9&gt;0</formula>
    </cfRule>
    <cfRule type="expression" dxfId="723" priority="82">
      <formula>Q9&lt;0</formula>
    </cfRule>
  </conditionalFormatting>
  <conditionalFormatting sqref="F201:F248">
    <cfRule type="expression" dxfId="722" priority="41">
      <formula>F201&gt;0</formula>
    </cfRule>
    <cfRule type="expression" dxfId="721" priority="42">
      <formula>F201&lt;0</formula>
    </cfRule>
  </conditionalFormatting>
  <conditionalFormatting sqref="H201:H248">
    <cfRule type="expression" dxfId="720" priority="39">
      <formula>H201&gt;0</formula>
    </cfRule>
    <cfRule type="expression" dxfId="719" priority="40">
      <formula>H201&lt;0</formula>
    </cfRule>
  </conditionalFormatting>
  <conditionalFormatting sqref="J208">
    <cfRule type="expression" dxfId="718" priority="37">
      <formula>J208&gt;0</formula>
    </cfRule>
    <cfRule type="expression" dxfId="717" priority="38">
      <formula>J208&lt;0</formula>
    </cfRule>
  </conditionalFormatting>
  <conditionalFormatting sqref="J214:J215">
    <cfRule type="expression" dxfId="716" priority="35">
      <formula>J214&gt;0</formula>
    </cfRule>
    <cfRule type="expression" dxfId="715" priority="36">
      <formula>J214&lt;0</formula>
    </cfRule>
  </conditionalFormatting>
  <conditionalFormatting sqref="J216">
    <cfRule type="expression" dxfId="714" priority="33">
      <formula>J216&gt;0</formula>
    </cfRule>
    <cfRule type="expression" dxfId="713" priority="34">
      <formula>J216&lt;0</formula>
    </cfRule>
  </conditionalFormatting>
  <conditionalFormatting sqref="J217:J219 J221:J224">
    <cfRule type="expression" dxfId="712" priority="31">
      <formula>J217&gt;0</formula>
    </cfRule>
    <cfRule type="expression" dxfId="711" priority="32">
      <formula>J217&lt;0</formula>
    </cfRule>
  </conditionalFormatting>
  <conditionalFormatting sqref="K208">
    <cfRule type="expression" dxfId="710" priority="29">
      <formula>K208&gt;0</formula>
    </cfRule>
    <cfRule type="expression" dxfId="709" priority="30">
      <formula>K208&lt;0</formula>
    </cfRule>
  </conditionalFormatting>
  <conditionalFormatting sqref="K214:K215">
    <cfRule type="expression" dxfId="708" priority="27">
      <formula>K214&gt;0</formula>
    </cfRule>
    <cfRule type="expression" dxfId="707" priority="28">
      <formula>K214&lt;0</formula>
    </cfRule>
  </conditionalFormatting>
  <conditionalFormatting sqref="K216">
    <cfRule type="expression" dxfId="706" priority="25">
      <formula>K216&gt;0</formula>
    </cfRule>
    <cfRule type="expression" dxfId="705" priority="26">
      <formula>K216&lt;0</formula>
    </cfRule>
  </conditionalFormatting>
  <conditionalFormatting sqref="K217:K224">
    <cfRule type="expression" dxfId="704" priority="23">
      <formula>K217&gt;0</formula>
    </cfRule>
    <cfRule type="expression" dxfId="703" priority="24">
      <formula>K217&lt;0</formula>
    </cfRule>
  </conditionalFormatting>
  <conditionalFormatting sqref="L208">
    <cfRule type="expression" dxfId="702" priority="21">
      <formula>L208&gt;0</formula>
    </cfRule>
    <cfRule type="expression" dxfId="701" priority="22">
      <formula>L208&lt;0</formula>
    </cfRule>
  </conditionalFormatting>
  <conditionalFormatting sqref="L214:L215">
    <cfRule type="expression" dxfId="700" priority="19">
      <formula>L214&gt;0</formula>
    </cfRule>
    <cfRule type="expression" dxfId="699" priority="20">
      <formula>L214&lt;0</formula>
    </cfRule>
  </conditionalFormatting>
  <conditionalFormatting sqref="L216">
    <cfRule type="expression" dxfId="698" priority="17">
      <formula>L216&gt;0</formula>
    </cfRule>
    <cfRule type="expression" dxfId="697" priority="18">
      <formula>L216&lt;0</formula>
    </cfRule>
  </conditionalFormatting>
  <conditionalFormatting sqref="L217:L224">
    <cfRule type="expression" dxfId="696" priority="15">
      <formula>L217&gt;0</formula>
    </cfRule>
    <cfRule type="expression" dxfId="695" priority="16">
      <formula>L217&lt;0</formula>
    </cfRule>
  </conditionalFormatting>
  <conditionalFormatting sqref="K225">
    <cfRule type="expression" dxfId="694" priority="13">
      <formula>K225&gt;0</formula>
    </cfRule>
    <cfRule type="expression" dxfId="693" priority="14">
      <formula>K225&lt;0</formula>
    </cfRule>
  </conditionalFormatting>
  <conditionalFormatting sqref="L225:L232">
    <cfRule type="expression" dxfId="692" priority="11">
      <formula>L225&gt;0</formula>
    </cfRule>
    <cfRule type="expression" dxfId="691" priority="12">
      <formula>L225&lt;0</formula>
    </cfRule>
  </conditionalFormatting>
  <conditionalFormatting sqref="K226">
    <cfRule type="expression" dxfId="690" priority="9">
      <formula>K226&gt;0</formula>
    </cfRule>
    <cfRule type="expression" dxfId="689" priority="10">
      <formula>K226&lt;0</formula>
    </cfRule>
  </conditionalFormatting>
  <conditionalFormatting sqref="K227">
    <cfRule type="expression" dxfId="688" priority="7">
      <formula>K227&gt;0</formula>
    </cfRule>
    <cfRule type="expression" dxfId="687" priority="8">
      <formula>K227&lt;0</formula>
    </cfRule>
  </conditionalFormatting>
  <conditionalFormatting sqref="K228:K248">
    <cfRule type="expression" dxfId="686" priority="5">
      <formula>K228&gt;0</formula>
    </cfRule>
    <cfRule type="expression" dxfId="685" priority="6">
      <formula>K228&lt;0</formula>
    </cfRule>
  </conditionalFormatting>
  <conditionalFormatting sqref="L233:L237">
    <cfRule type="expression" dxfId="684" priority="3">
      <formula>L233&gt;0</formula>
    </cfRule>
    <cfRule type="expression" dxfId="683" priority="4">
      <formula>L233&lt;0</formula>
    </cfRule>
  </conditionalFormatting>
  <conditionalFormatting sqref="L238:L243">
    <cfRule type="expression" dxfId="682" priority="1">
      <formula>L238&gt;0</formula>
    </cfRule>
    <cfRule type="expression" dxfId="68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0" priority="11">
      <formula>F27&gt;0</formula>
    </cfRule>
    <cfRule type="expression" dxfId="679" priority="12">
      <formula>F27&lt;0</formula>
    </cfRule>
  </conditionalFormatting>
  <conditionalFormatting sqref="H27:H29">
    <cfRule type="expression" dxfId="678" priority="9">
      <formula>H27&gt;0</formula>
    </cfRule>
    <cfRule type="expression" dxfId="677" priority="10">
      <formula>H27&lt;0</formula>
    </cfRule>
  </conditionalFormatting>
  <conditionalFormatting sqref="F23:F26">
    <cfRule type="expression" dxfId="676" priority="7">
      <formula>F23&gt;0</formula>
    </cfRule>
    <cfRule type="expression" dxfId="675" priority="8">
      <formula>F23&lt;0</formula>
    </cfRule>
  </conditionalFormatting>
  <conditionalFormatting sqref="H23:H26">
    <cfRule type="expression" dxfId="674" priority="5">
      <formula>H23&gt;0</formula>
    </cfRule>
    <cfRule type="expression" dxfId="673" priority="6">
      <formula>H23&lt;0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8" priority="7">
      <formula>F21&gt;0</formula>
    </cfRule>
    <cfRule type="expression" dxfId="667" priority="8">
      <formula>F21&lt;0</formula>
    </cfRule>
  </conditionalFormatting>
  <conditionalFormatting sqref="F22">
    <cfRule type="expression" dxfId="666" priority="5">
      <formula>F22&gt;0</formula>
    </cfRule>
    <cfRule type="expression" dxfId="665" priority="6">
      <formula>F22&lt;0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conditionalFormatting sqref="Q7">
    <cfRule type="expression" dxfId="662" priority="3">
      <formula>Q7&gt;0</formula>
    </cfRule>
    <cfRule type="expression" dxfId="6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0" priority="17">
      <formula>F38&gt;0</formula>
    </cfRule>
    <cfRule type="expression" dxfId="659" priority="18">
      <formula>F38&lt;0</formula>
    </cfRule>
  </conditionalFormatting>
  <conditionalFormatting sqref="H38:H72">
    <cfRule type="expression" dxfId="658" priority="9">
      <formula>H38&gt;0</formula>
    </cfRule>
    <cfRule type="expression" dxfId="657" priority="10">
      <formula>H38&lt;0</formula>
    </cfRule>
  </conditionalFormatting>
  <conditionalFormatting sqref="F21:F37">
    <cfRule type="expression" dxfId="656" priority="7">
      <formula>F21&gt;0</formula>
    </cfRule>
    <cfRule type="expression" dxfId="655" priority="8">
      <formula>F21&lt;0</formula>
    </cfRule>
  </conditionalFormatting>
  <conditionalFormatting sqref="H21:H37">
    <cfRule type="expression" dxfId="654" priority="5">
      <formula>H21&gt;0</formula>
    </cfRule>
    <cfRule type="expression" dxfId="653" priority="6">
      <formula>H21&lt;0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8" priority="11">
      <formula>F24&gt;0</formula>
    </cfRule>
    <cfRule type="expression" dxfId="647" priority="12">
      <formula>F24&lt;0</formula>
    </cfRule>
  </conditionalFormatting>
  <conditionalFormatting sqref="H27:H30">
    <cfRule type="expression" dxfId="646" priority="9">
      <formula>H27&gt;0</formula>
    </cfRule>
    <cfRule type="expression" dxfId="645" priority="10">
      <formula>H27&lt;0</formula>
    </cfRule>
  </conditionalFormatting>
  <conditionalFormatting sqref="F25">
    <cfRule type="expression" dxfId="644" priority="7">
      <formula>F25&gt;0</formula>
    </cfRule>
    <cfRule type="expression" dxfId="643" priority="8">
      <formula>F25&lt;0</formula>
    </cfRule>
  </conditionalFormatting>
  <conditionalFormatting sqref="H24:H26">
    <cfRule type="expression" dxfId="642" priority="5">
      <formula>H24&gt;0</formula>
    </cfRule>
    <cfRule type="expression" dxfId="641" priority="6">
      <formula>H24&lt;0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6" priority="17">
      <formula>F28&gt;0</formula>
    </cfRule>
    <cfRule type="expression" dxfId="635" priority="18">
      <formula>F28&lt;0</formula>
    </cfRule>
  </conditionalFormatting>
  <conditionalFormatting sqref="F28 F33:F35">
    <cfRule type="expression" dxfId="634" priority="19">
      <formula>F28&gt;0</formula>
    </cfRule>
    <cfRule type="expression" dxfId="633" priority="20">
      <formula>F28&lt;0</formula>
    </cfRule>
  </conditionalFormatting>
  <conditionalFormatting sqref="H28 H33:H35">
    <cfRule type="expression" dxfId="632" priority="15">
      <formula>H28&gt;0</formula>
    </cfRule>
    <cfRule type="expression" dxfId="631" priority="16">
      <formula>H28&lt;0</formula>
    </cfRule>
  </conditionalFormatting>
  <conditionalFormatting sqref="F21:F27">
    <cfRule type="expression" dxfId="630" priority="13">
      <formula>F21&gt;0</formula>
    </cfRule>
    <cfRule type="expression" dxfId="629" priority="14">
      <formula>F21&lt;0</formula>
    </cfRule>
  </conditionalFormatting>
  <conditionalFormatting sqref="H21:H27">
    <cfRule type="expression" dxfId="628" priority="11">
      <formula>H21&gt;0</formula>
    </cfRule>
    <cfRule type="expression" dxfId="627" priority="12">
      <formula>H21&lt;0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F29:F32">
    <cfRule type="expression" dxfId="622" priority="5">
      <formula>F29&gt;0</formula>
    </cfRule>
    <cfRule type="expression" dxfId="621" priority="6">
      <formula>F29&lt;0</formula>
    </cfRule>
  </conditionalFormatting>
  <conditionalFormatting sqref="H29:H32">
    <cfRule type="expression" dxfId="620" priority="3">
      <formula>H29&gt;0</formula>
    </cfRule>
    <cfRule type="expression" dxfId="619" priority="4">
      <formula>H29&lt;0</formula>
    </cfRule>
  </conditionalFormatting>
  <conditionalFormatting sqref="M37">
    <cfRule type="expression" dxfId="618" priority="1">
      <formula>M37&gt;0</formula>
    </cfRule>
    <cfRule type="expression" dxfId="61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6" priority="19">
      <formula>F25&gt;0</formula>
    </cfRule>
    <cfRule type="expression" dxfId="61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4" priority="11">
      <formula>F28&gt;0</formula>
    </cfRule>
    <cfRule type="expression" dxfId="613" priority="12">
      <formula>F28&lt;0</formula>
    </cfRule>
  </conditionalFormatting>
  <conditionalFormatting sqref="F28:F35">
    <cfRule type="expression" dxfId="612" priority="13">
      <formula>F28&gt;0</formula>
    </cfRule>
    <cfRule type="expression" dxfId="611" priority="14">
      <formula>F28&lt;0</formula>
    </cfRule>
  </conditionalFormatting>
  <conditionalFormatting sqref="H25:H35">
    <cfRule type="expression" dxfId="610" priority="9">
      <formula>H25&gt;0</formula>
    </cfRule>
    <cfRule type="expression" dxfId="609" priority="10">
      <formula>H25&lt;0</formula>
    </cfRule>
  </conditionalFormatting>
  <conditionalFormatting sqref="F21:F24">
    <cfRule type="expression" dxfId="608" priority="7">
      <formula>F21&gt;0</formula>
    </cfRule>
    <cfRule type="expression" dxfId="607" priority="8">
      <formula>F21&lt;0</formula>
    </cfRule>
  </conditionalFormatting>
  <conditionalFormatting sqref="H21:H24">
    <cfRule type="expression" dxfId="606" priority="5">
      <formula>H21&gt;0</formula>
    </cfRule>
    <cfRule type="expression" dxfId="605" priority="6">
      <formula>H21&lt;0</formula>
    </cfRule>
  </conditionalFormatting>
  <conditionalFormatting sqref="Q8">
    <cfRule type="expression" dxfId="604" priority="1">
      <formula>Q8&gt;0</formula>
    </cfRule>
    <cfRule type="expression" dxfId="603" priority="2">
      <formula>Q8&lt;0</formula>
    </cfRule>
  </conditionalFormatting>
  <conditionalFormatting sqref="Q7">
    <cfRule type="expression" dxfId="602" priority="3">
      <formula>Q7&gt;0</formula>
    </cfRule>
    <cfRule type="expression" dxfId="60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0" priority="29">
      <formula>F40&gt;0</formula>
    </cfRule>
    <cfRule type="expression" dxfId="599" priority="30">
      <formula>F40&lt;0</formula>
    </cfRule>
  </conditionalFormatting>
  <conditionalFormatting sqref="F40:F45">
    <cfRule type="expression" dxfId="598" priority="31">
      <formula>F40&gt;0</formula>
    </cfRule>
    <cfRule type="expression" dxfId="597" priority="32">
      <formula>F40&lt;0</formula>
    </cfRule>
  </conditionalFormatting>
  <conditionalFormatting sqref="H40:H45">
    <cfRule type="expression" dxfId="596" priority="27">
      <formula>H40&gt;0</formula>
    </cfRule>
    <cfRule type="expression" dxfId="595" priority="28">
      <formula>H40&lt;0</formula>
    </cfRule>
  </conditionalFormatting>
  <conditionalFormatting sqref="F23:F39">
    <cfRule type="expression" dxfId="594" priority="13">
      <formula>F23&gt;0</formula>
    </cfRule>
    <cfRule type="expression" dxfId="593" priority="14">
      <formula>F23&lt;0</formula>
    </cfRule>
  </conditionalFormatting>
  <conditionalFormatting sqref="H23:H39">
    <cfRule type="expression" dxfId="592" priority="11">
      <formula>H23&gt;0</formula>
    </cfRule>
    <cfRule type="expression" dxfId="591" priority="12">
      <formula>H23&lt;0</formula>
    </cfRule>
  </conditionalFormatting>
  <conditionalFormatting sqref="Q7">
    <cfRule type="expression" dxfId="590" priority="9">
      <formula>Q7&gt;0</formula>
    </cfRule>
    <cfRule type="expression" dxfId="589" priority="10">
      <formula>Q7&lt;0</formula>
    </cfRule>
  </conditionalFormatting>
  <conditionalFormatting sqref="Q8">
    <cfRule type="expression" dxfId="588" priority="7">
      <formula>Q8&gt;0</formula>
    </cfRule>
    <cfRule type="expression" dxfId="587" priority="8">
      <formula>Q8&lt;0</formula>
    </cfRule>
  </conditionalFormatting>
  <conditionalFormatting sqref="Q10">
    <cfRule type="expression" dxfId="586" priority="1">
      <formula>Q10&gt;0</formula>
    </cfRule>
    <cfRule type="expression" dxfId="5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4" priority="39">
      <formula>Q12&gt;0</formula>
    </cfRule>
    <cfRule type="expression" dxfId="5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2" priority="33">
      <formula>F25&gt;0</formula>
    </cfRule>
    <cfRule type="expression" dxfId="581" priority="34">
      <formula>F25&lt;0</formula>
    </cfRule>
  </conditionalFormatting>
  <conditionalFormatting sqref="F30">
    <cfRule type="expression" dxfId="580" priority="31">
      <formula>F30&gt;0</formula>
    </cfRule>
    <cfRule type="expression" dxfId="579" priority="32">
      <formula>F30&lt;0</formula>
    </cfRule>
  </conditionalFormatting>
  <conditionalFormatting sqref="F31">
    <cfRule type="expression" dxfId="578" priority="29">
      <formula>F31&gt;0</formula>
    </cfRule>
    <cfRule type="expression" dxfId="577" priority="30">
      <formula>F31&lt;0</formula>
    </cfRule>
  </conditionalFormatting>
  <conditionalFormatting sqref="F32:F34">
    <cfRule type="expression" dxfId="576" priority="27">
      <formula>F32&gt;0</formula>
    </cfRule>
    <cfRule type="expression" dxfId="575" priority="28">
      <formula>F32&lt;0</formula>
    </cfRule>
  </conditionalFormatting>
  <conditionalFormatting sqref="H25:H29">
    <cfRule type="expression" dxfId="574" priority="25">
      <formula>H25&gt;0</formula>
    </cfRule>
    <cfRule type="expression" dxfId="573" priority="26">
      <formula>H25&lt;0</formula>
    </cfRule>
  </conditionalFormatting>
  <conditionalFormatting sqref="H30">
    <cfRule type="expression" dxfId="572" priority="23">
      <formula>H30&gt;0</formula>
    </cfRule>
    <cfRule type="expression" dxfId="571" priority="24">
      <formula>H30&lt;0</formula>
    </cfRule>
  </conditionalFormatting>
  <conditionalFormatting sqref="H31">
    <cfRule type="expression" dxfId="570" priority="21">
      <formula>H31&gt;0</formula>
    </cfRule>
    <cfRule type="expression" dxfId="569" priority="22">
      <formula>H31&lt;0</formula>
    </cfRule>
  </conditionalFormatting>
  <conditionalFormatting sqref="H32:H34">
    <cfRule type="expression" dxfId="568" priority="19">
      <formula>H32&gt;0</formula>
    </cfRule>
    <cfRule type="expression" dxfId="567" priority="20">
      <formula>H32&lt;0</formula>
    </cfRule>
  </conditionalFormatting>
  <conditionalFormatting sqref="F35">
    <cfRule type="expression" dxfId="566" priority="17">
      <formula>F35&gt;0</formula>
    </cfRule>
    <cfRule type="expression" dxfId="565" priority="18">
      <formula>F35&lt;0</formula>
    </cfRule>
  </conditionalFormatting>
  <conditionalFormatting sqref="H35">
    <cfRule type="expression" dxfId="564" priority="15">
      <formula>H35&gt;0</formula>
    </cfRule>
    <cfRule type="expression" dxfId="563" priority="16">
      <formula>H35&lt;0</formula>
    </cfRule>
  </conditionalFormatting>
  <conditionalFormatting sqref="F36">
    <cfRule type="expression" dxfId="562" priority="13">
      <formula>F36&gt;0</formula>
    </cfRule>
    <cfRule type="expression" dxfId="561" priority="14">
      <formula>F36&lt;0</formula>
    </cfRule>
  </conditionalFormatting>
  <conditionalFormatting sqref="H36">
    <cfRule type="expression" dxfId="560" priority="11">
      <formula>H36&gt;0</formula>
    </cfRule>
    <cfRule type="expression" dxfId="559" priority="12">
      <formula>H36&lt;0</formula>
    </cfRule>
  </conditionalFormatting>
  <conditionalFormatting sqref="H23:H24">
    <cfRule type="expression" dxfId="558" priority="5">
      <formula>H23&gt;0</formula>
    </cfRule>
    <cfRule type="expression" dxfId="557" priority="6">
      <formula>H23&lt;0</formula>
    </cfRule>
  </conditionalFormatting>
  <conditionalFormatting sqref="F23:F24">
    <cfRule type="expression" dxfId="556" priority="7">
      <formula>F23&gt;0</formula>
    </cfRule>
    <cfRule type="expression" dxfId="555" priority="8">
      <formula>F23&lt;0</formula>
    </cfRule>
  </conditionalFormatting>
  <conditionalFormatting sqref="Q7">
    <cfRule type="expression" dxfId="554" priority="3">
      <formula>Q7&gt;0</formula>
    </cfRule>
    <cfRule type="expression" dxfId="553" priority="4">
      <formula>Q7&lt;0</formula>
    </cfRule>
  </conditionalFormatting>
  <conditionalFormatting sqref="Q8">
    <cfRule type="expression" dxfId="552" priority="1">
      <formula>Q8&gt;0</formula>
    </cfRule>
    <cfRule type="expression" dxfId="5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54.15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6498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1710.5800000000017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106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1.6583229036295371E-2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59.565000000000005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59.023500000000006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58.481999999999999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57.9405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57.399000000000001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56.857500000000002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56.316000000000003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55.774500000000003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55.232999999999997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54.691499999999998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54.15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53.608499999999999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53.067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52.525499999999994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51.983999999999995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51.442499999999995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50.900999999999996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50.359500000000004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49.817999999999998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49.276499999999999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48.734999999999999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0" priority="51">
      <formula>Q8&gt;0</formula>
    </cfRule>
    <cfRule type="expression" dxfId="549" priority="52">
      <formula>Q8&lt;0</formula>
    </cfRule>
  </conditionalFormatting>
  <conditionalFormatting sqref="Q7">
    <cfRule type="expression" dxfId="548" priority="53">
      <formula>Q7&gt;0</formula>
    </cfRule>
    <cfRule type="expression" dxfId="547" priority="54">
      <formula>Q7&lt;0</formula>
    </cfRule>
  </conditionalFormatting>
  <conditionalFormatting sqref="M50">
    <cfRule type="expression" dxfId="546" priority="41">
      <formula>M50&gt;0</formula>
    </cfRule>
    <cfRule type="expression" dxfId="545" priority="42">
      <formula>M50&lt;0</formula>
    </cfRule>
  </conditionalFormatting>
  <conditionalFormatting sqref="M50">
    <cfRule type="expression" dxfId="544" priority="43">
      <formula>M50&gt;0</formula>
    </cfRule>
    <cfRule type="expression" dxfId="543" priority="44">
      <formula>M50&lt;0</formula>
    </cfRule>
  </conditionalFormatting>
  <conditionalFormatting sqref="F24:F26">
    <cfRule type="expression" dxfId="542" priority="29">
      <formula>F24&gt;0</formula>
    </cfRule>
    <cfRule type="expression" dxfId="541" priority="30">
      <formula>F24&lt;0</formula>
    </cfRule>
  </conditionalFormatting>
  <conditionalFormatting sqref="F24:F26">
    <cfRule type="expression" dxfId="540" priority="31">
      <formula>F24&gt;0</formula>
    </cfRule>
    <cfRule type="expression" dxfId="539" priority="32">
      <formula>F24&lt;0</formula>
    </cfRule>
  </conditionalFormatting>
  <conditionalFormatting sqref="H24:H26">
    <cfRule type="expression" dxfId="538" priority="27">
      <formula>H24&gt;0</formula>
    </cfRule>
    <cfRule type="expression" dxfId="537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4">
      <formula>F7&gt;0</formula>
    </cfRule>
    <cfRule type="expression" dxfId="503" priority="85">
      <formula>F7&lt;0</formula>
    </cfRule>
  </conditionalFormatting>
  <conditionalFormatting sqref="Q8">
    <cfRule type="expression" dxfId="502" priority="82">
      <formula>Q8&gt;0</formula>
    </cfRule>
    <cfRule type="expression" dxfId="501" priority="83">
      <formula>Q8&lt;0</formula>
    </cfRule>
  </conditionalFormatting>
  <conditionalFormatting sqref="F29:F36">
    <cfRule type="expression" dxfId="500" priority="62">
      <formula>F29&gt;0</formula>
    </cfRule>
    <cfRule type="expression" dxfId="499" priority="63">
      <formula>F29&lt;0</formula>
    </cfRule>
  </conditionalFormatting>
  <conditionalFormatting sqref="J32:J38">
    <cfRule type="expression" dxfId="498" priority="57">
      <formula>J32&gt;0</formula>
    </cfRule>
    <cfRule type="expression" dxfId="497" priority="58">
      <formula>J32&lt;0</formula>
    </cfRule>
  </conditionalFormatting>
  <conditionalFormatting sqref="M42">
    <cfRule type="expression" dxfId="496" priority="55">
      <formula>M42&gt;0</formula>
    </cfRule>
    <cfRule type="expression" dxfId="495" priority="56">
      <formula>M42&lt;0</formula>
    </cfRule>
  </conditionalFormatting>
  <conditionalFormatting sqref="F98:F134 H98:H134 H137:H142 F137:F142 F144:F153 H144:H153">
    <cfRule type="expression" dxfId="494" priority="53">
      <formula>F98&gt;0</formula>
    </cfRule>
    <cfRule type="expression" dxfId="493" priority="54">
      <formula>F98&lt;0</formula>
    </cfRule>
  </conditionalFormatting>
  <conditionalFormatting sqref="F90:F97">
    <cfRule type="expression" dxfId="492" priority="51">
      <formula>F90&gt;0</formula>
    </cfRule>
    <cfRule type="expression" dxfId="491" priority="52">
      <formula>F90&lt;0</formula>
    </cfRule>
  </conditionalFormatting>
  <conditionalFormatting sqref="H90:H97">
    <cfRule type="expression" dxfId="490" priority="49">
      <formula>H90&gt;0</formula>
    </cfRule>
    <cfRule type="expression" dxfId="489" priority="50">
      <formula>H90&lt;0</formula>
    </cfRule>
  </conditionalFormatting>
  <conditionalFormatting sqref="F135:F136 H135:H136">
    <cfRule type="expression" dxfId="488" priority="47">
      <formula>F135&gt;0</formula>
    </cfRule>
    <cfRule type="expression" dxfId="487" priority="48">
      <formula>F135&lt;0</formula>
    </cfRule>
  </conditionalFormatting>
  <conditionalFormatting sqref="H143 F143">
    <cfRule type="expression" dxfId="486" priority="45">
      <formula>F143&gt;0</formula>
    </cfRule>
    <cfRule type="expression" dxfId="485" priority="46">
      <formula>F143&lt;0</formula>
    </cfRule>
  </conditionalFormatting>
  <conditionalFormatting sqref="F154:F161">
    <cfRule type="expression" dxfId="484" priority="31">
      <formula>F154&gt;0</formula>
    </cfRule>
    <cfRule type="expression" dxfId="483" priority="32">
      <formula>F154&lt;0</formula>
    </cfRule>
  </conditionalFormatting>
  <conditionalFormatting sqref="H154:H161">
    <cfRule type="expression" dxfId="482" priority="29">
      <formula>H154&gt;0</formula>
    </cfRule>
    <cfRule type="expression" dxfId="481" priority="30">
      <formula>H154&lt;0</formula>
    </cfRule>
  </conditionalFormatting>
  <conditionalFormatting sqref="Q10">
    <cfRule type="expression" dxfId="480" priority="27">
      <formula>Q10&gt;0</formula>
    </cfRule>
    <cfRule type="expression" dxfId="479" priority="28">
      <formula>Q10&lt;0</formula>
    </cfRule>
  </conditionalFormatting>
  <conditionalFormatting sqref="F37:F38">
    <cfRule type="expression" dxfId="478" priority="25">
      <formula>F37&gt;0</formula>
    </cfRule>
    <cfRule type="expression" dxfId="477" priority="26">
      <formula>F37&lt;0</formula>
    </cfRule>
  </conditionalFormatting>
  <conditionalFormatting sqref="H37:H38">
    <cfRule type="expression" dxfId="476" priority="23">
      <formula>H37&gt;0</formula>
    </cfRule>
    <cfRule type="expression" dxfId="475" priority="24">
      <formula>H37&lt;0</formula>
    </cfRule>
  </conditionalFormatting>
  <conditionalFormatting sqref="F167">
    <cfRule type="expression" dxfId="474" priority="21">
      <formula>F167&gt;0</formula>
    </cfRule>
    <cfRule type="expression" dxfId="473" priority="22">
      <formula>F167&lt;0</formula>
    </cfRule>
  </conditionalFormatting>
  <conditionalFormatting sqref="F168:F179">
    <cfRule type="expression" dxfId="472" priority="19">
      <formula>F168&gt;0</formula>
    </cfRule>
    <cfRule type="expression" dxfId="471" priority="20">
      <formula>F168&lt;0</formula>
    </cfRule>
  </conditionalFormatting>
  <conditionalFormatting sqref="H167:H179">
    <cfRule type="expression" dxfId="470" priority="17">
      <formula>H167&gt;0</formula>
    </cfRule>
    <cfRule type="expression" dxfId="469" priority="18">
      <formula>H167&lt;0</formula>
    </cfRule>
  </conditionalFormatting>
  <conditionalFormatting sqref="J175:J197 J201">
    <cfRule type="expression" dxfId="468" priority="15">
      <formula>J175&gt;0</formula>
    </cfRule>
    <cfRule type="expression" dxfId="467" priority="16">
      <formula>J175&lt;0</formula>
    </cfRule>
  </conditionalFormatting>
  <conditionalFormatting sqref="F180:F197 F201">
    <cfRule type="expression" dxfId="466" priority="13">
      <formula>F180&gt;0</formula>
    </cfRule>
    <cfRule type="expression" dxfId="465" priority="14">
      <formula>F180&lt;0</formula>
    </cfRule>
  </conditionalFormatting>
  <conditionalFormatting sqref="H180:H197 H201">
    <cfRule type="expression" dxfId="464" priority="11">
      <formula>H180&gt;0</formula>
    </cfRule>
    <cfRule type="expression" dxfId="463" priority="12">
      <formula>H180&lt;0</formula>
    </cfRule>
  </conditionalFormatting>
  <conditionalFormatting sqref="I32:J35">
    <cfRule type="expression" dxfId="462" priority="9">
      <formula>I32&gt;0</formula>
    </cfRule>
    <cfRule type="expression" dxfId="461" priority="10">
      <formula>I32&lt;0</formula>
    </cfRule>
  </conditionalFormatting>
  <conditionalFormatting sqref="F198:F200">
    <cfRule type="expression" dxfId="460" priority="7">
      <formula>F198&gt;0</formula>
    </cfRule>
    <cfRule type="expression" dxfId="459" priority="8">
      <formula>F198&lt;0</formula>
    </cfRule>
  </conditionalFormatting>
  <conditionalFormatting sqref="H198:H200">
    <cfRule type="expression" dxfId="458" priority="5">
      <formula>H198&gt;0</formula>
    </cfRule>
    <cfRule type="expression" dxfId="457" priority="6">
      <formula>H198&lt;0</formula>
    </cfRule>
  </conditionalFormatting>
  <conditionalFormatting sqref="J198:J200">
    <cfRule type="expression" dxfId="456" priority="3">
      <formula>J198&gt;0</formula>
    </cfRule>
    <cfRule type="expression" dxfId="455" priority="4">
      <formula>J198&lt;0</formula>
    </cfRule>
  </conditionalFormatting>
  <conditionalFormatting sqref="F202:F211 H202:H211 J202:J211">
    <cfRule type="expression" dxfId="454" priority="1">
      <formula>F202&gt;0</formula>
    </cfRule>
    <cfRule type="expression" dxfId="4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58.14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2907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1286.5099999999984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63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2.2151898734177215E-2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63.954000000000008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63.372600000000006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62.791200000000003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62.209800000000001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61.628400000000006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61.047000000000004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60.465600000000002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59.8842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59.302800000000005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58.721400000000003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58.14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57.558599999999998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56.977199999999996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56.395800000000001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55.814399999999999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55.232999999999997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54.651599999999995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54.0702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53.488800000000005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52.907400000000003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52.326000000000001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6:F43">
    <cfRule type="expression" dxfId="448" priority="44">
      <formula>F26&gt;0</formula>
    </cfRule>
    <cfRule type="expression" dxfId="447" priority="45">
      <formula>F26&lt;0</formula>
    </cfRule>
  </conditionalFormatting>
  <conditionalFormatting sqref="H45 H47:H48 H50:H51 H53 H26:H43">
    <cfRule type="expression" dxfId="446" priority="42">
      <formula>H26&gt;0</formula>
    </cfRule>
    <cfRule type="expression" dxfId="445" priority="43">
      <formula>H26&lt;0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:F25">
    <cfRule type="expression" dxfId="410" priority="3">
      <formula>F24&gt;0</formula>
    </cfRule>
    <cfRule type="expression" dxfId="409" priority="4">
      <formula>F24&lt;0</formula>
    </cfRule>
  </conditionalFormatting>
  <conditionalFormatting sqref="H24:H25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28.56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17136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-3137.1699999999987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-3212.1899999999987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-0.15786121517442087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31.416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31.130400000000002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30.844799999999999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30.559200000000001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30.273600000000002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29.988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29.702400000000001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29.416799999999999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29.1312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28.845599999999997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28.56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28.2744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27.988799999999998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27.703199999999999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27.417599999999997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27.131999999999998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26.846399999999996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26.5608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26.275200000000002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25.989599999999999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25.704000000000001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13.84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3875.2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-1470.6299999999983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-1470.6299999999983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-0.27509853474577356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15.224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15.085600000000001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14.9472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14.808800000000002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14.670400000000001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14.532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14.393600000000001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14.2552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14.1168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13.978400000000001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13.84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13.701599999999999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13.5632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13.424799999999999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13.286399999999999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13.148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13.009599999999999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12.8712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12.732800000000001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12.5944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12.456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6.96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1851.36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-8035.4500000000007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-8470.380000000001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-0.82063489295409497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7.6560000000000006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7.5864000000000003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7.5168000000000008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7.4472000000000005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7.3776000000000002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7.3079999999999998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7.2384000000000004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7.1688000000000001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7.0991999999999997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7.0296000000000003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6.96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6.8903999999999996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6.8208000000000002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6.7511999999999999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6.6815999999999995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6.6120000000000001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6.5423999999999998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6.4728000000000003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6.4032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6.3336000000000006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6.2640000000000002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R23" sqref="R2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72.44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10866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-23.520000000002256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-682.19000000000051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-5.9073326642530177E-2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79.683999999999997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78.959600000000009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78.235200000000006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77.510800000000003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76.7864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76.061999999999998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75.337599999999995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74.613200000000006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73.888800000000003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73.164400000000001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72.44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71.715599999999995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70.991199999999992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70.266799999999989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69.542400000000001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68.817999999999998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68.093599999999995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67.369200000000006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66.644800000000004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65.920400000000001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65.195999999999998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53.72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10744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-384.77000000000135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-434.72000000000116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-3.8888173243448364E-2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59.092000000000006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58.5548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58.017600000000002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57.480400000000003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56.943200000000004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56.405999999999999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55.8688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55.331600000000002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54.794400000000003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54.257199999999997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53.72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53.1828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52.645599999999995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52.108399999999996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51.571199999999997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51.033999999999999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50.496799999999993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49.959600000000002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49.422400000000003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48.885199999999998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48.347999999999999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2017-11-17T23:43:05Z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