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67" i="38" l="1"/>
  <c r="D1067" i="38"/>
  <c r="E1067" i="38"/>
  <c r="G1067" i="38"/>
  <c r="H1067" i="38"/>
  <c r="K1067" i="38"/>
  <c r="L1067" i="38"/>
  <c r="P1067" i="38" s="1"/>
  <c r="Q1067" i="38" s="1"/>
  <c r="M1067" i="38"/>
  <c r="N1067" i="38" s="1"/>
  <c r="S1067" i="38"/>
  <c r="V1067" i="38"/>
  <c r="W1067" i="38"/>
  <c r="X1067" i="38" l="1"/>
  <c r="O1067" i="38"/>
  <c r="Y1067" i="38" s="1"/>
  <c r="Z1067" i="38"/>
  <c r="H34" i="88"/>
  <c r="A1066" i="38"/>
  <c r="D1066" i="38"/>
  <c r="E1066" i="38"/>
  <c r="G1066" i="38"/>
  <c r="H1066" i="38"/>
  <c r="K1066" i="38"/>
  <c r="L1066" i="38"/>
  <c r="P1066" i="38" s="1"/>
  <c r="M1066" i="38"/>
  <c r="N1066" i="38" s="1"/>
  <c r="O1066" i="38" s="1"/>
  <c r="S1066" i="38"/>
  <c r="F51" i="131"/>
  <c r="J51" i="131"/>
  <c r="G51" i="131"/>
  <c r="F15" i="131"/>
  <c r="F228" i="58"/>
  <c r="H228" i="58"/>
  <c r="G228" i="58"/>
  <c r="F64" i="58"/>
  <c r="F74" i="45"/>
  <c r="G74" i="45"/>
  <c r="H74" i="45"/>
  <c r="F16" i="45"/>
  <c r="F158" i="25"/>
  <c r="G451" i="25"/>
  <c r="F451" i="25"/>
  <c r="H451" i="25"/>
  <c r="F109" i="88"/>
  <c r="H109" i="88"/>
  <c r="G109" i="88"/>
  <c r="Z1066" i="38" l="1"/>
  <c r="H51" i="131"/>
  <c r="H37" i="74"/>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0" i="131"/>
  <c r="G50" i="131"/>
  <c r="F14" i="131"/>
  <c r="H50" i="131" l="1"/>
  <c r="J50"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8" i="25"/>
  <c r="H448" i="25"/>
  <c r="G448" i="25"/>
  <c r="F155" i="25"/>
  <c r="H49" i="131" l="1"/>
  <c r="P1056" i="38"/>
  <c r="Z1056" i="38"/>
  <c r="O1056" i="38"/>
  <c r="J49"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T287" i="1"/>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3" i="131"/>
  <c r="F43" i="131"/>
  <c r="F102" i="74"/>
  <c r="G102" i="74"/>
  <c r="H102" i="74"/>
  <c r="F33" i="129"/>
  <c r="J33" i="129" s="1"/>
  <c r="G33" i="129"/>
  <c r="A1018" i="38"/>
  <c r="D1018" i="38"/>
  <c r="E1018" i="38"/>
  <c r="G1018" i="38"/>
  <c r="H1018" i="38"/>
  <c r="K1018" i="38"/>
  <c r="L1018" i="38" s="1"/>
  <c r="M1018" i="38"/>
  <c r="N1018" i="38" s="1"/>
  <c r="S1018" i="38"/>
  <c r="F439" i="25"/>
  <c r="H439" i="25"/>
  <c r="G439"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4" i="131"/>
  <c r="G34" i="131"/>
  <c r="K4" i="131"/>
  <c r="F432" i="25"/>
  <c r="G432" i="25"/>
  <c r="H432"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8" i="45"/>
  <c r="G68" i="45"/>
  <c r="H68"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8" i="25"/>
  <c r="G428" i="25"/>
  <c r="H428" i="25"/>
  <c r="F147" i="25"/>
  <c r="F205" i="58"/>
  <c r="G205" i="58"/>
  <c r="H205" i="58"/>
  <c r="F204" i="58"/>
  <c r="H204" i="58"/>
  <c r="G204" i="58"/>
  <c r="F54" i="58"/>
  <c r="F53" i="58"/>
  <c r="P966" i="38" l="1"/>
  <c r="O966" i="38"/>
  <c r="Z966" i="38"/>
  <c r="H29"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85" i="133"/>
  <c r="C19" i="133"/>
  <c r="M85" i="133"/>
  <c r="H19" i="133"/>
  <c r="H85" i="133"/>
  <c r="M19" i="133"/>
  <c r="K85" i="133"/>
  <c r="F19" i="133"/>
  <c r="K19"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F76" i="92"/>
  <c r="H76" i="92"/>
  <c r="K76" i="92"/>
  <c r="M76" i="92"/>
  <c r="C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85" i="132"/>
  <c r="F19" i="132"/>
  <c r="C19" i="132"/>
  <c r="K19" i="132"/>
  <c r="H85" i="132"/>
  <c r="H19" i="132"/>
  <c r="M19" i="132"/>
  <c r="F85" i="132"/>
  <c r="M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F19" i="131"/>
  <c r="C85" i="131"/>
  <c r="M85" i="131"/>
  <c r="H85" i="131"/>
  <c r="H19" i="131"/>
  <c r="M19" i="131"/>
  <c r="K19" i="131"/>
  <c r="F85" i="131"/>
  <c r="K85" i="131"/>
  <c r="Q3" i="132" l="1"/>
  <c r="Q6" i="132" s="1"/>
  <c r="Q8" i="132"/>
  <c r="Q7" i="132" s="1"/>
  <c r="P912" i="38"/>
  <c r="M66"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M19" i="130"/>
  <c r="F19" i="130"/>
  <c r="K19" i="130"/>
  <c r="C85" i="130"/>
  <c r="H19" i="130"/>
  <c r="H85" i="130"/>
  <c r="F85" i="130"/>
  <c r="C19"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C85" i="129"/>
  <c r="K19" i="129"/>
  <c r="K85" i="129"/>
  <c r="M85" i="129"/>
  <c r="M19" i="129"/>
  <c r="F85" i="129"/>
  <c r="H85"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F19" i="128"/>
  <c r="M85" i="128"/>
  <c r="M19" i="128"/>
  <c r="K85" i="128"/>
  <c r="C85" i="128"/>
  <c r="C19" i="128"/>
  <c r="F85" i="128"/>
  <c r="K19" i="128"/>
  <c r="H85"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M85" i="127"/>
  <c r="K85" i="127"/>
  <c r="H19" i="127"/>
  <c r="F19" i="127"/>
  <c r="F85" i="127"/>
  <c r="C85" i="127"/>
  <c r="M19" i="127"/>
  <c r="C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H85" i="126"/>
  <c r="H19" i="126"/>
  <c r="M19" i="126"/>
  <c r="M85" i="126"/>
  <c r="C85" i="126"/>
  <c r="K19" i="126"/>
  <c r="C19"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M19" i="125"/>
  <c r="K19" i="125"/>
  <c r="H85" i="125"/>
  <c r="C85" i="125"/>
  <c r="C19" i="125"/>
  <c r="M85" i="125"/>
  <c r="K85" i="125"/>
  <c r="F85" i="125"/>
  <c r="F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3"/>
  <c r="H19" i="124"/>
  <c r="K85" i="123"/>
  <c r="F85" i="123"/>
  <c r="K85" i="124"/>
  <c r="M85" i="123"/>
  <c r="H85" i="124"/>
  <c r="M19" i="123"/>
  <c r="C19" i="124"/>
  <c r="K19" i="123"/>
  <c r="C85" i="124"/>
  <c r="C19" i="123"/>
  <c r="M19" i="124"/>
  <c r="F85" i="124"/>
  <c r="F19" i="123"/>
  <c r="K19" i="124"/>
  <c r="C85" i="123"/>
  <c r="F19" i="124"/>
  <c r="H19"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M85" i="122"/>
  <c r="H85" i="122"/>
  <c r="F85" i="122"/>
  <c r="C19" i="122"/>
  <c r="K19" i="122"/>
  <c r="K85" i="122"/>
  <c r="F19" i="122"/>
  <c r="M19" i="122"/>
  <c r="H19"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19" i="121"/>
  <c r="K85" i="121"/>
  <c r="M85" i="120"/>
  <c r="C19" i="121"/>
  <c r="K19" i="120"/>
  <c r="F19" i="121"/>
  <c r="M19" i="120"/>
  <c r="F85" i="121"/>
  <c r="C19" i="120"/>
  <c r="C85" i="120"/>
  <c r="K85" i="120"/>
  <c r="C85" i="121"/>
  <c r="M19" i="121"/>
  <c r="F85" i="120"/>
  <c r="H19" i="120"/>
  <c r="H85" i="120"/>
  <c r="F19" i="120"/>
  <c r="H19" i="121"/>
  <c r="H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85" i="119"/>
  <c r="H19" i="119"/>
  <c r="K85" i="119"/>
  <c r="H85" i="119"/>
  <c r="C19" i="119"/>
  <c r="C85" i="119"/>
  <c r="F19" i="119"/>
  <c r="K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K19" i="118"/>
  <c r="H85" i="118"/>
  <c r="H19" i="118"/>
  <c r="C85" i="118"/>
  <c r="K85" i="118"/>
  <c r="M85" i="118"/>
  <c r="F19" i="118"/>
  <c r="F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K19" i="117"/>
  <c r="M19" i="116"/>
  <c r="H85" i="117"/>
  <c r="K85" i="116"/>
  <c r="H85" i="116"/>
  <c r="C85" i="116"/>
  <c r="C19" i="117"/>
  <c r="F19" i="117"/>
  <c r="F19" i="116"/>
  <c r="C85" i="117"/>
  <c r="K85" i="117"/>
  <c r="M19" i="117"/>
  <c r="H19" i="116"/>
  <c r="K19" i="116"/>
  <c r="M85" i="116"/>
  <c r="C19" i="116"/>
  <c r="H19" i="117"/>
  <c r="F85" i="117"/>
  <c r="M85" i="117"/>
  <c r="F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19" i="115"/>
  <c r="C85" i="115"/>
  <c r="K85" i="115"/>
  <c r="M85" i="115"/>
  <c r="H85" i="115"/>
  <c r="K19" i="115"/>
  <c r="C19" i="115"/>
  <c r="F85"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M85" i="114"/>
  <c r="C19" i="114"/>
  <c r="H19" i="114"/>
  <c r="H85" i="114"/>
  <c r="M19" i="114"/>
  <c r="F19" i="114"/>
  <c r="C85" i="114"/>
  <c r="K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M19" i="112"/>
  <c r="K19" i="112"/>
  <c r="F19" i="113"/>
  <c r="C85" i="113"/>
  <c r="K85" i="112"/>
  <c r="F85" i="112"/>
  <c r="F19" i="112"/>
  <c r="F85" i="113"/>
  <c r="H19" i="113"/>
  <c r="C19" i="113"/>
  <c r="K85" i="113"/>
  <c r="K19" i="113"/>
  <c r="H85" i="112"/>
  <c r="M85" i="112"/>
  <c r="C85" i="112"/>
  <c r="M85" i="113"/>
  <c r="M19" i="113"/>
  <c r="C19" i="112"/>
  <c r="H85" i="113"/>
  <c r="H19" i="112"/>
  <c r="Q2" i="112" l="1"/>
  <c r="Q5" i="112" s="1"/>
  <c r="P751" i="38"/>
  <c r="M66" i="113"/>
  <c r="Q10" i="113" s="1"/>
  <c r="Q2" i="113"/>
  <c r="Q5" i="113" s="1"/>
  <c r="M66" i="112"/>
  <c r="Q10" i="112" s="1"/>
  <c r="O751" i="38"/>
  <c r="Z751" i="38"/>
  <c r="U751" i="38"/>
  <c r="Q8" i="112"/>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F85" i="110"/>
  <c r="F85" i="111"/>
  <c r="M85" i="110"/>
  <c r="C85" i="110"/>
  <c r="M19" i="111"/>
  <c r="M85" i="111"/>
  <c r="K85" i="111"/>
  <c r="K19" i="110"/>
  <c r="H85" i="111"/>
  <c r="H19" i="111"/>
  <c r="K85" i="110"/>
  <c r="H85" i="110"/>
  <c r="F19" i="110"/>
  <c r="C19" i="111"/>
  <c r="K19" i="111"/>
  <c r="C19" i="110"/>
  <c r="C85" i="111"/>
  <c r="H19" i="110"/>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F19" i="109"/>
  <c r="K73" i="109"/>
  <c r="C73" i="109"/>
  <c r="F73" i="109"/>
  <c r="H73" i="109"/>
  <c r="H19" i="109"/>
  <c r="K19" i="109"/>
  <c r="M19" i="109"/>
  <c r="C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F113" i="108"/>
  <c r="K113" i="108"/>
  <c r="M113" i="108"/>
  <c r="H25" i="108"/>
  <c r="M25" i="108"/>
  <c r="C25" i="108"/>
  <c r="H113" i="108"/>
  <c r="K25" i="108"/>
  <c r="F25" i="108"/>
  <c r="C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C19" i="107"/>
  <c r="C89" i="107"/>
  <c r="F19" i="107"/>
  <c r="H89" i="107"/>
  <c r="M19" i="107"/>
  <c r="H19" i="107"/>
  <c r="M89" i="107"/>
  <c r="F89" i="107"/>
  <c r="K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M85" i="106"/>
  <c r="F85" i="106"/>
  <c r="H85" i="106"/>
  <c r="C19" i="106"/>
  <c r="M19" i="106"/>
  <c r="F19" i="106"/>
  <c r="K19" i="106"/>
  <c r="H19"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19" i="47"/>
  <c r="H43" i="46"/>
  <c r="M19" i="47"/>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H19" i="105"/>
  <c r="C91" i="105"/>
  <c r="K91" i="105"/>
  <c r="C19" i="105"/>
  <c r="M19" i="105"/>
  <c r="F19" i="105"/>
  <c r="H91" i="105"/>
  <c r="F91" i="105"/>
  <c r="K19" i="105"/>
  <c r="M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F19" i="104"/>
  <c r="C85" i="104"/>
  <c r="C19" i="104"/>
  <c r="M19" i="104"/>
  <c r="K85" i="104"/>
  <c r="K19" i="104"/>
  <c r="H19" i="104"/>
  <c r="M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M19" i="103"/>
  <c r="K19" i="103"/>
  <c r="K91" i="103"/>
  <c r="M91" i="103"/>
  <c r="C19" i="103"/>
  <c r="F91" i="103"/>
  <c r="K19" i="89"/>
  <c r="H91" i="103"/>
  <c r="H19" i="103"/>
  <c r="C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H19" i="102"/>
  <c r="F19" i="102"/>
  <c r="M101" i="102"/>
  <c r="M19" i="102"/>
  <c r="K19" i="102"/>
  <c r="K101" i="102"/>
  <c r="C101" i="102"/>
  <c r="F101" i="102"/>
  <c r="C19" i="102"/>
  <c r="H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C22" i="101"/>
  <c r="M85" i="99"/>
  <c r="H90" i="101"/>
  <c r="K19" i="99"/>
  <c r="C85" i="99"/>
  <c r="H19" i="99"/>
  <c r="K19" i="100"/>
  <c r="H22" i="101"/>
  <c r="F85" i="100"/>
  <c r="M85" i="100"/>
  <c r="F90" i="101"/>
  <c r="M22" i="101"/>
  <c r="H85" i="100"/>
  <c r="K85" i="99"/>
  <c r="C19" i="100"/>
  <c r="F22" i="101"/>
  <c r="C90" i="101"/>
  <c r="F19" i="100"/>
  <c r="H19" i="100"/>
  <c r="H85" i="99"/>
  <c r="F85" i="99"/>
  <c r="K90" i="101"/>
  <c r="M19" i="99"/>
  <c r="K22" i="101"/>
  <c r="C85" i="100"/>
  <c r="M90" i="101"/>
  <c r="K85" i="100"/>
  <c r="C19" i="99"/>
  <c r="F19" i="99"/>
  <c r="M19"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M85" i="97"/>
  <c r="F19" i="98"/>
  <c r="K85" i="97"/>
  <c r="H19" i="98"/>
  <c r="H85" i="97"/>
  <c r="H85" i="98"/>
  <c r="M19" i="98"/>
  <c r="M85" i="98"/>
  <c r="K35" i="88"/>
  <c r="F19" i="97"/>
  <c r="F85" i="97"/>
  <c r="K19" i="97"/>
  <c r="C85" i="98"/>
  <c r="C19" i="97"/>
  <c r="C19" i="98"/>
  <c r="F85" i="98"/>
  <c r="C85" i="97"/>
  <c r="H19" i="97"/>
  <c r="K85" i="98"/>
  <c r="K19"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F19" i="96"/>
  <c r="H19" i="96"/>
  <c r="C109" i="96"/>
  <c r="F109" i="96"/>
  <c r="M19" i="96"/>
  <c r="K109" i="96"/>
  <c r="K19" i="96"/>
  <c r="H109" i="96"/>
  <c r="C19" i="96"/>
  <c r="M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85" i="95"/>
  <c r="H19" i="95"/>
  <c r="C85" i="95"/>
  <c r="F85" i="95"/>
  <c r="K85" i="95"/>
  <c r="K19" i="95"/>
  <c r="H85" i="95"/>
  <c r="M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C85" i="94"/>
  <c r="M85" i="94"/>
  <c r="F85" i="94"/>
  <c r="C19" i="94"/>
  <c r="H19" i="94"/>
  <c r="H85" i="94"/>
  <c r="M19" i="94"/>
  <c r="K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113" i="93"/>
  <c r="H113" i="93"/>
  <c r="M26" i="93"/>
  <c r="K113" i="93"/>
  <c r="F113" i="93"/>
  <c r="H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K19" i="91"/>
  <c r="F85" i="91"/>
  <c r="C30" i="92"/>
  <c r="K30" i="92"/>
  <c r="M30" i="92"/>
  <c r="H85" i="91"/>
  <c r="K85" i="91"/>
  <c r="C19" i="91"/>
  <c r="F19" i="91"/>
  <c r="H19" i="91"/>
  <c r="F30" i="92"/>
  <c r="F19" i="47"/>
  <c r="C85" i="91"/>
  <c r="M85" i="91"/>
  <c r="H30" i="92"/>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K85" i="90"/>
  <c r="M85" i="90"/>
  <c r="C85" i="90"/>
  <c r="C19" i="90"/>
  <c r="H85" i="90"/>
  <c r="H19" i="90"/>
  <c r="F85" i="90"/>
  <c r="M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18" i="51"/>
  <c r="H85" i="89"/>
  <c r="K85" i="89"/>
  <c r="C85" i="89"/>
  <c r="F85" i="89"/>
  <c r="M85" i="89"/>
  <c r="H19"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F35" i="88"/>
  <c r="K136" i="88"/>
  <c r="M35" i="88"/>
  <c r="C136" i="88"/>
  <c r="M136" i="88"/>
  <c r="K85" i="87"/>
  <c r="C85" i="87"/>
  <c r="H85" i="87"/>
  <c r="F19" i="87"/>
  <c r="H19" i="87"/>
  <c r="H136" i="88"/>
  <c r="K19" i="87"/>
  <c r="M19" i="87"/>
  <c r="M85" i="87"/>
  <c r="C19" i="87"/>
  <c r="F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95" i="86"/>
  <c r="C95" i="86"/>
  <c r="H25" i="86"/>
  <c r="H95" i="86"/>
  <c r="M25" i="86"/>
  <c r="F95" i="86"/>
  <c r="K95" i="86"/>
  <c r="F25" i="86"/>
  <c r="C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F19" i="85"/>
  <c r="K19" i="85"/>
  <c r="C85" i="85"/>
  <c r="H19" i="85"/>
  <c r="F85" i="85"/>
  <c r="M85" i="85"/>
  <c r="M19" i="85"/>
  <c r="C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M85" i="83"/>
  <c r="C25" i="84"/>
  <c r="F85" i="83"/>
  <c r="C85" i="83"/>
  <c r="M19" i="83"/>
  <c r="M110" i="84"/>
  <c r="F19" i="83"/>
  <c r="K110" i="84"/>
  <c r="K85" i="83"/>
  <c r="C110" i="84"/>
  <c r="H19" i="83"/>
  <c r="H85" i="83"/>
  <c r="C19" i="83"/>
  <c r="H110" i="84"/>
  <c r="F110" i="84"/>
  <c r="H25" i="84"/>
  <c r="M25" i="84"/>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M38" i="74"/>
  <c r="M60" i="82"/>
  <c r="K60" i="82"/>
  <c r="H38" i="74"/>
  <c r="F19" i="82"/>
  <c r="H60" i="82"/>
  <c r="F60" i="82"/>
  <c r="C19" i="82"/>
  <c r="M19" i="82"/>
  <c r="C38" i="74"/>
  <c r="C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F78" i="75"/>
  <c r="C96" i="31"/>
  <c r="H96" i="31"/>
  <c r="M96" i="31"/>
  <c r="K78" i="75"/>
  <c r="C78" i="75"/>
  <c r="K96" i="31"/>
  <c r="H78" i="75"/>
  <c r="F96" i="31"/>
  <c r="M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M19" i="64"/>
  <c r="H19" i="64"/>
  <c r="H85" i="64"/>
  <c r="K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30" i="81"/>
  <c r="F30" i="81"/>
  <c r="H110" i="81"/>
  <c r="F110" i="81"/>
  <c r="M110" i="81"/>
  <c r="K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19" i="80"/>
  <c r="C19" i="80"/>
  <c r="H19" i="80"/>
  <c r="M85" i="80"/>
  <c r="C85" i="80"/>
  <c r="M19" i="80"/>
  <c r="K85" i="80"/>
  <c r="F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C19" i="79"/>
  <c r="M65" i="79"/>
  <c r="C65" i="79"/>
  <c r="F65" i="79"/>
  <c r="K19" i="79"/>
  <c r="H19" i="79"/>
  <c r="K65" i="79"/>
  <c r="F19"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19" i="78"/>
  <c r="K85" i="78"/>
  <c r="F19" i="78"/>
  <c r="F85" i="78"/>
  <c r="C19" i="78"/>
  <c r="H19" i="78"/>
  <c r="K19" i="78"/>
  <c r="M85" i="78"/>
  <c r="C85" i="78"/>
  <c r="H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89" i="77"/>
  <c r="F89" i="77"/>
  <c r="M89" i="77"/>
  <c r="C19" i="77"/>
  <c r="K89" i="77"/>
  <c r="M19" i="77"/>
  <c r="H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C87" i="69"/>
  <c r="F87" i="69"/>
  <c r="H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F93" i="68"/>
  <c r="M93" i="68"/>
  <c r="C93" i="68"/>
  <c r="H93" i="68"/>
  <c r="K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80" i="25"/>
  <c r="K980" i="25"/>
  <c r="F980" i="25"/>
  <c r="H980" i="25"/>
  <c r="M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3" i="57"/>
  <c r="F90" i="72"/>
  <c r="C75" i="41"/>
  <c r="C100" i="34"/>
  <c r="K19" i="72"/>
  <c r="C85" i="64"/>
  <c r="F75" i="41"/>
  <c r="M25" i="31"/>
  <c r="F30" i="49"/>
  <c r="M19" i="41"/>
  <c r="C81" i="61"/>
  <c r="K19" i="55"/>
  <c r="M65" i="71"/>
  <c r="M30" i="49"/>
  <c r="M19" i="68"/>
  <c r="M296" i="58"/>
  <c r="K65" i="63"/>
  <c r="F100" i="34"/>
  <c r="K38" i="74"/>
  <c r="F86" i="53"/>
  <c r="F19" i="66"/>
  <c r="H75" i="41"/>
  <c r="M19" i="53"/>
  <c r="H51" i="54"/>
  <c r="M19" i="70"/>
  <c r="C19" i="62"/>
  <c r="F19" i="75"/>
  <c r="H67" i="60"/>
  <c r="K63" i="66"/>
  <c r="M451" i="17"/>
  <c r="H19" i="52"/>
  <c r="H19" i="50"/>
  <c r="M19" i="61"/>
  <c r="M55" i="50"/>
  <c r="K19" i="63"/>
  <c r="F18" i="51"/>
  <c r="M18" i="51"/>
  <c r="C23" i="17"/>
  <c r="M19" i="3"/>
  <c r="C19" i="64"/>
  <c r="H55" i="50"/>
  <c r="H23" i="17"/>
  <c r="K19" i="66"/>
  <c r="F77" i="70"/>
  <c r="H123" i="45"/>
  <c r="C65" i="71"/>
  <c r="C19" i="50"/>
  <c r="F19" i="3"/>
  <c r="K19" i="59"/>
  <c r="C25" i="31"/>
  <c r="C55" i="50"/>
  <c r="F51" i="54"/>
  <c r="C19" i="3"/>
  <c r="M156" i="49"/>
  <c r="H156" i="49"/>
  <c r="M77" i="70"/>
  <c r="M19" i="54"/>
  <c r="K55" i="50"/>
  <c r="F69" i="58"/>
  <c r="K23" i="17"/>
  <c r="M19" i="63"/>
  <c r="F19" i="61"/>
  <c r="M19" i="50"/>
  <c r="C19" i="75"/>
  <c r="M23" i="57"/>
  <c r="M19" i="59"/>
  <c r="K19" i="68"/>
  <c r="F19" i="54"/>
  <c r="K156" i="49"/>
  <c r="H86" i="53"/>
  <c r="F213" i="57"/>
  <c r="K19" i="60"/>
  <c r="K18" i="51"/>
  <c r="H451" i="17"/>
  <c r="M19" i="73"/>
  <c r="F156" i="49"/>
  <c r="M19" i="34"/>
  <c r="F67" i="60"/>
  <c r="K100" i="34"/>
  <c r="K86" i="53"/>
  <c r="F25" i="31"/>
  <c r="C19" i="54"/>
  <c r="C19" i="60"/>
  <c r="C296" i="58"/>
  <c r="M19" i="55"/>
  <c r="C19" i="70"/>
  <c r="C19" i="53"/>
  <c r="M63" i="66"/>
  <c r="F19" i="59"/>
  <c r="F23" i="17"/>
  <c r="F19" i="73"/>
  <c r="C19" i="63"/>
  <c r="F451" i="17"/>
  <c r="K19" i="62"/>
  <c r="H19" i="69"/>
  <c r="C19" i="66"/>
  <c r="K451" i="17"/>
  <c r="F72" i="59"/>
  <c r="K19" i="3"/>
  <c r="M23" i="17"/>
  <c r="F19" i="62"/>
  <c r="H19" i="53"/>
  <c r="M81" i="61"/>
  <c r="C23" i="57"/>
  <c r="F19" i="72"/>
  <c r="H77" i="70"/>
  <c r="K51" i="54"/>
  <c r="C77" i="70"/>
  <c r="H90" i="72"/>
  <c r="M19" i="52"/>
  <c r="C19" i="73"/>
  <c r="M86" i="53"/>
  <c r="F65" i="71"/>
  <c r="C19" i="59"/>
  <c r="F296" i="58"/>
  <c r="C72" i="59"/>
  <c r="F19" i="69"/>
  <c r="M75" i="41"/>
  <c r="K94" i="52"/>
  <c r="H100" i="34"/>
  <c r="H296" i="58"/>
  <c r="K81" i="61"/>
  <c r="F19" i="34"/>
  <c r="C19" i="72"/>
  <c r="K123" i="45"/>
  <c r="H19" i="59"/>
  <c r="M51" i="54"/>
  <c r="C65" i="63"/>
  <c r="C69" i="58"/>
  <c r="F19" i="50"/>
  <c r="K65" i="71"/>
  <c r="M90" i="72"/>
  <c r="M65" i="63"/>
  <c r="C156" i="49"/>
  <c r="F81" i="61"/>
  <c r="C213" i="57"/>
  <c r="K19" i="70"/>
  <c r="K19" i="54"/>
  <c r="F19" i="70"/>
  <c r="K296" i="58"/>
  <c r="F19" i="41"/>
  <c r="K19" i="61"/>
  <c r="H19" i="71"/>
  <c r="C19" i="71"/>
  <c r="H19" i="72"/>
  <c r="F19" i="52"/>
  <c r="C19" i="68"/>
  <c r="K19" i="71"/>
  <c r="H72" i="59"/>
  <c r="C94" i="52"/>
  <c r="C19" i="41"/>
  <c r="C19" i="55"/>
  <c r="H19" i="70"/>
  <c r="K19" i="52"/>
  <c r="H69" i="58"/>
  <c r="F19" i="55"/>
  <c r="K25" i="31"/>
  <c r="H19" i="34"/>
  <c r="F94" i="52"/>
  <c r="H81" i="61"/>
  <c r="H19" i="61"/>
  <c r="M213" i="57"/>
  <c r="K90" i="72"/>
  <c r="C30" i="49"/>
  <c r="F123" i="45"/>
  <c r="K19" i="34"/>
  <c r="H94" i="52"/>
  <c r="H19" i="63"/>
  <c r="K19" i="53"/>
  <c r="K75" i="41"/>
  <c r="F19" i="63"/>
  <c r="M19" i="69"/>
  <c r="M100" i="34"/>
  <c r="F21" i="45"/>
  <c r="F65" i="63"/>
  <c r="C451" i="17"/>
  <c r="M94" i="52"/>
  <c r="H63" i="66"/>
  <c r="F19" i="71"/>
  <c r="K19" i="50"/>
  <c r="M67" i="60"/>
  <c r="K77" i="70"/>
  <c r="K72" i="59"/>
  <c r="C67" i="60"/>
  <c r="F19" i="53"/>
  <c r="K67" i="60"/>
  <c r="M19" i="71"/>
  <c r="K19" i="73"/>
  <c r="F63" i="66"/>
  <c r="C86" i="53"/>
  <c r="M19" i="72"/>
  <c r="M21" i="45"/>
  <c r="H19" i="66"/>
  <c r="M72" i="59"/>
  <c r="F28" i="43"/>
  <c r="H19" i="54"/>
  <c r="K69" i="58"/>
  <c r="C19" i="52"/>
  <c r="C19" i="61"/>
  <c r="M19" i="60"/>
  <c r="H19" i="55"/>
  <c r="C63" i="66"/>
  <c r="H65" i="63"/>
  <c r="M123" i="45"/>
  <c r="C19" i="69"/>
  <c r="F38" i="74"/>
  <c r="H19" i="73"/>
  <c r="H19" i="41"/>
  <c r="F85" i="64"/>
  <c r="H19" i="75"/>
  <c r="F19" i="60"/>
  <c r="C19" i="34"/>
  <c r="M19" i="62"/>
  <c r="K23" i="57"/>
  <c r="M69" i="58"/>
  <c r="H19" i="60"/>
  <c r="K213" i="57"/>
  <c r="H213" i="57"/>
  <c r="M19" i="75"/>
  <c r="K19" i="41"/>
  <c r="H19" i="3"/>
  <c r="C51" i="54"/>
  <c r="K19" i="75"/>
  <c r="H19" i="68"/>
  <c r="H19" i="62"/>
  <c r="F164" i="25"/>
  <c r="H65" i="71"/>
  <c r="F19" i="64"/>
  <c r="C21" i="45"/>
  <c r="H25" i="31"/>
  <c r="M19" i="66"/>
  <c r="C90" i="72"/>
  <c r="F55" i="50"/>
  <c r="H164" i="25"/>
  <c r="K19" i="69"/>
  <c r="F19" i="68"/>
  <c r="C123" i="45"/>
  <c r="V1066" i="38" l="1"/>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66" i="38" s="1"/>
  <c r="Y1066"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5" i="38" l="1"/>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66"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77" i="58"/>
  <c r="Q10" i="58" s="1"/>
  <c r="K22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J73" i="45" l="1"/>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<sst xmlns="http://schemas.openxmlformats.org/spreadsheetml/2006/main" count="9706" uniqueCount="1366">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</sst>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numCache>
            </c:numRef>
          </c:yVal>
          <c:smooth val="1"/>
        </c:ser>
        <c:dLbls>
          <c:showLegendKey val="0"/>
          <c:showVal val="0"/>
          <c:showCatName val="0"/>
          <c:showSerName val="0"/>
          <c:showPercent val="0"/>
          <c:showBubbleSize val="0"/>
        </c:dLbls>
        <c:axId val="35815632"/>
        <c:axId val="35817200"/>
      </c:scatterChart>
      <c:valAx>
        <c:axId val="35815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7200"/>
        <c:crosses val="autoZero"/>
        <c:crossBetween val="midCat"/>
      </c:valAx>
      <c:valAx>
        <c:axId val="3581720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5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numCache>
            </c:numRef>
          </c:yVal>
          <c:smooth val="1"/>
        </c:ser>
        <c:dLbls>
          <c:showLegendKey val="0"/>
          <c:showVal val="0"/>
          <c:showCatName val="0"/>
          <c:showSerName val="0"/>
          <c:showPercent val="0"/>
          <c:showBubbleSize val="0"/>
        </c:dLbls>
        <c:axId val="35816024"/>
        <c:axId val="35817592"/>
      </c:scatterChart>
      <c:valAx>
        <c:axId val="35816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7592"/>
        <c:crosses val="autoZero"/>
        <c:crossBetween val="midCat"/>
      </c:valAx>
      <c:valAx>
        <c:axId val="358175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60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numCache>
            </c:numRef>
          </c:yVal>
          <c:smooth val="1"/>
        </c:ser>
        <c:dLbls>
          <c:showLegendKey val="0"/>
          <c:showVal val="0"/>
          <c:showCatName val="0"/>
          <c:showSerName val="0"/>
          <c:showPercent val="0"/>
          <c:showBubbleSize val="0"/>
        </c:dLbls>
        <c:axId val="35814848"/>
        <c:axId val="391965504"/>
      </c:scatterChart>
      <c:valAx>
        <c:axId val="35814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5504"/>
        <c:crosses val="autoZero"/>
        <c:crossBetween val="midCat"/>
      </c:valAx>
      <c:valAx>
        <c:axId val="3919655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4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numCache>
            </c:numRef>
          </c:yVal>
          <c:smooth val="1"/>
        </c:ser>
        <c:dLbls>
          <c:showLegendKey val="0"/>
          <c:showVal val="0"/>
          <c:showCatName val="0"/>
          <c:showSerName val="0"/>
          <c:showPercent val="0"/>
          <c:showBubbleSize val="0"/>
        </c:dLbls>
        <c:axId val="391963152"/>
        <c:axId val="391962368"/>
      </c:scatterChart>
      <c:valAx>
        <c:axId val="391963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2368"/>
        <c:crosses val="autoZero"/>
        <c:crossBetween val="midCat"/>
      </c:valAx>
      <c:valAx>
        <c:axId val="3919623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3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numCache>
            </c:numRef>
          </c:yVal>
          <c:smooth val="1"/>
        </c:ser>
        <c:dLbls>
          <c:showLegendKey val="0"/>
          <c:showVal val="0"/>
          <c:showCatName val="0"/>
          <c:showSerName val="0"/>
          <c:showPercent val="0"/>
          <c:showBubbleSize val="0"/>
        </c:dLbls>
        <c:axId val="391961976"/>
        <c:axId val="391965112"/>
      </c:scatterChart>
      <c:valAx>
        <c:axId val="3919619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5112"/>
        <c:crosses val="autoZero"/>
        <c:crossBetween val="midCat"/>
      </c:valAx>
      <c:valAx>
        <c:axId val="391965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19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0.48297847975539376</c:v>
                </c:pt>
              </c:numCache>
            </c:numRef>
          </c:yVal>
          <c:smooth val="1"/>
        </c:ser>
        <c:dLbls>
          <c:showLegendKey val="0"/>
          <c:showVal val="0"/>
          <c:showCatName val="0"/>
          <c:showSerName val="0"/>
          <c:showPercent val="0"/>
          <c:showBubbleSize val="0"/>
        </c:dLbls>
        <c:axId val="391961192"/>
        <c:axId val="391959624"/>
      </c:scatterChart>
      <c:valAx>
        <c:axId val="391961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59624"/>
        <c:crosses val="autoZero"/>
        <c:crossBetween val="midCat"/>
      </c:valAx>
      <c:valAx>
        <c:axId val="39195962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1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numCache>
            </c:numRef>
          </c:yVal>
          <c:smooth val="1"/>
        </c:ser>
        <c:dLbls>
          <c:showLegendKey val="0"/>
          <c:showVal val="0"/>
          <c:showCatName val="0"/>
          <c:showSerName val="0"/>
          <c:showPercent val="0"/>
          <c:showBubbleSize val="0"/>
        </c:dLbls>
        <c:axId val="391966288"/>
        <c:axId val="391963544"/>
      </c:scatterChart>
      <c:valAx>
        <c:axId val="391966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3544"/>
        <c:crosses val="autoZero"/>
        <c:crossBetween val="midCat"/>
      </c:valAx>
      <c:valAx>
        <c:axId val="3919635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62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numCache>
            </c:numRef>
          </c:yVal>
          <c:smooth val="1"/>
        </c:ser>
        <c:dLbls>
          <c:showLegendKey val="0"/>
          <c:showVal val="0"/>
          <c:showCatName val="0"/>
          <c:showSerName val="0"/>
          <c:showPercent val="0"/>
          <c:showBubbleSize val="0"/>
        </c:dLbls>
        <c:axId val="391963936"/>
        <c:axId val="391964328"/>
      </c:scatterChart>
      <c:valAx>
        <c:axId val="391963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4328"/>
        <c:crosses val="autoZero"/>
        <c:crossBetween val="midCat"/>
      </c:valAx>
      <c:valAx>
        <c:axId val="3919643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963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391960408"/>
        <c:axId val="391960800"/>
      </c:lineChart>
      <c:dateAx>
        <c:axId val="39196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60800"/>
        <c:crosses val="autoZero"/>
        <c:auto val="1"/>
        <c:lblOffset val="100"/>
        <c:baseTimeUnit val="days"/>
      </c:dateAx>
      <c:valAx>
        <c:axId val="39196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6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393507440"/>
        <c:axId val="393512928"/>
      </c:lineChart>
      <c:dateAx>
        <c:axId val="393507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512928"/>
        <c:crosses val="autoZero"/>
        <c:auto val="1"/>
        <c:lblOffset val="100"/>
        <c:baseTimeUnit val="days"/>
      </c:dateAx>
      <c:valAx>
        <c:axId val="39351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5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3509008"/>
        <c:axId val="393509792"/>
      </c:lineChart>
      <c:dateAx>
        <c:axId val="393509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3509792"/>
        <c:crosses val="autoZero"/>
        <c:auto val="1"/>
        <c:lblOffset val="100"/>
        <c:baseTimeUnit val="days"/>
      </c:dateAx>
      <c:valAx>
        <c:axId val="3935097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3509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394498136"/>
        <c:axId val="394496960"/>
      </c:lineChart>
      <c:dateAx>
        <c:axId val="394498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6960"/>
        <c:crosses val="autoZero"/>
        <c:auto val="1"/>
        <c:lblOffset val="100"/>
        <c:baseTimeUnit val="days"/>
      </c:dateAx>
      <c:valAx>
        <c:axId val="39449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8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394497352"/>
        <c:axId val="394502056"/>
      </c:lineChart>
      <c:dateAx>
        <c:axId val="394497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502056"/>
        <c:crosses val="autoZero"/>
        <c:auto val="1"/>
        <c:lblOffset val="100"/>
        <c:baseTimeUnit val="days"/>
      </c:dateAx>
      <c:valAx>
        <c:axId val="39450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7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394495000"/>
        <c:axId val="394500096"/>
      </c:lineChart>
      <c:dateAx>
        <c:axId val="39449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500096"/>
        <c:crosses val="autoZero"/>
        <c:auto val="1"/>
        <c:lblOffset val="100"/>
        <c:baseTimeUnit val="days"/>
      </c:dateAx>
      <c:valAx>
        <c:axId val="39450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394497744"/>
        <c:axId val="394498920"/>
      </c:lineChart>
      <c:dateAx>
        <c:axId val="394497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8920"/>
        <c:crosses val="autoZero"/>
        <c:auto val="1"/>
        <c:lblOffset val="100"/>
        <c:baseTimeUnit val="days"/>
      </c:dateAx>
      <c:valAx>
        <c:axId val="394498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394501272"/>
        <c:axId val="394494608"/>
      </c:lineChart>
      <c:dateAx>
        <c:axId val="3945012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4494608"/>
        <c:crosses val="autoZero"/>
        <c:auto val="1"/>
        <c:lblOffset val="100"/>
        <c:baseTimeUnit val="days"/>
      </c:dateAx>
      <c:valAx>
        <c:axId val="39449460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4501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397605184"/>
        <c:axId val="397608320"/>
      </c:lineChart>
      <c:dateAx>
        <c:axId val="397605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8320"/>
        <c:crosses val="autoZero"/>
        <c:auto val="1"/>
        <c:lblOffset val="100"/>
        <c:baseTimeUnit val="days"/>
      </c:dateAx>
      <c:valAx>
        <c:axId val="3976083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397609888"/>
        <c:axId val="397607536"/>
      </c:lineChart>
      <c:dateAx>
        <c:axId val="39760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7536"/>
        <c:crosses val="autoZero"/>
        <c:auto val="1"/>
        <c:lblOffset val="100"/>
        <c:baseTimeUnit val="days"/>
      </c:dateAx>
      <c:valAx>
        <c:axId val="39760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397607144"/>
        <c:axId val="397605576"/>
      </c:lineChart>
      <c:dateAx>
        <c:axId val="39760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5576"/>
        <c:crosses val="autoZero"/>
        <c:auto val="1"/>
        <c:lblOffset val="100"/>
        <c:baseTimeUnit val="days"/>
      </c:dateAx>
      <c:valAx>
        <c:axId val="39760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397605968"/>
        <c:axId val="397610672"/>
      </c:lineChart>
      <c:dateAx>
        <c:axId val="397605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10672"/>
        <c:crosses val="autoZero"/>
        <c:auto val="1"/>
        <c:lblOffset val="100"/>
        <c:baseTimeUnit val="days"/>
      </c:dateAx>
      <c:valAx>
        <c:axId val="39761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5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97611456"/>
        <c:axId val="397609496"/>
      </c:lineChart>
      <c:dateAx>
        <c:axId val="3976114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09496"/>
        <c:crosses val="autoZero"/>
        <c:auto val="1"/>
        <c:lblOffset val="100"/>
        <c:baseTimeUnit val="days"/>
      </c:dateAx>
      <c:valAx>
        <c:axId val="397609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61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397329312"/>
        <c:axId val="397329704"/>
      </c:lineChart>
      <c:dateAx>
        <c:axId val="397329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29704"/>
        <c:crosses val="autoZero"/>
        <c:auto val="1"/>
        <c:lblOffset val="100"/>
        <c:baseTimeUnit val="days"/>
      </c:dateAx>
      <c:valAx>
        <c:axId val="39732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29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397334408"/>
        <c:axId val="397332056"/>
      </c:lineChart>
      <c:dateAx>
        <c:axId val="39733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2056"/>
        <c:crosses val="autoZero"/>
        <c:auto val="1"/>
        <c:lblOffset val="100"/>
        <c:baseTimeUnit val="days"/>
      </c:dateAx>
      <c:valAx>
        <c:axId val="39733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97335584"/>
        <c:axId val="397328920"/>
      </c:lineChart>
      <c:dateAx>
        <c:axId val="397335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28920"/>
        <c:crosses val="autoZero"/>
        <c:auto val="1"/>
        <c:lblOffset val="100"/>
        <c:baseTimeUnit val="days"/>
      </c:dateAx>
      <c:valAx>
        <c:axId val="3973289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5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97334016"/>
        <c:axId val="397330096"/>
      </c:lineChart>
      <c:dateAx>
        <c:axId val="397334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0096"/>
        <c:crosses val="autoZero"/>
        <c:auto val="1"/>
        <c:lblOffset val="100"/>
        <c:baseTimeUnit val="days"/>
      </c:dateAx>
      <c:valAx>
        <c:axId val="39733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397333232"/>
        <c:axId val="397333624"/>
      </c:lineChart>
      <c:dateAx>
        <c:axId val="39733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3624"/>
        <c:crosses val="autoZero"/>
        <c:auto val="1"/>
        <c:lblOffset val="100"/>
        <c:baseTimeUnit val="days"/>
      </c:dateAx>
      <c:valAx>
        <c:axId val="397333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397332448"/>
        <c:axId val="401806776"/>
      </c:lineChart>
      <c:dateAx>
        <c:axId val="39733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6776"/>
        <c:crosses val="autoZero"/>
        <c:auto val="1"/>
        <c:lblOffset val="100"/>
        <c:baseTimeUnit val="days"/>
      </c:dateAx>
      <c:valAx>
        <c:axId val="40180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33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1807560"/>
        <c:axId val="401804816"/>
      </c:lineChart>
      <c:dateAx>
        <c:axId val="4018075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4816"/>
        <c:crosses val="autoZero"/>
        <c:auto val="1"/>
        <c:lblOffset val="100"/>
        <c:baseTimeUnit val="days"/>
      </c:dateAx>
      <c:valAx>
        <c:axId val="4018048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7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1807952"/>
        <c:axId val="401803248"/>
      </c:lineChart>
      <c:dateAx>
        <c:axId val="401807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3248"/>
        <c:crosses val="autoZero"/>
        <c:auto val="1"/>
        <c:lblOffset val="100"/>
        <c:baseTimeUnit val="days"/>
      </c:dateAx>
      <c:valAx>
        <c:axId val="40180324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7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1803640"/>
        <c:axId val="401808344"/>
      </c:lineChart>
      <c:dateAx>
        <c:axId val="401803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8344"/>
        <c:crosses val="autoZero"/>
        <c:auto val="1"/>
        <c:lblOffset val="100"/>
        <c:baseTimeUnit val="days"/>
      </c:dateAx>
      <c:valAx>
        <c:axId val="40180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1802464"/>
        <c:axId val="401805600"/>
      </c:lineChart>
      <c:dateAx>
        <c:axId val="401802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5600"/>
        <c:crosses val="autoZero"/>
        <c:auto val="1"/>
        <c:lblOffset val="100"/>
        <c:baseTimeUnit val="days"/>
      </c:dateAx>
      <c:valAx>
        <c:axId val="40180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2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1806384"/>
        <c:axId val="401801680"/>
      </c:lineChart>
      <c:dateAx>
        <c:axId val="401806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1680"/>
        <c:crosses val="autoZero"/>
        <c:auto val="1"/>
        <c:lblOffset val="100"/>
        <c:baseTimeUnit val="days"/>
      </c:dateAx>
      <c:valAx>
        <c:axId val="40180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06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2052224"/>
        <c:axId val="402048304"/>
      </c:lineChart>
      <c:dateAx>
        <c:axId val="40205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48304"/>
        <c:crosses val="autoZero"/>
        <c:auto val="1"/>
        <c:lblOffset val="100"/>
        <c:baseTimeUnit val="days"/>
      </c:dateAx>
      <c:valAx>
        <c:axId val="4020483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2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2047520"/>
        <c:axId val="402050656"/>
      </c:lineChart>
      <c:dateAx>
        <c:axId val="402047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0656"/>
        <c:crosses val="autoZero"/>
        <c:auto val="1"/>
        <c:lblOffset val="100"/>
        <c:baseTimeUnit val="days"/>
      </c:dateAx>
      <c:valAx>
        <c:axId val="402050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47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02049088"/>
        <c:axId val="402051440"/>
      </c:lineChart>
      <c:dateAx>
        <c:axId val="40204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1440"/>
        <c:crosses val="autoZero"/>
        <c:auto val="1"/>
        <c:lblOffset val="100"/>
        <c:baseTimeUnit val="days"/>
      </c:dateAx>
      <c:valAx>
        <c:axId val="402051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49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02053400"/>
        <c:axId val="402054576"/>
      </c:lineChart>
      <c:dateAx>
        <c:axId val="402053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4576"/>
        <c:crosses val="autoZero"/>
        <c:auto val="1"/>
        <c:lblOffset val="100"/>
        <c:baseTimeUnit val="days"/>
      </c:dateAx>
      <c:valAx>
        <c:axId val="402054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053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5678384"/>
        <c:axId val="405679168"/>
      </c:lineChart>
      <c:dateAx>
        <c:axId val="405678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79168"/>
        <c:crosses val="autoZero"/>
        <c:auto val="1"/>
        <c:lblOffset val="100"/>
        <c:baseTimeUnit val="days"/>
      </c:dateAx>
      <c:valAx>
        <c:axId val="4056791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783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5676032"/>
        <c:axId val="405679560"/>
      </c:lineChart>
      <c:dateAx>
        <c:axId val="405676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79560"/>
        <c:crosses val="autoZero"/>
        <c:auto val="1"/>
        <c:lblOffset val="100"/>
        <c:baseTimeUnit val="days"/>
      </c:dateAx>
      <c:valAx>
        <c:axId val="40567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760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05677992"/>
        <c:axId val="405678776"/>
      </c:lineChart>
      <c:dateAx>
        <c:axId val="405677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78776"/>
        <c:crosses val="autoZero"/>
        <c:auto val="1"/>
        <c:lblOffset val="100"/>
        <c:baseTimeUnit val="days"/>
      </c:dateAx>
      <c:valAx>
        <c:axId val="4056787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77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05680344"/>
        <c:axId val="405680736"/>
      </c:lineChart>
      <c:dateAx>
        <c:axId val="40568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80736"/>
        <c:crosses val="autoZero"/>
        <c:auto val="1"/>
        <c:lblOffset val="100"/>
        <c:baseTimeUnit val="days"/>
      </c:dateAx>
      <c:valAx>
        <c:axId val="405680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80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05676816"/>
        <c:axId val="399128160"/>
      </c:lineChart>
      <c:dateAx>
        <c:axId val="405676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128160"/>
        <c:crosses val="autoZero"/>
        <c:auto val="1"/>
        <c:lblOffset val="100"/>
        <c:baseTimeUnit val="days"/>
      </c:dateAx>
      <c:valAx>
        <c:axId val="3991281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676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numCache>
            </c:numRef>
          </c:val>
          <c:smooth val="0"/>
        </c:ser>
        <c:dLbls>
          <c:showLegendKey val="0"/>
          <c:showVal val="0"/>
          <c:showCatName val="0"/>
          <c:showSerName val="0"/>
          <c:showPercent val="0"/>
          <c:showBubbleSize val="0"/>
        </c:dLbls>
        <c:marker val="1"/>
        <c:smooth val="0"/>
        <c:axId val="399134040"/>
        <c:axId val="399135216"/>
      </c:lineChart>
      <c:dateAx>
        <c:axId val="399134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5216"/>
        <c:crosses val="autoZero"/>
        <c:auto val="1"/>
        <c:lblOffset val="100"/>
        <c:baseTimeUnit val="days"/>
      </c:dateAx>
      <c:valAx>
        <c:axId val="3991352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4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numCache>
            </c:numRef>
          </c:val>
          <c:smooth val="0"/>
        </c:ser>
        <c:dLbls>
          <c:showLegendKey val="0"/>
          <c:showVal val="0"/>
          <c:showCatName val="0"/>
          <c:showSerName val="0"/>
          <c:showPercent val="0"/>
          <c:showBubbleSize val="0"/>
        </c:dLbls>
        <c:marker val="1"/>
        <c:smooth val="0"/>
        <c:axId val="399137176"/>
        <c:axId val="399128552"/>
      </c:lineChart>
      <c:dateAx>
        <c:axId val="399137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28552"/>
        <c:crosses val="autoZero"/>
        <c:auto val="1"/>
        <c:lblOffset val="100"/>
        <c:baseTimeUnit val="days"/>
      </c:dateAx>
      <c:valAx>
        <c:axId val="399128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7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399136392"/>
        <c:axId val="399136784"/>
      </c:lineChart>
      <c:dateAx>
        <c:axId val="399136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6784"/>
        <c:crosses val="autoZero"/>
        <c:auto val="1"/>
        <c:lblOffset val="100"/>
        <c:baseTimeUnit val="days"/>
      </c:dateAx>
      <c:valAx>
        <c:axId val="3991367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399131688"/>
        <c:axId val="399129336"/>
      </c:lineChart>
      <c:dateAx>
        <c:axId val="399131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29336"/>
        <c:crosses val="autoZero"/>
        <c:auto val="1"/>
        <c:lblOffset val="100"/>
        <c:baseTimeUnit val="days"/>
      </c:dateAx>
      <c:valAx>
        <c:axId val="39912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1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399138744"/>
        <c:axId val="399131296"/>
      </c:lineChart>
      <c:dateAx>
        <c:axId val="3991387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1296"/>
        <c:crosses val="autoZero"/>
        <c:auto val="1"/>
        <c:lblOffset val="100"/>
        <c:baseTimeUnit val="days"/>
      </c:dateAx>
      <c:valAx>
        <c:axId val="399131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13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399141488"/>
        <c:axId val="399141880"/>
      </c:lineChart>
      <c:catAx>
        <c:axId val="3991414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141880"/>
        <c:crosses val="autoZero"/>
        <c:auto val="1"/>
        <c:lblAlgn val="ctr"/>
        <c:lblOffset val="100"/>
        <c:noMultiLvlLbl val="0"/>
      </c:catAx>
      <c:valAx>
        <c:axId val="3991418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141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05674072"/>
        <c:axId val="406328320"/>
      </c:lineChart>
      <c:dateAx>
        <c:axId val="405674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328320"/>
        <c:crosses val="autoZero"/>
        <c:auto val="1"/>
        <c:lblOffset val="100"/>
        <c:baseTimeUnit val="days"/>
      </c:dateAx>
      <c:valAx>
        <c:axId val="40632832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674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06323224"/>
        <c:axId val="406325184"/>
      </c:lineChart>
      <c:dateAx>
        <c:axId val="406323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325184"/>
        <c:crosses val="autoZero"/>
        <c:auto val="1"/>
        <c:lblOffset val="100"/>
        <c:baseTimeUnit val="days"/>
      </c:dateAx>
      <c:valAx>
        <c:axId val="4063251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323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06328712"/>
        <c:axId val="406329104"/>
      </c:lineChart>
      <c:dateAx>
        <c:axId val="406328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29104"/>
        <c:crosses val="autoZero"/>
        <c:auto val="1"/>
        <c:lblOffset val="100"/>
        <c:baseTimeUnit val="days"/>
      </c:dateAx>
      <c:valAx>
        <c:axId val="4063291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28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06323616"/>
        <c:axId val="406316952"/>
      </c:lineChart>
      <c:dateAx>
        <c:axId val="406323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6952"/>
        <c:crosses val="autoZero"/>
        <c:auto val="1"/>
        <c:lblOffset val="100"/>
        <c:baseTimeUnit val="days"/>
      </c:dateAx>
      <c:valAx>
        <c:axId val="40631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23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06319304"/>
        <c:axId val="406318520"/>
      </c:scatterChart>
      <c:valAx>
        <c:axId val="406319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8520"/>
        <c:crosses val="autoZero"/>
        <c:crossBetween val="midCat"/>
      </c:valAx>
      <c:valAx>
        <c:axId val="40631852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93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06318912"/>
        <c:axId val="406319696"/>
      </c:scatterChart>
      <c:valAx>
        <c:axId val="4063189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9696"/>
        <c:crosses val="autoZero"/>
        <c:crossBetween val="midCat"/>
      </c:valAx>
      <c:valAx>
        <c:axId val="40631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89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06332632"/>
        <c:axId val="406329888"/>
      </c:lineChart>
      <c:catAx>
        <c:axId val="406332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329888"/>
        <c:crosses val="autoZero"/>
        <c:auto val="1"/>
        <c:lblAlgn val="ctr"/>
        <c:lblOffset val="100"/>
        <c:noMultiLvlLbl val="0"/>
      </c:catAx>
      <c:valAx>
        <c:axId val="40632988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332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06331848"/>
        <c:axId val="471497776"/>
      </c:lineChart>
      <c:catAx>
        <c:axId val="4063318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497776"/>
        <c:crosses val="autoZero"/>
        <c:auto val="1"/>
        <c:lblAlgn val="ctr"/>
        <c:lblOffset val="100"/>
        <c:noMultiLvlLbl val="0"/>
      </c:catAx>
      <c:valAx>
        <c:axId val="4714977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331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1495424"/>
        <c:axId val="471495816"/>
      </c:lineChart>
      <c:dateAx>
        <c:axId val="47149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5816"/>
        <c:crosses val="autoZero"/>
        <c:auto val="1"/>
        <c:lblOffset val="100"/>
        <c:baseTimeUnit val="days"/>
      </c:dateAx>
      <c:valAx>
        <c:axId val="471495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1497384"/>
        <c:axId val="471493072"/>
      </c:lineChart>
      <c:dateAx>
        <c:axId val="471497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3072"/>
        <c:crosses val="autoZero"/>
        <c:auto val="1"/>
        <c:lblOffset val="100"/>
        <c:baseTimeUnit val="days"/>
      </c:dateAx>
      <c:valAx>
        <c:axId val="471493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7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1490720"/>
        <c:axId val="471493856"/>
      </c:lineChart>
      <c:dateAx>
        <c:axId val="47149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3856"/>
        <c:crosses val="autoZero"/>
        <c:auto val="1"/>
        <c:lblOffset val="100"/>
        <c:baseTimeUnit val="days"/>
      </c:dateAx>
      <c:valAx>
        <c:axId val="47149385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1486800"/>
        <c:axId val="471482096"/>
      </c:lineChart>
      <c:dateAx>
        <c:axId val="471486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2096"/>
        <c:crosses val="autoZero"/>
        <c:auto val="1"/>
        <c:lblOffset val="100"/>
        <c:baseTimeUnit val="days"/>
      </c:dateAx>
      <c:valAx>
        <c:axId val="47148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6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1483664"/>
        <c:axId val="471489152"/>
      </c:lineChart>
      <c:dateAx>
        <c:axId val="471483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489152"/>
        <c:crosses val="autoZero"/>
        <c:auto val="1"/>
        <c:lblOffset val="100"/>
        <c:baseTimeUnit val="days"/>
      </c:dateAx>
      <c:valAx>
        <c:axId val="47148915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483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71488760"/>
        <c:axId val="471482488"/>
      </c:lineChart>
      <c:dateAx>
        <c:axId val="47148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2488"/>
        <c:crosses val="autoZero"/>
        <c:auto val="1"/>
        <c:lblOffset val="100"/>
        <c:baseTimeUnit val="days"/>
      </c:dateAx>
      <c:valAx>
        <c:axId val="471482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8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71482880"/>
        <c:axId val="471484840"/>
      </c:lineChart>
      <c:dateAx>
        <c:axId val="47148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4840"/>
        <c:crosses val="autoZero"/>
        <c:auto val="1"/>
        <c:lblOffset val="100"/>
        <c:baseTimeUnit val="days"/>
      </c:dateAx>
      <c:valAx>
        <c:axId val="47148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1483272"/>
        <c:axId val="471486408"/>
      </c:lineChart>
      <c:dateAx>
        <c:axId val="47148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6408"/>
        <c:crosses val="autoZero"/>
        <c:auto val="1"/>
        <c:lblOffset val="100"/>
        <c:baseTimeUnit val="days"/>
      </c:dateAx>
      <c:valAx>
        <c:axId val="471486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8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1490328"/>
        <c:axId val="471491112"/>
      </c:lineChart>
      <c:dateAx>
        <c:axId val="471490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1112"/>
        <c:crosses val="autoZero"/>
        <c:auto val="1"/>
        <c:lblOffset val="100"/>
        <c:baseTimeUnit val="days"/>
      </c:dateAx>
      <c:valAx>
        <c:axId val="471491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9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5801400"/>
        <c:axId val="485794736"/>
      </c:lineChart>
      <c:dateAx>
        <c:axId val="4858014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4736"/>
        <c:crosses val="autoZero"/>
        <c:auto val="1"/>
        <c:lblOffset val="100"/>
        <c:baseTimeUnit val="days"/>
      </c:dateAx>
      <c:valAx>
        <c:axId val="4857947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01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795128"/>
        <c:axId val="485795520"/>
      </c:lineChart>
      <c:dateAx>
        <c:axId val="48579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5520"/>
        <c:crosses val="autoZero"/>
        <c:auto val="1"/>
        <c:lblOffset val="100"/>
        <c:baseTimeUnit val="days"/>
      </c:dateAx>
      <c:valAx>
        <c:axId val="48579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5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793952"/>
        <c:axId val="485797088"/>
      </c:lineChart>
      <c:dateAx>
        <c:axId val="485793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7088"/>
        <c:crosses val="autoZero"/>
        <c:auto val="1"/>
        <c:lblOffset val="100"/>
        <c:baseTimeUnit val="days"/>
      </c:dateAx>
      <c:valAx>
        <c:axId val="48579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3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85796696"/>
        <c:axId val="485799048"/>
      </c:lineChart>
      <c:dateAx>
        <c:axId val="485796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9048"/>
        <c:crosses val="autoZero"/>
        <c:auto val="1"/>
        <c:lblOffset val="100"/>
        <c:baseTimeUnit val="days"/>
      </c:dateAx>
      <c:valAx>
        <c:axId val="4857990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66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85798264"/>
        <c:axId val="485795912"/>
      </c:lineChart>
      <c:dateAx>
        <c:axId val="4857982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5912"/>
        <c:crosses val="autoZero"/>
        <c:auto val="1"/>
        <c:lblOffset val="100"/>
        <c:baseTimeUnit val="days"/>
      </c:dateAx>
      <c:valAx>
        <c:axId val="48579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85801008"/>
        <c:axId val="485789640"/>
      </c:scatterChart>
      <c:valAx>
        <c:axId val="485801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89640"/>
        <c:crosses val="autoZero"/>
        <c:crossBetween val="midCat"/>
      </c:valAx>
      <c:valAx>
        <c:axId val="48578964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010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85790032"/>
        <c:axId val="485790424"/>
      </c:scatterChart>
      <c:valAx>
        <c:axId val="4857900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0424"/>
        <c:crosses val="autoZero"/>
        <c:crossBetween val="midCat"/>
      </c:valAx>
      <c:valAx>
        <c:axId val="485790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00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5799832"/>
        <c:axId val="485800224"/>
      </c:lineChart>
      <c:dateAx>
        <c:axId val="485799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00224"/>
        <c:crosses val="autoZero"/>
        <c:auto val="1"/>
        <c:lblOffset val="100"/>
        <c:baseTimeUnit val="days"/>
      </c:dateAx>
      <c:valAx>
        <c:axId val="4858002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799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85791600"/>
        <c:axId val="485802184"/>
      </c:lineChart>
      <c:dateAx>
        <c:axId val="48579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02184"/>
        <c:crosses val="autoZero"/>
        <c:auto val="1"/>
        <c:lblOffset val="100"/>
        <c:baseTimeUnit val="days"/>
      </c:dateAx>
      <c:valAx>
        <c:axId val="48580218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9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85803360"/>
        <c:axId val="485803752"/>
      </c:lineChart>
      <c:dateAx>
        <c:axId val="485803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03752"/>
        <c:crosses val="autoZero"/>
        <c:auto val="1"/>
        <c:lblOffset val="100"/>
        <c:baseTimeUnit val="days"/>
      </c:dateAx>
      <c:valAx>
        <c:axId val="485803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0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85801792"/>
        <c:axId val="486299872"/>
      </c:lineChart>
      <c:catAx>
        <c:axId val="485801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99872"/>
        <c:crosses val="autoZero"/>
        <c:auto val="1"/>
        <c:lblAlgn val="ctr"/>
        <c:lblOffset val="100"/>
        <c:noMultiLvlLbl val="0"/>
      </c:catAx>
      <c:valAx>
        <c:axId val="4862998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01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E6" sqref="E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11.69</v>
      </c>
      <c r="G2" s="2">
        <v>10.417565714285709</v>
      </c>
      <c r="H2">
        <v>7000</v>
      </c>
      <c r="I2" s="2">
        <v>81830</v>
      </c>
      <c r="J2" s="2">
        <v>72922.959999999963</v>
      </c>
      <c r="K2" s="2">
        <v>8907.0400000000373</v>
      </c>
      <c r="L2" s="131">
        <v>0.122143149427835</v>
      </c>
      <c r="M2" s="2">
        <v>23522.611000001663</v>
      </c>
      <c r="N2">
        <v>4700</v>
      </c>
      <c r="O2" t="s">
        <v>1361</v>
      </c>
      <c r="P2" s="131">
        <v>1.7108639863130881E-2</v>
      </c>
      <c r="Q2" s="131">
        <v>-2.5999999999999999E-3</v>
      </c>
      <c r="R2" s="2">
        <v>18.555555555555554</v>
      </c>
      <c r="S2" s="29">
        <v>43471</v>
      </c>
      <c r="V2" s="2"/>
      <c r="W2" s="2"/>
      <c r="X2" s="876"/>
      <c r="Y2" s="646"/>
      <c r="Z2" s="876"/>
    </row>
    <row r="3" spans="1:33" ht="21.95" customHeight="1" x14ac:dyDescent="0.25">
      <c r="A3" s="50"/>
      <c r="B3" s="50"/>
      <c r="C3" s="51"/>
      <c r="D3"/>
      <c r="E3" s="22" t="s">
        <v>311</v>
      </c>
      <c r="F3" s="2">
        <v>10.130000000000001</v>
      </c>
      <c r="G3" s="2">
        <v>11.787390000000007</v>
      </c>
      <c r="H3">
        <v>2000</v>
      </c>
      <c r="I3" s="2">
        <v>20260</v>
      </c>
      <c r="J3" s="2">
        <v>23574.780000000013</v>
      </c>
      <c r="K3" s="2">
        <v>-3314.7800000000134</v>
      </c>
      <c r="L3" s="131">
        <v>-0.14060703853864218</v>
      </c>
      <c r="M3" s="2">
        <v>-3029.8100000000086</v>
      </c>
      <c r="N3">
        <v>1300</v>
      </c>
      <c r="O3" t="s">
        <v>1363</v>
      </c>
      <c r="P3" s="131">
        <v>0</v>
      </c>
      <c r="Q3" s="131">
        <v>-4.8999999999999998E-3</v>
      </c>
      <c r="R3" s="2">
        <v>4.1346938775510207</v>
      </c>
      <c r="S3" s="29">
        <v>43345</v>
      </c>
      <c r="W3" s="876"/>
      <c r="X3" s="876"/>
      <c r="Y3" s="646"/>
      <c r="Z3" s="646"/>
    </row>
    <row r="4" spans="1:33" ht="21.95" customHeight="1" x14ac:dyDescent="0.25">
      <c r="A4" s="50"/>
      <c r="B4" s="50"/>
      <c r="C4" s="51"/>
      <c r="D4"/>
      <c r="E4" s="22" t="s">
        <v>1344</v>
      </c>
      <c r="F4" s="2">
        <v>19.7</v>
      </c>
      <c r="G4" s="2">
        <v>21.787050000000004</v>
      </c>
      <c r="H4">
        <v>800</v>
      </c>
      <c r="I4" s="2">
        <v>15760</v>
      </c>
      <c r="J4" s="2">
        <v>17429.640000000003</v>
      </c>
      <c r="K4" s="2">
        <v>-1669.6400000000031</v>
      </c>
      <c r="L4" s="131">
        <v>-9.5793143174500661E-2</v>
      </c>
      <c r="M4" s="2">
        <v>-1669.6400000000031</v>
      </c>
      <c r="N4">
        <v>300</v>
      </c>
      <c r="Q4" s="131">
        <v>-5.1999999999999998E-3</v>
      </c>
      <c r="T4" s="48"/>
      <c r="W4" s="876"/>
      <c r="X4" s="646"/>
      <c r="Y4" s="876"/>
    </row>
    <row r="5" spans="1:33" ht="21.95" customHeight="1" x14ac:dyDescent="0.25">
      <c r="A5" s="50"/>
      <c r="B5" s="51"/>
      <c r="C5" s="51"/>
      <c r="D5"/>
      <c r="E5" s="22" t="s">
        <v>870</v>
      </c>
      <c r="F5" s="2">
        <v>30.35</v>
      </c>
      <c r="G5" s="2">
        <v>55.755479999999999</v>
      </c>
      <c r="H5">
        <v>500</v>
      </c>
      <c r="I5" s="2">
        <v>15175</v>
      </c>
      <c r="J5" s="2">
        <v>27877.739999999998</v>
      </c>
      <c r="K5" s="2">
        <v>-12702.739999999998</v>
      </c>
      <c r="L5" s="131">
        <v>-0.45565888770036589</v>
      </c>
      <c r="M5" s="2">
        <v>-12702.739999999998</v>
      </c>
      <c r="N5">
        <v>500</v>
      </c>
      <c r="O5" t="s">
        <v>1362</v>
      </c>
      <c r="P5" s="131">
        <v>8.2372322899505759E-2</v>
      </c>
      <c r="Q5" s="131">
        <v>0.13439999999999999</v>
      </c>
      <c r="R5" s="2">
        <v>10.800711743772242</v>
      </c>
      <c r="S5" s="29">
        <v>43471</v>
      </c>
      <c r="T5" s="48"/>
      <c r="U5" s="876"/>
      <c r="W5" s="876"/>
      <c r="X5" s="876"/>
      <c r="Y5" s="646"/>
    </row>
    <row r="6" spans="1:33" ht="21.95" customHeight="1" x14ac:dyDescent="0.25">
      <c r="A6" s="50"/>
      <c r="B6" s="51"/>
      <c r="C6" s="51"/>
      <c r="D6"/>
      <c r="E6" s="22" t="s">
        <v>1190</v>
      </c>
      <c r="F6" s="2">
        <v>40.07</v>
      </c>
      <c r="G6" s="2">
        <v>42.228766666666679</v>
      </c>
      <c r="H6">
        <v>300</v>
      </c>
      <c r="I6" s="2">
        <v>12021</v>
      </c>
      <c r="J6" s="2">
        <v>12668.630000000005</v>
      </c>
      <c r="K6" s="2">
        <v>-647.63000000000466</v>
      </c>
      <c r="L6" s="131">
        <v>-5.1120760492650234E-2</v>
      </c>
      <c r="M6" s="2">
        <v>-647.63000000000466</v>
      </c>
      <c r="N6">
        <v>100</v>
      </c>
      <c r="O6" t="s">
        <v>1363</v>
      </c>
      <c r="P6" s="131">
        <v>4.5420514100324431E-2</v>
      </c>
      <c r="Q6" s="131">
        <v>-7.7000000000000002E-3</v>
      </c>
      <c r="R6" s="2">
        <v>8.7108695652173918</v>
      </c>
      <c r="S6" s="29">
        <v>43423</v>
      </c>
      <c r="W6" s="876"/>
      <c r="X6" s="876"/>
      <c r="Y6" s="646"/>
    </row>
    <row r="7" spans="1:33" ht="21.95" customHeight="1" x14ac:dyDescent="0.25">
      <c r="A7" s="50"/>
      <c r="B7" s="51"/>
      <c r="C7" s="51"/>
      <c r="D7"/>
      <c r="E7" s="22" t="s">
        <v>219</v>
      </c>
      <c r="F7" s="2">
        <v>18.559999999999999</v>
      </c>
      <c r="G7" s="2">
        <v>9.4162666666666333</v>
      </c>
      <c r="H7">
        <v>600</v>
      </c>
      <c r="I7" s="2">
        <v>11136</v>
      </c>
      <c r="J7" s="2">
        <v>5649.7599999999802</v>
      </c>
      <c r="K7" s="2">
        <v>5486.2400000000198</v>
      </c>
      <c r="L7" s="131">
        <v>0.97105717765003097</v>
      </c>
      <c r="M7" s="2">
        <v>6938.5000000000182</v>
      </c>
      <c r="N7">
        <v>400</v>
      </c>
      <c r="O7" t="s">
        <v>1364</v>
      </c>
      <c r="P7" s="131">
        <v>5.387931034482759E-3</v>
      </c>
      <c r="Q7" s="131">
        <v>-1.49E-2</v>
      </c>
      <c r="R7" s="2">
        <v>10.605714285714285</v>
      </c>
      <c r="S7" s="29">
        <v>43421</v>
      </c>
      <c r="W7" s="876"/>
      <c r="X7" s="876"/>
      <c r="Y7" s="646"/>
    </row>
    <row r="8" spans="1:33" ht="21.95" customHeight="1" x14ac:dyDescent="0.25">
      <c r="A8" s="50"/>
      <c r="B8" s="50"/>
      <c r="C8" s="50"/>
      <c r="D8"/>
      <c r="E8" s="22" t="s">
        <v>1343</v>
      </c>
      <c r="F8" s="2">
        <v>25.37</v>
      </c>
      <c r="G8" s="2">
        <v>24.121200000000002</v>
      </c>
      <c r="H8">
        <v>300</v>
      </c>
      <c r="I8" s="2">
        <v>7611</v>
      </c>
      <c r="J8" s="2">
        <v>7236.3600000000006</v>
      </c>
      <c r="K8" s="2">
        <v>374.63999999999942</v>
      </c>
      <c r="L8" s="131">
        <v>5.177188531250515E-2</v>
      </c>
      <c r="M8" s="2">
        <v>374.63999999999942</v>
      </c>
      <c r="N8" s="29">
        <v>43871</v>
      </c>
      <c r="O8" t="s">
        <v>1356</v>
      </c>
      <c r="P8" s="131">
        <v>3.4686637761135196E-2</v>
      </c>
      <c r="Q8" s="131">
        <v>-5.4000000000000003E-3</v>
      </c>
      <c r="R8" s="2">
        <v>5.7659090909090907</v>
      </c>
      <c r="T8" s="48"/>
      <c r="W8" s="876"/>
      <c r="X8" s="876"/>
      <c r="Y8" s="646"/>
      <c r="Z8" s="876"/>
    </row>
    <row r="9" spans="1:33" ht="21.95" customHeight="1" x14ac:dyDescent="0.25">
      <c r="A9" s="57"/>
      <c r="B9" s="58"/>
      <c r="C9" s="57"/>
      <c r="D9"/>
      <c r="E9" s="22" t="s">
        <v>1339</v>
      </c>
      <c r="F9" s="2">
        <v>181.45</v>
      </c>
      <c r="G9" s="2">
        <v>217.28625000000002</v>
      </c>
      <c r="H9">
        <v>40</v>
      </c>
      <c r="I9" s="2">
        <v>7258</v>
      </c>
      <c r="J9" s="2">
        <v>8691.4500000000007</v>
      </c>
      <c r="K9" s="2">
        <v>-1433.4500000000007</v>
      </c>
      <c r="L9" s="131">
        <v>-0.16492645070730444</v>
      </c>
      <c r="M9" s="2">
        <v>-1433.4500000000007</v>
      </c>
      <c r="N9">
        <v>40</v>
      </c>
      <c r="Q9" s="131">
        <v>0.14199999999999999</v>
      </c>
      <c r="S9" s="29">
        <v>43631</v>
      </c>
      <c r="W9" s="876"/>
      <c r="X9" s="876"/>
      <c r="Y9" s="646"/>
      <c r="Z9" s="646"/>
    </row>
    <row r="10" spans="1:33" ht="21.95" customHeight="1" x14ac:dyDescent="0.25">
      <c r="A10" s="51"/>
      <c r="B10" s="51"/>
      <c r="C10" s="51"/>
      <c r="D10"/>
      <c r="E10" s="22" t="s">
        <v>663</v>
      </c>
      <c r="F10" s="2">
        <v>70.790000000000006</v>
      </c>
      <c r="G10" s="2">
        <v>51.96220000000001</v>
      </c>
      <c r="H10">
        <v>100</v>
      </c>
      <c r="I10" s="2">
        <v>7079.0000000000009</v>
      </c>
      <c r="J10" s="2">
        <v>5196.2200000000012</v>
      </c>
      <c r="K10" s="2">
        <v>1882.7799999999997</v>
      </c>
      <c r="L10" s="131">
        <v>0.36233646766303185</v>
      </c>
      <c r="M10" s="2">
        <v>2923.4999999999936</v>
      </c>
      <c r="N10">
        <v>100</v>
      </c>
      <c r="O10" t="s">
        <v>1342</v>
      </c>
      <c r="P10" s="131">
        <v>0</v>
      </c>
      <c r="Q10" s="131">
        <v>-3.3999999999999998E-3</v>
      </c>
      <c r="R10" s="2">
        <v>20.698830409356727</v>
      </c>
      <c r="T10" s="48"/>
      <c r="W10" s="876"/>
      <c r="X10" s="876"/>
      <c r="Y10" s="646"/>
      <c r="Z10" s="876"/>
    </row>
    <row r="11" spans="1:33" ht="21.95" customHeight="1" x14ac:dyDescent="0.25">
      <c r="A11" s="50"/>
      <c r="B11" s="51"/>
      <c r="C11" s="51"/>
      <c r="D11"/>
      <c r="E11" s="22" t="s">
        <v>847</v>
      </c>
      <c r="F11" s="2">
        <v>120.58</v>
      </c>
      <c r="G11" s="2">
        <v>118.93299999999999</v>
      </c>
      <c r="H11">
        <v>50</v>
      </c>
      <c r="I11" s="2">
        <v>6029</v>
      </c>
      <c r="J11" s="2">
        <v>5946.65</v>
      </c>
      <c r="K11" s="2">
        <v>82.350000000000364</v>
      </c>
      <c r="L11" s="131">
        <v>1.3848132982435537E-2</v>
      </c>
      <c r="M11" s="2">
        <v>2484.0499999999829</v>
      </c>
      <c r="N11">
        <v>30</v>
      </c>
      <c r="O11" t="s">
        <v>1340</v>
      </c>
      <c r="P11" s="131">
        <v>4.3124896334383817E-3</v>
      </c>
      <c r="Q11" s="131">
        <v>-2.9899999999999999E-2</v>
      </c>
      <c r="R11" s="2">
        <v>13.988399071925755</v>
      </c>
      <c r="S11" s="29">
        <v>43324</v>
      </c>
      <c r="T11" s="48"/>
      <c r="U11" s="876"/>
      <c r="W11" s="876"/>
      <c r="X11" s="876"/>
      <c r="Y11" s="646"/>
    </row>
    <row r="12" spans="1:33" ht="21.95" customHeight="1" x14ac:dyDescent="0.25">
      <c r="A12" s="50"/>
      <c r="B12" s="50"/>
      <c r="C12" s="51"/>
      <c r="D12"/>
      <c r="E12" s="22" t="s">
        <v>1347</v>
      </c>
      <c r="F12" s="2">
        <v>57.39</v>
      </c>
      <c r="G12" s="2">
        <v>77.582700000000017</v>
      </c>
      <c r="H12">
        <v>100</v>
      </c>
      <c r="I12" s="2">
        <v>5739</v>
      </c>
      <c r="J12" s="2">
        <v>7758.2700000000013</v>
      </c>
      <c r="K12" s="2">
        <v>-2019.2700000000004</v>
      </c>
      <c r="L12" s="131">
        <v>-0.26027323101670879</v>
      </c>
      <c r="M12" s="2">
        <v>-2019.2700000000004</v>
      </c>
      <c r="N12">
        <v>100</v>
      </c>
      <c r="P12" s="131">
        <v>0</v>
      </c>
      <c r="Q12" s="131">
        <v>4.8999999999999998E-3</v>
      </c>
      <c r="S12" s="29">
        <v>43436</v>
      </c>
      <c r="W12" s="876"/>
      <c r="X12" s="876"/>
      <c r="Y12" s="646"/>
    </row>
    <row r="13" spans="1:33" ht="21.95" customHeight="1" x14ac:dyDescent="0.25">
      <c r="A13" s="50"/>
      <c r="B13" s="50"/>
      <c r="C13" s="51"/>
      <c r="D13"/>
      <c r="E13" s="22" t="s">
        <v>170</v>
      </c>
      <c r="F13" s="2">
        <v>47.1</v>
      </c>
      <c r="G13" s="2">
        <v>41.255333333333368</v>
      </c>
      <c r="H13">
        <v>120</v>
      </c>
      <c r="I13" s="2">
        <v>5652</v>
      </c>
      <c r="J13" s="2">
        <v>4950.640000000004</v>
      </c>
      <c r="K13" s="2">
        <v>701.35999999999331</v>
      </c>
      <c r="L13" s="131">
        <v>0.14167057188565427</v>
      </c>
      <c r="M13" s="2">
        <v>2305.9399999999951</v>
      </c>
      <c r="N13">
        <v>40</v>
      </c>
      <c r="P13" s="131">
        <v>3.6518046709129511E-2</v>
      </c>
      <c r="Q13" s="131">
        <v>-7.7000000000000002E-3</v>
      </c>
      <c r="R13" s="2">
        <v>10.420353982300886</v>
      </c>
      <c r="T13" s="48"/>
      <c r="W13" s="876"/>
      <c r="X13" s="876"/>
      <c r="Y13" s="646"/>
      <c r="AC13"/>
      <c r="AD13"/>
      <c r="AE13"/>
      <c r="AF13"/>
      <c r="AG13"/>
    </row>
    <row r="14" spans="1:33" ht="21.95" customHeight="1" x14ac:dyDescent="0.25">
      <c r="A14" s="50"/>
      <c r="B14" s="50"/>
      <c r="C14" s="51"/>
      <c r="D14"/>
      <c r="E14" s="22" t="s">
        <v>14</v>
      </c>
      <c r="F14" s="2">
        <v>49.77</v>
      </c>
      <c r="G14" s="2">
        <v>46.512299999999961</v>
      </c>
      <c r="H14">
        <v>100</v>
      </c>
      <c r="I14" s="2">
        <v>4977</v>
      </c>
      <c r="J14" s="2">
        <v>4651.2299999999959</v>
      </c>
      <c r="K14" s="2">
        <v>325.77000000000407</v>
      </c>
      <c r="L14" s="131">
        <v>7.0039537928677897E-2</v>
      </c>
      <c r="M14" s="2">
        <v>325.77000000000407</v>
      </c>
      <c r="N14">
        <v>100</v>
      </c>
      <c r="O14" t="s">
        <v>1354</v>
      </c>
      <c r="P14" s="131">
        <v>5.6258790436005617E-2</v>
      </c>
      <c r="Q14" s="131">
        <v>-2.5499999999999998E-2</v>
      </c>
      <c r="R14" s="2">
        <v>12.489335006273526</v>
      </c>
      <c r="S14" s="29">
        <v>43426</v>
      </c>
      <c r="T14" s="48"/>
      <c r="W14" s="876"/>
      <c r="X14" s="876"/>
      <c r="Y14" s="646"/>
      <c r="Z14" s="876"/>
    </row>
    <row r="15" spans="1:33" ht="21.95" customHeight="1" x14ac:dyDescent="0.25">
      <c r="A15" s="50"/>
      <c r="B15" s="51"/>
      <c r="C15" s="51"/>
      <c r="D15"/>
      <c r="E15" s="22" t="s">
        <v>753</v>
      </c>
      <c r="F15" s="2">
        <v>23.204999999999998</v>
      </c>
      <c r="G15" s="2">
        <v>28.375300000000024</v>
      </c>
      <c r="H15">
        <v>200</v>
      </c>
      <c r="I15" s="2">
        <v>4641</v>
      </c>
      <c r="J15" s="2">
        <v>5675.0600000000049</v>
      </c>
      <c r="K15" s="2">
        <v>-1034.0600000000049</v>
      </c>
      <c r="L15" s="131">
        <v>-0.18221128939606002</v>
      </c>
      <c r="M15" s="2">
        <v>-1034.0600000000049</v>
      </c>
      <c r="N15" s="29">
        <v>43864</v>
      </c>
      <c r="O15" t="s">
        <v>1345</v>
      </c>
      <c r="P15" s="131">
        <v>4.4817927170868355E-2</v>
      </c>
      <c r="Q15" s="131">
        <v>-1.83E-2</v>
      </c>
      <c r="R15" s="2">
        <v>13.649999999999999</v>
      </c>
      <c r="S15" s="29">
        <v>43324</v>
      </c>
      <c r="W15" s="876"/>
      <c r="X15" s="876"/>
      <c r="Y15" s="646"/>
      <c r="Z15" s="876"/>
    </row>
    <row r="16" spans="1:33" ht="21.95" customHeight="1" x14ac:dyDescent="0.25">
      <c r="A16" s="50"/>
      <c r="B16" s="50"/>
      <c r="C16" s="51"/>
      <c r="D16"/>
      <c r="E16" s="22" t="s">
        <v>1346</v>
      </c>
      <c r="F16" s="2">
        <v>27.16</v>
      </c>
      <c r="G16" s="2">
        <v>27.765862068965518</v>
      </c>
      <c r="H16">
        <v>116</v>
      </c>
      <c r="I16" s="2">
        <v>3150.56</v>
      </c>
      <c r="J16" s="2">
        <v>3220.84</v>
      </c>
      <c r="K16" s="2">
        <v>-70.2800000000002</v>
      </c>
      <c r="L16" s="131">
        <v>-2.1820394679648809E-2</v>
      </c>
      <c r="M16" s="2">
        <v>-70.2800000000002</v>
      </c>
      <c r="N16">
        <v>116</v>
      </c>
      <c r="P16" s="131">
        <v>1.9145802650957292E-2</v>
      </c>
      <c r="Q16" s="131">
        <v>-0.04</v>
      </c>
      <c r="W16" s="876"/>
      <c r="X16" s="876"/>
      <c r="Y16" s="646"/>
    </row>
    <row r="17" spans="1:33" ht="21.95" customHeight="1" x14ac:dyDescent="0.25">
      <c r="A17" s="50"/>
      <c r="B17" s="50"/>
      <c r="C17" s="51"/>
      <c r="D17"/>
      <c r="E17" s="22" t="s">
        <v>1335</v>
      </c>
      <c r="F17" s="2">
        <v>47.18</v>
      </c>
      <c r="G17" s="2">
        <v>51.141400000000012</v>
      </c>
      <c r="H17">
        <v>50</v>
      </c>
      <c r="I17" s="2">
        <v>2359</v>
      </c>
      <c r="J17" s="2">
        <v>2557.0700000000006</v>
      </c>
      <c r="K17" s="2">
        <v>-198.07000000000062</v>
      </c>
      <c r="L17" s="131">
        <v>-7.7459748853179827E-2</v>
      </c>
      <c r="M17" s="2">
        <v>-198.07000000000062</v>
      </c>
      <c r="N17">
        <v>50</v>
      </c>
      <c r="Q17" s="131">
        <v>-1.06E-2</v>
      </c>
      <c r="W17" s="876"/>
      <c r="X17" s="876"/>
      <c r="Y17" s="646"/>
      <c r="Z17" s="876"/>
    </row>
    <row r="18" spans="1:33" ht="21.95" customHeight="1" x14ac:dyDescent="0.25">
      <c r="A18" s="149"/>
      <c r="B18" s="50"/>
      <c r="C18" s="51"/>
      <c r="D18"/>
      <c r="E18" s="22" t="s">
        <v>197</v>
      </c>
      <c r="F18" s="2">
        <v>218.72</v>
      </c>
      <c r="G18" s="2">
        <v>218.72</v>
      </c>
      <c r="H18">
        <v>0</v>
      </c>
      <c r="I18" s="2">
        <v>0</v>
      </c>
      <c r="J18" s="2">
        <v>0</v>
      </c>
      <c r="K18" s="2">
        <v>0</v>
      </c>
      <c r="L18" s="131">
        <v>0</v>
      </c>
      <c r="M18" s="2">
        <v>363.09999999999945</v>
      </c>
      <c r="N18">
        <v>0</v>
      </c>
      <c r="P18" s="131">
        <v>0</v>
      </c>
      <c r="Q18" s="131">
        <v>9.7000000000000003E-3</v>
      </c>
      <c r="W18" s="876"/>
      <c r="X18" s="876"/>
      <c r="Y18" s="646"/>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6"/>
      <c r="X19" s="876"/>
      <c r="Y19" s="64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6"/>
      <c r="X20" s="876"/>
      <c r="Y20" s="646"/>
      <c r="Z20" s="876"/>
    </row>
    <row r="21" spans="1:33" ht="21.95" customHeight="1" x14ac:dyDescent="0.25">
      <c r="A21" s="50"/>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6"/>
      <c r="X21" s="876"/>
      <c r="Y21" s="646"/>
      <c r="Z21" s="876"/>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W22" s="876"/>
      <c r="X22" s="876"/>
      <c r="Y22" s="646"/>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6"/>
      <c r="X23" s="876"/>
      <c r="Y23" s="646"/>
      <c r="Z23" s="876"/>
    </row>
    <row r="24" spans="1:33" ht="21.95" customHeight="1" x14ac:dyDescent="0.25">
      <c r="A24" s="50"/>
      <c r="B24" s="50"/>
      <c r="C24" s="51"/>
      <c r="D24" s="694"/>
      <c r="E24" s="22" t="s">
        <v>308</v>
      </c>
      <c r="F24" s="2">
        <v>6.08</v>
      </c>
      <c r="G24" s="2">
        <v>6.08</v>
      </c>
      <c r="H24">
        <v>0</v>
      </c>
      <c r="I24" s="2">
        <v>0</v>
      </c>
      <c r="J24" s="2">
        <v>0</v>
      </c>
      <c r="K24" s="2">
        <v>-1184.9399999999987</v>
      </c>
      <c r="L24" s="131">
        <v>0</v>
      </c>
      <c r="M24" s="2">
        <v>98.479999999995925</v>
      </c>
      <c r="N24">
        <v>0</v>
      </c>
      <c r="P24" s="131">
        <v>0</v>
      </c>
      <c r="Q24" s="131">
        <v>2.06E-2</v>
      </c>
      <c r="R24" s="2">
        <v>19</v>
      </c>
      <c r="T24" s="48"/>
      <c r="W24" s="876"/>
      <c r="X24" s="876"/>
      <c r="Y24" s="646"/>
    </row>
    <row r="25" spans="1:33" ht="21.95" customHeight="1" x14ac:dyDescent="0.25">
      <c r="A25" s="50"/>
      <c r="B25" s="50"/>
      <c r="C25" s="51"/>
      <c r="D25"/>
      <c r="E25" s="22" t="s">
        <v>1300</v>
      </c>
      <c r="F25" s="2">
        <v>55.93</v>
      </c>
      <c r="G25" s="2">
        <v>55.93</v>
      </c>
      <c r="H25">
        <v>0</v>
      </c>
      <c r="I25" s="2">
        <v>0</v>
      </c>
      <c r="J25" s="2">
        <v>0</v>
      </c>
      <c r="K25" s="2">
        <v>0</v>
      </c>
      <c r="L25" s="131">
        <v>0</v>
      </c>
      <c r="M25" s="2">
        <v>264.92000000000007</v>
      </c>
      <c r="N25">
        <v>0</v>
      </c>
      <c r="P25" s="131">
        <v>3.4200000000000001E-2</v>
      </c>
      <c r="Q25" s="131">
        <v>0</v>
      </c>
      <c r="T25" s="48"/>
      <c r="W25" s="876"/>
      <c r="X25" s="876"/>
      <c r="Y25" s="646"/>
      <c r="Z25" s="876"/>
    </row>
    <row r="26" spans="1:33" ht="21.95" customHeight="1" x14ac:dyDescent="0.25">
      <c r="A26" s="51"/>
      <c r="B26" s="51"/>
      <c r="C26" s="51"/>
      <c r="D26"/>
      <c r="E26" s="22" t="s">
        <v>284</v>
      </c>
      <c r="F26" s="2">
        <v>50.52</v>
      </c>
      <c r="G26" s="2">
        <v>50.52</v>
      </c>
      <c r="H26">
        <v>0</v>
      </c>
      <c r="I26" s="2">
        <v>0</v>
      </c>
      <c r="J26" s="2">
        <v>0</v>
      </c>
      <c r="K26" s="2">
        <v>0</v>
      </c>
      <c r="L26" s="131">
        <v>0</v>
      </c>
      <c r="M26" s="2">
        <v>910.79999999999927</v>
      </c>
      <c r="N26">
        <v>0</v>
      </c>
      <c r="P26" s="131">
        <v>2.87E-2</v>
      </c>
      <c r="Q26" s="131">
        <v>2.0400000000000001E-2</v>
      </c>
      <c r="T26" s="48"/>
      <c r="U26" s="876"/>
      <c r="W26" s="876"/>
      <c r="X26" s="876"/>
      <c r="Y26" s="646"/>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6"/>
      <c r="X27" s="876"/>
      <c r="Y27" s="646"/>
      <c r="Z27" s="876"/>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W28" s="876"/>
      <c r="X28" s="876"/>
      <c r="Y28" s="646"/>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V29" s="881"/>
      <c r="W29" s="883"/>
      <c r="X29" s="883"/>
      <c r="Y29" s="882"/>
      <c r="Z29" s="883"/>
      <c r="AA29" s="881"/>
      <c r="AB29" s="881"/>
      <c r="AC29" s="881"/>
      <c r="AD29" s="881"/>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T30" s="48"/>
      <c r="W30" s="876"/>
      <c r="X30" s="876"/>
      <c r="Y30" s="646"/>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U31" s="876"/>
      <c r="W31" s="876"/>
      <c r="X31" s="876"/>
      <c r="Y31" s="646"/>
      <c r="Z31" s="646"/>
      <c r="AC31"/>
      <c r="AD31"/>
      <c r="AE31" s="2"/>
      <c r="AF31"/>
      <c r="AG31"/>
    </row>
    <row r="32" spans="1:33" ht="21.95" customHeight="1" x14ac:dyDescent="0.25">
      <c r="A32" s="50"/>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6"/>
      <c r="X32" s="876"/>
      <c r="Y32" s="646"/>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6"/>
      <c r="X33" s="876"/>
      <c r="Y33" s="646"/>
      <c r="Z33" s="876"/>
    </row>
    <row r="34" spans="1:33" ht="21.95" customHeight="1" x14ac:dyDescent="0.25">
      <c r="A34" s="149"/>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6"/>
      <c r="X34" s="876"/>
      <c r="Y34" s="646"/>
      <c r="Z34" s="876"/>
      <c r="AC34"/>
      <c r="AD34"/>
      <c r="AE34"/>
      <c r="AF34"/>
      <c r="AG34"/>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6"/>
      <c r="X35" s="876"/>
      <c r="Y35" s="646"/>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T36" s="48"/>
      <c r="W36" s="876"/>
      <c r="X36" s="876"/>
      <c r="Y36" s="646"/>
      <c r="AC36"/>
      <c r="AD36"/>
      <c r="AE36"/>
      <c r="AF36"/>
      <c r="AG36"/>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6"/>
      <c r="X37" s="876"/>
      <c r="Y37" s="646"/>
      <c r="AC37"/>
      <c r="AD37"/>
      <c r="AE37"/>
      <c r="AF37"/>
      <c r="AG37"/>
    </row>
    <row r="38" spans="1:33" ht="21.95" customHeight="1" x14ac:dyDescent="0.25">
      <c r="A38" s="51"/>
      <c r="B38" s="51"/>
      <c r="C38" s="51"/>
      <c r="D38"/>
      <c r="E38" s="22" t="s">
        <v>752</v>
      </c>
      <c r="F38" s="2">
        <v>843.29</v>
      </c>
      <c r="G38" s="2">
        <v>843.29</v>
      </c>
      <c r="H38">
        <v>0</v>
      </c>
      <c r="I38" s="2">
        <v>0</v>
      </c>
      <c r="J38" s="2">
        <v>0</v>
      </c>
      <c r="K38" s="2">
        <v>0</v>
      </c>
      <c r="L38" s="131">
        <v>0</v>
      </c>
      <c r="M38" s="2">
        <v>1264.8599999999997</v>
      </c>
      <c r="N38">
        <v>0</v>
      </c>
      <c r="P38" s="131">
        <v>0</v>
      </c>
      <c r="Q38" s="131">
        <v>1.7899999999999999E-2</v>
      </c>
      <c r="W38" s="876"/>
      <c r="X38" s="876"/>
      <c r="Y38" s="646"/>
    </row>
    <row r="39" spans="1:33" ht="21.95" customHeight="1" x14ac:dyDescent="0.25">
      <c r="A39" s="50"/>
      <c r="B39" s="50"/>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W39" s="876"/>
      <c r="X39" s="876"/>
      <c r="Y39" s="646"/>
      <c r="Z39" s="876"/>
      <c r="AC39"/>
      <c r="AD39"/>
      <c r="AE39"/>
      <c r="AF39"/>
      <c r="AG39"/>
    </row>
    <row r="40" spans="1:33" ht="21.95" customHeight="1" x14ac:dyDescent="0.25">
      <c r="A40" s="51"/>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876"/>
      <c r="Y40" s="646"/>
      <c r="AC40"/>
      <c r="AD40"/>
      <c r="AE40"/>
      <c r="AF40"/>
      <c r="AG40"/>
    </row>
    <row r="41" spans="1:33" ht="21.95" customHeight="1" x14ac:dyDescent="0.25">
      <c r="A41" s="50"/>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646"/>
      <c r="Y41" s="876"/>
      <c r="Z41" s="87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c r="Z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row>
    <row r="44" spans="1:33" ht="21.95" customHeight="1" x14ac:dyDescent="0.25">
      <c r="A44" s="51"/>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876"/>
      <c r="Y44" s="646"/>
    </row>
    <row r="45" spans="1:33" ht="21.95" customHeight="1" x14ac:dyDescent="0.25">
      <c r="A45" s="50"/>
      <c r="B45" s="51"/>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876"/>
      <c r="Y45" s="646"/>
      <c r="Z45" s="87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U46" s="876"/>
      <c r="W46" s="876"/>
      <c r="X46" s="876"/>
      <c r="Y46" s="646"/>
      <c r="Z46" s="876"/>
      <c r="AC46"/>
      <c r="AD46"/>
      <c r="AE46"/>
      <c r="AF46"/>
      <c r="AG46"/>
    </row>
    <row r="47" spans="1:33" ht="21.95" customHeight="1" x14ac:dyDescent="0.25">
      <c r="A47" s="51"/>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c r="Z47" s="876"/>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c r="Z48" s="646"/>
    </row>
    <row r="49" spans="1:33" ht="21.95" customHeight="1" x14ac:dyDescent="0.25">
      <c r="A49" s="50"/>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row>
    <row r="50" spans="1:33" ht="21.95" customHeight="1" x14ac:dyDescent="0.25">
      <c r="A50" s="51"/>
      <c r="B50" s="149"/>
      <c r="C50" s="268"/>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876"/>
      <c r="Y50" s="646"/>
      <c r="Z50" s="876"/>
      <c r="AC50"/>
      <c r="AD50"/>
      <c r="AE50" s="2"/>
      <c r="AF50"/>
      <c r="AG50"/>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V51" s="2"/>
      <c r="W51" s="876"/>
      <c r="X51" s="876"/>
      <c r="Y51" s="646"/>
      <c r="Z51" s="876"/>
    </row>
    <row r="52" spans="1:33" ht="21.95" customHeight="1" x14ac:dyDescent="0.25">
      <c r="A52" s="50"/>
      <c r="B52" s="51"/>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W53" s="876"/>
      <c r="X53" s="876"/>
      <c r="Y53" s="646"/>
      <c r="Z53" s="64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U54" s="876"/>
      <c r="W54" s="876"/>
      <c r="X54" s="876"/>
      <c r="Y54" s="646"/>
      <c r="Z54" s="876"/>
    </row>
    <row r="55" spans="1:33" ht="21.95" customHeight="1" x14ac:dyDescent="0.25">
      <c r="A55" s="50"/>
      <c r="B55" s="50"/>
      <c r="C55" s="50"/>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c r="Z55" s="64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row>
    <row r="57" spans="1:33" ht="21.95" customHeight="1" x14ac:dyDescent="0.25">
      <c r="A57" s="50"/>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U57" s="876"/>
      <c r="W57" s="876"/>
      <c r="X57" s="876"/>
      <c r="Y57" s="64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876"/>
      <c r="Y59" s="646"/>
    </row>
    <row r="60" spans="1:33" ht="21.95" customHeight="1" x14ac:dyDescent="0.25">
      <c r="A60" s="51"/>
      <c r="B60" s="51"/>
      <c r="C60" s="51"/>
      <c r="D60"/>
      <c r="E60" s="22" t="s">
        <v>290</v>
      </c>
      <c r="F60" s="2">
        <v>219.7</v>
      </c>
      <c r="G60" s="2">
        <v>219.7</v>
      </c>
      <c r="H60">
        <v>0</v>
      </c>
      <c r="I60" s="2">
        <v>0</v>
      </c>
      <c r="J60" s="2">
        <v>0</v>
      </c>
      <c r="K60" s="2">
        <v>0</v>
      </c>
      <c r="L60" s="131">
        <v>0</v>
      </c>
      <c r="M60" s="2">
        <v>720.56000000000131</v>
      </c>
      <c r="N60">
        <v>0</v>
      </c>
      <c r="P60" s="131">
        <v>0</v>
      </c>
      <c r="Q60" s="131">
        <v>1.83E-2</v>
      </c>
      <c r="W60" s="876"/>
      <c r="X60" s="876"/>
      <c r="Y60" s="646"/>
      <c r="Z60" s="87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876"/>
      <c r="Y61" s="646"/>
      <c r="Z61" s="876"/>
    </row>
    <row r="62" spans="1:33" ht="21.95" customHeight="1" x14ac:dyDescent="0.25">
      <c r="A62" s="51"/>
      <c r="B62" s="51"/>
      <c r="C62" s="51"/>
      <c r="D62" s="694"/>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U63" s="876"/>
      <c r="V63" s="2"/>
      <c r="W63" s="876"/>
      <c r="X63" s="876"/>
      <c r="Y63" s="646"/>
      <c r="Z63" s="876"/>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876"/>
      <c r="Y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876"/>
      <c r="Y65" s="64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U66" s="876"/>
      <c r="W66" s="876"/>
      <c r="X66" s="876"/>
      <c r="Y66" s="646"/>
      <c r="Z66" s="646"/>
      <c r="AC66"/>
      <c r="AD66"/>
      <c r="AE66"/>
      <c r="AF66"/>
      <c r="AG66"/>
    </row>
    <row r="67" spans="1:33" ht="21.95" customHeight="1" x14ac:dyDescent="0.25">
      <c r="A67" s="50"/>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c r="Z67" s="646"/>
    </row>
    <row r="68" spans="1:33" ht="21.95" customHeight="1" x14ac:dyDescent="0.25">
      <c r="A68" s="50"/>
      <c r="B68" s="51"/>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876"/>
      <c r="Y68" s="646"/>
      <c r="Z68" s="87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277"/>
      <c r="W69" s="876"/>
      <c r="X69" s="876"/>
      <c r="Y69" s="646"/>
      <c r="Z69" s="876"/>
    </row>
    <row r="70" spans="1:33" ht="21.95" customHeight="1" x14ac:dyDescent="0.25">
      <c r="A70" s="50"/>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876"/>
      <c r="Y70" s="646"/>
    </row>
    <row r="71" spans="1:33" ht="21.95" customHeight="1" x14ac:dyDescent="0.25">
      <c r="A71" s="51"/>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876"/>
      <c r="Y71" s="646"/>
      <c r="Z71" s="876"/>
    </row>
    <row r="72" spans="1:33" ht="21.95" customHeight="1" x14ac:dyDescent="0.25">
      <c r="A72" s="51"/>
      <c r="B72" s="149"/>
      <c r="C72" s="268"/>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W72" s="876"/>
      <c r="X72" s="876"/>
      <c r="Y72" s="646"/>
      <c r="Z72" s="876"/>
      <c r="AC72"/>
      <c r="AD72"/>
      <c r="AE72"/>
      <c r="AF72"/>
      <c r="AG72"/>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T73" s="48"/>
      <c r="W73" s="876"/>
      <c r="X73" s="876"/>
      <c r="Y73" s="646"/>
    </row>
    <row r="74" spans="1:33" ht="21.95" customHeight="1" x14ac:dyDescent="0.25">
      <c r="A74" s="50"/>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c r="Z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8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W77" s="876"/>
      <c r="X77" s="876"/>
      <c r="Y77" s="64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876"/>
      <c r="Y78" s="646"/>
    </row>
    <row r="79" spans="1:33" ht="21.95" customHeight="1" x14ac:dyDescent="0.25">
      <c r="A79" s="50"/>
      <c r="B79" s="51"/>
      <c r="C79" s="51"/>
      <c r="D79"/>
      <c r="E79" s="22" t="s">
        <v>34</v>
      </c>
      <c r="F79" s="2">
        <v>49.6</v>
      </c>
      <c r="G79" s="2">
        <v>49.6</v>
      </c>
      <c r="H79">
        <v>0</v>
      </c>
      <c r="I79" s="2">
        <v>0</v>
      </c>
      <c r="J79" s="2">
        <v>0</v>
      </c>
      <c r="K79" s="2">
        <v>0</v>
      </c>
      <c r="L79" s="131">
        <v>0</v>
      </c>
      <c r="M79" s="2">
        <v>21137.586999999941</v>
      </c>
      <c r="N79">
        <v>0</v>
      </c>
      <c r="P79" s="131">
        <v>0</v>
      </c>
      <c r="Q79" s="131">
        <v>5.1000000000000004E-3</v>
      </c>
      <c r="U79" s="876"/>
      <c r="W79" s="876"/>
      <c r="X79" s="876"/>
      <c r="Y79" s="646"/>
      <c r="Z79" s="64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T80" s="48"/>
      <c r="W80" s="876"/>
      <c r="X80" s="876"/>
      <c r="Y80" s="646"/>
      <c r="Z80" s="64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row>
    <row r="82" spans="1:33" ht="21.95" customHeight="1" x14ac:dyDescent="0.25">
      <c r="A82" s="51"/>
      <c r="B82" s="51"/>
      <c r="C82" s="51"/>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c r="AC83"/>
      <c r="AD83"/>
      <c r="AE83"/>
      <c r="AF83"/>
      <c r="AG83"/>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876"/>
      <c r="Y84" s="64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row>
    <row r="86" spans="1:33" ht="21.95" customHeight="1" x14ac:dyDescent="0.25">
      <c r="A86" s="51"/>
      <c r="B86" s="51"/>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646"/>
      <c r="Y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646"/>
      <c r="Y87" s="876"/>
      <c r="Z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646"/>
      <c r="Y88" s="876"/>
    </row>
    <row r="89" spans="1:33" ht="21.95" customHeight="1" x14ac:dyDescent="0.25">
      <c r="A89" s="50"/>
      <c r="B89" s="51"/>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646"/>
      <c r="Y89" s="87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876"/>
      <c r="Y90" s="64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row>
    <row r="92" spans="1:33" ht="21.95" customHeight="1" x14ac:dyDescent="0.25">
      <c r="A92" s="50"/>
      <c r="B92" s="51"/>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c r="Z92" s="87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876"/>
      <c r="Y93" s="64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c r="Z94" s="646"/>
      <c r="AC94"/>
      <c r="AD94"/>
      <c r="AE94"/>
      <c r="AF94"/>
      <c r="AG94"/>
    </row>
    <row r="95" spans="1:33" ht="21.95" customHeight="1" x14ac:dyDescent="0.25">
      <c r="A95" s="50"/>
      <c r="B95" s="51"/>
      <c r="C95" s="51"/>
      <c r="D95"/>
      <c r="E95" s="22" t="s">
        <v>13</v>
      </c>
      <c r="F95" s="2">
        <v>88.21</v>
      </c>
      <c r="G95" s="2">
        <v>88.21</v>
      </c>
      <c r="H95">
        <v>0</v>
      </c>
      <c r="I95" s="2">
        <v>0</v>
      </c>
      <c r="J95" s="2">
        <v>0</v>
      </c>
      <c r="K95" s="2">
        <v>0</v>
      </c>
      <c r="L95" s="131">
        <v>0</v>
      </c>
      <c r="M95" s="2">
        <v>1461.5600000000013</v>
      </c>
      <c r="N95">
        <v>0</v>
      </c>
      <c r="P95" s="131">
        <v>0</v>
      </c>
      <c r="Q95" s="131">
        <v>6.7000000000000002E-3</v>
      </c>
      <c r="T95" s="48"/>
      <c r="U95" s="876"/>
      <c r="W95" s="876"/>
      <c r="X95" s="876"/>
      <c r="Y95" s="646"/>
      <c r="Z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U96" s="876"/>
      <c r="W96" s="876"/>
      <c r="X96" s="876"/>
      <c r="Y96" s="646"/>
      <c r="Z96" s="87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U97" s="876"/>
      <c r="W97" s="876"/>
      <c r="X97" s="876"/>
      <c r="Y97" s="646"/>
      <c r="Z97" s="876"/>
    </row>
    <row r="98" spans="1:33" ht="21.95" customHeight="1" x14ac:dyDescent="0.25">
      <c r="A98" s="51"/>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U98" s="876"/>
      <c r="W98" s="876"/>
      <c r="X98" s="876"/>
      <c r="Y98" s="646"/>
      <c r="Z98" s="64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U99" s="876"/>
      <c r="W99" s="876"/>
      <c r="X99" s="876"/>
      <c r="Y99" s="646"/>
      <c r="Z99" s="876"/>
    </row>
    <row r="100" spans="1:33" ht="21.95" customHeight="1" x14ac:dyDescent="0.25">
      <c r="A100" s="51"/>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U100" s="876"/>
      <c r="W100" s="876"/>
      <c r="X100" s="876"/>
      <c r="Y100" s="646"/>
      <c r="Z100" s="876"/>
      <c r="AC100"/>
      <c r="AD100"/>
      <c r="AE100"/>
      <c r="AF100"/>
      <c r="AG100"/>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876"/>
      <c r="Y101" s="646"/>
      <c r="Z101" s="87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876"/>
      <c r="Y102" s="646"/>
      <c r="Z102" s="876"/>
    </row>
    <row r="103" spans="1:33" ht="21.95" customHeight="1" x14ac:dyDescent="0.25">
      <c r="A103" s="50"/>
      <c r="B103" s="50"/>
      <c r="C103" s="50"/>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c r="Z103" s="64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V104" s="2"/>
      <c r="W104" s="876"/>
      <c r="X104" s="646"/>
      <c r="Y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c r="AC105"/>
      <c r="AD105"/>
      <c r="AE105"/>
      <c r="AF105"/>
      <c r="AG105"/>
    </row>
    <row r="106" spans="1:33" ht="21.95" customHeight="1" x14ac:dyDescent="0.25">
      <c r="A106" s="50"/>
      <c r="B106" s="50"/>
      <c r="C106" s="50"/>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c r="Z106" s="876"/>
      <c r="AC106"/>
      <c r="AD106"/>
      <c r="AE106"/>
      <c r="AF106"/>
      <c r="AG10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1"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2"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5" location="KHC!A1" display="KHC"/>
    <hyperlink ref="E70" location="KR!A1" display="KR"/>
    <hyperlink ref="E71" location="MLM!A1" display="MLM"/>
    <hyperlink ref="E72" location="ICE!A1" display="ICE"/>
    <hyperlink ref="E73" location="NKE!A1" display="NKE"/>
    <hyperlink ref="E74" location="KWEB!A1" display="KWEB"/>
    <hyperlink ref="E14"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7"/>
  <sheetViews>
    <sheetView zoomScaleNormal="100" workbookViewId="0">
      <pane ySplit="1" topLeftCell="A1054" activePane="bottomLeft" state="frozen"/>
      <selection activeCell="M34" sqref="M34"/>
      <selection pane="bottomLeft" activeCell="Z1070" sqref="Z1070"/>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102656.48999999999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1625</v>
      </c>
      <c r="B1067" s="794">
        <v>43858</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0.11537010145384614</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0.85884813338576904</v>
      </c>
      <c r="Y1067" s="800">
        <f t="shared" ref="Y1067" si="636">O1067/W1067</f>
        <v>0.48297847975539376</v>
      </c>
      <c r="Z1067" s="806">
        <f t="shared" ref="Z1067" si="637">-(E1067-N1067)</f>
        <v>-2.951068559483272E-2</v>
      </c>
    </row>
  </sheetData>
  <conditionalFormatting sqref="L1:L2 L106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7">
    <cfRule type="colorScale" priority="1002">
      <colorScale>
        <cfvo type="min"/>
        <cfvo type="num" val="0"/>
        <cfvo type="max"/>
        <color rgb="FFF8696B"/>
        <color rgb="FFFFEB84"/>
        <color rgb="FF63BE7B"/>
      </colorScale>
    </cfRule>
  </conditionalFormatting>
  <conditionalFormatting sqref="G3:G1067">
    <cfRule type="colorScale" priority="1004">
      <colorScale>
        <cfvo type="min"/>
        <cfvo type="num" val="0"/>
        <cfvo type="max"/>
        <color rgb="FFF8696B"/>
        <color rgb="FFFFEB84"/>
        <color rgb="FF63BE7B"/>
      </colorScale>
    </cfRule>
  </conditionalFormatting>
  <conditionalFormatting sqref="L3:L106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C286" sqref="C286"/>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132266.79800000161</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102656.48800000157</v>
      </c>
      <c r="Q271" s="278"/>
      <c r="R271" s="356"/>
      <c r="S271" s="374"/>
      <c r="T271" s="335">
        <v>17.93</v>
      </c>
      <c r="U271" s="24" t="s">
        <v>1348</v>
      </c>
    </row>
    <row r="272" spans="1:21" ht="18" customHeight="1" x14ac:dyDescent="0.25">
      <c r="M272" s="25" t="s">
        <v>141</v>
      </c>
      <c r="N272" s="137">
        <f>Balance!AA2</f>
        <v>102656.48999999999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-1.9999984215246513E-3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60" priority="7">
      <formula>#REF!&gt;0</formula>
    </cfRule>
    <cfRule type="expression" dxfId="425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8" priority="35">
      <formula>N19&gt;0</formula>
    </cfRule>
    <cfRule type="expression" dxfId="42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56" priority="21">
      <formula>F25&gt;0</formula>
    </cfRule>
    <cfRule type="expression" dxfId="4255" priority="22">
      <formula>F25&lt;0</formula>
    </cfRule>
  </conditionalFormatting>
  <conditionalFormatting sqref="H25:H47">
    <cfRule type="expression" dxfId="4254" priority="19">
      <formula>H25&gt;0</formula>
    </cfRule>
    <cfRule type="expression" dxfId="4253" priority="20">
      <formula>H25&lt;0</formula>
    </cfRule>
  </conditionalFormatting>
  <conditionalFormatting sqref="I25:I27">
    <cfRule type="expression" dxfId="4252" priority="15">
      <formula>I25&gt;0</formula>
    </cfRule>
    <cfRule type="expression" dxfId="4251" priority="16">
      <formula>I25&lt;0</formula>
    </cfRule>
  </conditionalFormatting>
  <conditionalFormatting sqref="Q7">
    <cfRule type="expression" dxfId="4250" priority="5">
      <formula>Q7&gt;0</formula>
    </cfRule>
    <cfRule type="expression" dxfId="4249" priority="6">
      <formula>Q7&lt;0</formula>
    </cfRule>
  </conditionalFormatting>
  <conditionalFormatting sqref="Q8">
    <cfRule type="expression" dxfId="4248" priority="3">
      <formula>Q8&gt;0</formula>
    </cfRule>
    <cfRule type="expression" dxfId="42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46" priority="31">
      <formula>F7&gt;0</formula>
    </cfRule>
    <cfRule type="expression" dxfId="4245" priority="32">
      <formula>F7&lt;0</formula>
    </cfRule>
  </conditionalFormatting>
  <conditionalFormatting sqref="Q8">
    <cfRule type="expression" dxfId="4244" priority="29">
      <formula>Q8&gt;0</formula>
    </cfRule>
    <cfRule type="expression" dxfId="4243" priority="30">
      <formula>Q8&lt;0</formula>
    </cfRule>
  </conditionalFormatting>
  <conditionalFormatting sqref="Q10">
    <cfRule type="expression" dxfId="4242" priority="23">
      <formula>Q10&gt;0</formula>
    </cfRule>
    <cfRule type="expression" dxfId="4241" priority="24">
      <formula>Q10&lt;0</formula>
    </cfRule>
  </conditionalFormatting>
  <conditionalFormatting sqref="J25:J38">
    <cfRule type="expression" dxfId="4240" priority="21">
      <formula>J25&gt;0</formula>
    </cfRule>
    <cfRule type="expression" dxfId="4239" priority="22">
      <formula>J25&lt;0</formula>
    </cfRule>
  </conditionalFormatting>
  <conditionalFormatting sqref="L25:L38">
    <cfRule type="expression" dxfId="4238" priority="17">
      <formula>L25&gt;0</formula>
    </cfRule>
    <cfRule type="expression" dxfId="4237" priority="18">
      <formula>L25&lt;0</formula>
    </cfRule>
  </conditionalFormatting>
  <conditionalFormatting sqref="F93:F114">
    <cfRule type="expression" dxfId="4236" priority="15">
      <formula>F93&gt;0</formula>
    </cfRule>
    <cfRule type="expression" dxfId="4235" priority="16">
      <formula>F93&lt;0</formula>
    </cfRule>
  </conditionalFormatting>
  <conditionalFormatting sqref="H93:H114">
    <cfRule type="expression" dxfId="4234" priority="13">
      <formula>H93&gt;0</formula>
    </cfRule>
    <cfRule type="expression" dxfId="4233" priority="14">
      <formula>H93&lt;0</formula>
    </cfRule>
  </conditionalFormatting>
  <conditionalFormatting sqref="J93:J106">
    <cfRule type="expression" dxfId="4232" priority="11">
      <formula>J93&gt;0</formula>
    </cfRule>
    <cfRule type="expression" dxfId="4231" priority="12">
      <formula>J93&lt;0</formula>
    </cfRule>
  </conditionalFormatting>
  <conditionalFormatting sqref="K93:K106">
    <cfRule type="expression" dxfId="4230" priority="9">
      <formula>K93&gt;0</formula>
    </cfRule>
    <cfRule type="expression" dxfId="4229" priority="10">
      <formula>K93&lt;0</formula>
    </cfRule>
  </conditionalFormatting>
  <conditionalFormatting sqref="L93:L106">
    <cfRule type="expression" dxfId="4228" priority="7">
      <formula>L93&gt;0</formula>
    </cfRule>
    <cfRule type="expression" dxfId="4227" priority="8">
      <formula>L93&lt;0</formula>
    </cfRule>
  </conditionalFormatting>
  <conditionalFormatting sqref="F25:F32">
    <cfRule type="expression" dxfId="4226" priority="5">
      <formula>F25&gt;0</formula>
    </cfRule>
    <cfRule type="expression" dxfId="4225" priority="6">
      <formula>F25&lt;0</formula>
    </cfRule>
  </conditionalFormatting>
  <conditionalFormatting sqref="H25:H32">
    <cfRule type="expression" dxfId="4224" priority="3">
      <formula>H25&gt;0</formula>
    </cfRule>
    <cfRule type="expression" dxfId="4223" priority="4">
      <formula>H25&lt;0</formula>
    </cfRule>
  </conditionalFormatting>
  <conditionalFormatting sqref="H60:H63 F60:F63">
    <cfRule type="expression" dxfId="4222" priority="1">
      <formula>F60&gt;0</formula>
    </cfRule>
    <cfRule type="expression" dxfId="422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20" priority="64">
      <formula>N23&gt;0</formula>
    </cfRule>
    <cfRule type="expression" dxfId="421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8" priority="58">
      <formula>F79&gt;0</formula>
    </cfRule>
    <cfRule type="expression" dxfId="4217" priority="59">
      <formula>F79&lt;0</formula>
    </cfRule>
  </conditionalFormatting>
  <conditionalFormatting sqref="H79:H97 H101:H118">
    <cfRule type="expression" dxfId="4216" priority="56">
      <formula>H79&gt;0</formula>
    </cfRule>
    <cfRule type="expression" dxfId="4215" priority="57">
      <formula>H79&lt;0</formula>
    </cfRule>
  </conditionalFormatting>
  <conditionalFormatting sqref="I75:I97 I100:I118">
    <cfRule type="expression" dxfId="4214" priority="54">
      <formula>I75&gt;0</formula>
    </cfRule>
    <cfRule type="expression" dxfId="4213" priority="55">
      <formula>I75&lt;0</formula>
    </cfRule>
  </conditionalFormatting>
  <conditionalFormatting sqref="Q7">
    <cfRule type="expression" dxfId="4212" priority="52">
      <formula>Q7&gt;0</formula>
    </cfRule>
    <cfRule type="expression" dxfId="4211" priority="53">
      <formula>Q7&lt;0</formula>
    </cfRule>
  </conditionalFormatting>
  <conditionalFormatting sqref="Q8">
    <cfRule type="expression" dxfId="4210" priority="50">
      <formula>Q8&gt;0</formula>
    </cfRule>
    <cfRule type="expression" dxfId="4209" priority="51">
      <formula>Q8&lt;0</formula>
    </cfRule>
  </conditionalFormatting>
  <conditionalFormatting sqref="F75:F78">
    <cfRule type="expression" dxfId="4208" priority="48">
      <formula>F75&gt;0</formula>
    </cfRule>
    <cfRule type="expression" dxfId="4207" priority="49">
      <formula>F75&lt;0</formula>
    </cfRule>
  </conditionalFormatting>
  <conditionalFormatting sqref="H75:H78">
    <cfRule type="expression" dxfId="4206" priority="46">
      <formula>H75&gt;0</formula>
    </cfRule>
    <cfRule type="expression" dxfId="4205" priority="47">
      <formula>H75&lt;0</formula>
    </cfRule>
  </conditionalFormatting>
  <conditionalFormatting sqref="F100:F114">
    <cfRule type="expression" dxfId="4204" priority="40">
      <formula>F100&gt;0</formula>
    </cfRule>
    <cfRule type="expression" dxfId="4203" priority="41">
      <formula>F100&lt;0</formula>
    </cfRule>
  </conditionalFormatting>
  <conditionalFormatting sqref="H100:H114">
    <cfRule type="expression" dxfId="4202" priority="38">
      <formula>H100&gt;0</formula>
    </cfRule>
    <cfRule type="expression" dxfId="4201" priority="39">
      <formula>H100&lt;0</formula>
    </cfRule>
  </conditionalFormatting>
  <conditionalFormatting sqref="F29:F67">
    <cfRule type="expression" dxfId="4200" priority="36">
      <formula>F29&gt;0</formula>
    </cfRule>
    <cfRule type="expression" dxfId="4199" priority="37">
      <formula>F29&lt;0</formula>
    </cfRule>
  </conditionalFormatting>
  <conditionalFormatting sqref="H29:H63">
    <cfRule type="expression" dxfId="4198" priority="34">
      <formula>H29&gt;0</formula>
    </cfRule>
    <cfRule type="expression" dxfId="4197" priority="35">
      <formula>H29&lt;0</formula>
    </cfRule>
  </conditionalFormatting>
  <conditionalFormatting sqref="J38:J68">
    <cfRule type="expression" dxfId="4196" priority="32">
      <formula>J38&gt;0</formula>
    </cfRule>
    <cfRule type="expression" dxfId="4195" priority="33">
      <formula>J38&lt;0</formula>
    </cfRule>
  </conditionalFormatting>
  <conditionalFormatting sqref="J43">
    <cfRule type="expression" dxfId="4194" priority="30">
      <formula>J43&gt;0</formula>
    </cfRule>
    <cfRule type="expression" dxfId="4193" priority="31">
      <formula>J43&lt;0</formula>
    </cfRule>
  </conditionalFormatting>
  <conditionalFormatting sqref="Q9">
    <cfRule type="expression" dxfId="4192" priority="24">
      <formula>Q9&gt;0</formula>
    </cfRule>
    <cfRule type="expression" dxfId="4191" priority="25">
      <formula>Q9&lt;0</formula>
    </cfRule>
  </conditionalFormatting>
  <conditionalFormatting sqref="R4">
    <cfRule type="expression" dxfId="4190" priority="26">
      <formula>R4&gt;0</formula>
    </cfRule>
    <cfRule type="expression" dxfId="418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8" priority="21">
      <formula>F120&gt;0</formula>
    </cfRule>
    <cfRule type="expression" dxfId="4187" priority="22">
      <formula>F120&lt;0</formula>
    </cfRule>
  </conditionalFormatting>
  <conditionalFormatting sqref="H120:H160">
    <cfRule type="expression" dxfId="4186" priority="19">
      <formula>H120&gt;0</formula>
    </cfRule>
    <cfRule type="expression" dxfId="4185" priority="20">
      <formula>H120&lt;0</formula>
    </cfRule>
  </conditionalFormatting>
  <conditionalFormatting sqref="J129:J160">
    <cfRule type="expression" dxfId="4184" priority="17">
      <formula>J129&gt;0</formula>
    </cfRule>
    <cfRule type="expression" dxfId="4183" priority="18">
      <formula>J129&lt;0</formula>
    </cfRule>
  </conditionalFormatting>
  <conditionalFormatting sqref="J134">
    <cfRule type="expression" dxfId="4182" priority="15">
      <formula>J134&gt;0</formula>
    </cfRule>
    <cfRule type="expression" dxfId="4181" priority="16">
      <formula>J134&lt;0</formula>
    </cfRule>
  </conditionalFormatting>
  <conditionalFormatting sqref="J31:J40">
    <cfRule type="expression" dxfId="4180" priority="13">
      <formula>J31&gt;0</formula>
    </cfRule>
    <cfRule type="expression" dxfId="4179" priority="14">
      <formula>J31&lt;0</formula>
    </cfRule>
  </conditionalFormatting>
  <conditionalFormatting sqref="J36:J37">
    <cfRule type="expression" dxfId="4178" priority="11">
      <formula>J36&gt;0</formula>
    </cfRule>
    <cfRule type="expression" dxfId="4177" priority="12">
      <formula>J36&lt;0</formula>
    </cfRule>
  </conditionalFormatting>
  <conditionalFormatting sqref="Q10">
    <cfRule type="expression" dxfId="4176" priority="9">
      <formula>Q10&gt;0</formula>
    </cfRule>
    <cfRule type="expression" dxfId="4175" priority="10">
      <formula>Q10&lt;0</formula>
    </cfRule>
  </conditionalFormatting>
  <conditionalFormatting sqref="K38:K55 K57:K68">
    <cfRule type="expression" dxfId="4174" priority="7">
      <formula>K38&gt;0</formula>
    </cfRule>
    <cfRule type="expression" dxfId="4173" priority="8">
      <formula>K38&lt;0</formula>
    </cfRule>
  </conditionalFormatting>
  <conditionalFormatting sqref="K43">
    <cfRule type="expression" dxfId="4172" priority="5">
      <formula>K43&gt;0</formula>
    </cfRule>
    <cfRule type="expression" dxfId="4171" priority="6">
      <formula>K43&lt;0</formula>
    </cfRule>
  </conditionalFormatting>
  <conditionalFormatting sqref="K31:K40">
    <cfRule type="expression" dxfId="4170" priority="3">
      <formula>K31&gt;0</formula>
    </cfRule>
    <cfRule type="expression" dxfId="4169" priority="4">
      <formula>K31&lt;0</formula>
    </cfRule>
  </conditionalFormatting>
  <conditionalFormatting sqref="K36:K37">
    <cfRule type="expression" dxfId="4168" priority="1">
      <formula>K36&gt;0</formula>
    </cfRule>
    <cfRule type="expression" dxfId="416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181.45</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7258</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-1433.4500000000007</v>
      </c>
      <c r="R7">
        <v>40</v>
      </c>
    </row>
    <row r="8" spans="1:21" x14ac:dyDescent="0.25">
      <c r="B8" s="69"/>
      <c r="C8" s="4"/>
      <c r="D8" s="3"/>
      <c r="E8" s="3"/>
      <c r="F8" s="3"/>
      <c r="G8" s="69"/>
      <c r="H8" s="158"/>
      <c r="I8" s="3"/>
      <c r="J8" s="3"/>
      <c r="K8" s="3"/>
      <c r="L8" s="4"/>
      <c r="M8" s="4"/>
      <c r="O8" s="11" t="s">
        <v>177</v>
      </c>
      <c r="P8" s="33"/>
      <c r="Q8" s="2">
        <f>K18+M18-F18+Q2*Q4</f>
        <v>-1433.4500000000007</v>
      </c>
      <c r="T8" s="1"/>
      <c r="U8" s="727"/>
    </row>
    <row r="9" spans="1:21" x14ac:dyDescent="0.25">
      <c r="B9" s="69"/>
      <c r="C9" s="4"/>
      <c r="D9" s="3"/>
      <c r="E9" s="3"/>
      <c r="F9" s="3"/>
      <c r="G9" s="4"/>
      <c r="H9" s="158"/>
      <c r="I9" s="3"/>
      <c r="J9" s="3"/>
      <c r="K9" s="3"/>
      <c r="L9" s="4"/>
      <c r="M9" s="4"/>
      <c r="O9" s="11" t="s">
        <v>202</v>
      </c>
      <c r="Q9" s="131">
        <f>IF(Q2=0, 0, Q8/Q6)</f>
        <v>-0.16492645070730438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199.595</v>
      </c>
    </row>
    <row r="20" spans="1:20" x14ac:dyDescent="0.25">
      <c r="O20" s="78">
        <v>1.0900000000000001</v>
      </c>
      <c r="P20" s="78">
        <f t="shared" ref="P20:P39" si="0">O20*$Q$4</f>
        <v>197.78049999999999</v>
      </c>
    </row>
    <row r="21" spans="1:20" x14ac:dyDescent="0.25">
      <c r="O21" s="78">
        <v>1.08</v>
      </c>
      <c r="P21" s="78">
        <f t="shared" si="0"/>
        <v>195.96600000000001</v>
      </c>
      <c r="T21" s="1"/>
    </row>
    <row r="22" spans="1:20" x14ac:dyDescent="0.25">
      <c r="O22" s="78">
        <v>1.07</v>
      </c>
      <c r="P22" s="78">
        <f t="shared" si="0"/>
        <v>194.1515</v>
      </c>
    </row>
    <row r="23" spans="1:20" x14ac:dyDescent="0.25">
      <c r="O23" s="78">
        <v>1.06</v>
      </c>
      <c r="P23" s="78">
        <f t="shared" si="0"/>
        <v>192.33699999999999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190.52250000000001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188.708</v>
      </c>
    </row>
    <row r="26" spans="1:20" x14ac:dyDescent="0.25">
      <c r="B26" s="161">
        <v>43626</v>
      </c>
      <c r="C26" s="10">
        <v>0</v>
      </c>
      <c r="D26" s="39">
        <v>252.2</v>
      </c>
      <c r="E26" s="39">
        <v>275.81</v>
      </c>
      <c r="F26" s="39"/>
      <c r="G26" s="39"/>
      <c r="H26" s="175"/>
      <c r="I26" s="39"/>
      <c r="J26" s="39">
        <v>476.09</v>
      </c>
      <c r="K26" s="39"/>
      <c r="L26" s="39"/>
      <c r="O26" s="78">
        <v>1.03</v>
      </c>
      <c r="P26" s="78">
        <f t="shared" si="0"/>
        <v>186.89349999999999</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185.07899999999998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183.2645</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181.45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179.63549999999998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177.821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176.00649999999999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174.19199999999998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172.37749999999997</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170.56299999999999</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168.74850000000001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166.934</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165.11949999999999</v>
      </c>
    </row>
    <row r="39" spans="2:17" x14ac:dyDescent="0.25">
      <c r="B39" s="161"/>
      <c r="C39" s="10"/>
      <c r="D39" s="39"/>
      <c r="E39" s="39"/>
      <c r="F39" s="39"/>
      <c r="G39" s="39"/>
      <c r="H39" s="175"/>
      <c r="I39" s="39"/>
      <c r="J39" s="39"/>
      <c r="K39" s="39"/>
      <c r="L39" s="39"/>
      <c r="O39" s="78">
        <v>0.9</v>
      </c>
      <c r="P39" s="78">
        <f t="shared" si="0"/>
        <v>163.30500000000001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66" priority="35">
      <formula>Q7&gt;0</formula>
    </cfRule>
    <cfRule type="expression" dxfId="4165" priority="36">
      <formula>Q7&lt;0</formula>
    </cfRule>
  </conditionalFormatting>
  <conditionalFormatting sqref="Q8">
    <cfRule type="expression" dxfId="4164" priority="33">
      <formula>Q8&gt;0</formula>
    </cfRule>
    <cfRule type="expression" dxfId="4163" priority="34">
      <formula>Q8&lt;0</formula>
    </cfRule>
  </conditionalFormatting>
  <conditionalFormatting sqref="F34:F54 F58:F63">
    <cfRule type="expression" dxfId="4162" priority="31">
      <formula>F34&gt;0</formula>
    </cfRule>
    <cfRule type="expression" dxfId="4161" priority="32">
      <formula>F34&lt;0</formula>
    </cfRule>
  </conditionalFormatting>
  <conditionalFormatting sqref="H34:H54 H58:H63">
    <cfRule type="expression" dxfId="4160" priority="29">
      <formula>H34&gt;0</formula>
    </cfRule>
    <cfRule type="expression" dxfId="4159" priority="30">
      <formula>H34&lt;0</formula>
    </cfRule>
  </conditionalFormatting>
  <conditionalFormatting sqref="Q10">
    <cfRule type="expression" dxfId="4158" priority="27">
      <formula>Q10&gt;0</formula>
    </cfRule>
    <cfRule type="expression" dxfId="4157" priority="28">
      <formula>Q10&lt;0</formula>
    </cfRule>
  </conditionalFormatting>
  <conditionalFormatting sqref="J25:J38">
    <cfRule type="expression" dxfId="4156" priority="25">
      <formula>J25&gt;0</formula>
    </cfRule>
    <cfRule type="expression" dxfId="4155" priority="26">
      <formula>J25&lt;0</formula>
    </cfRule>
  </conditionalFormatting>
  <conditionalFormatting sqref="K25:K35 K37:K38">
    <cfRule type="expression" dxfId="4154" priority="23">
      <formula>K25&gt;0</formula>
    </cfRule>
    <cfRule type="expression" dxfId="4153" priority="24">
      <formula>K25&lt;0</formula>
    </cfRule>
  </conditionalFormatting>
  <conditionalFormatting sqref="F89:F110">
    <cfRule type="expression" dxfId="4152" priority="21">
      <formula>F89&gt;0</formula>
    </cfRule>
    <cfRule type="expression" dxfId="4151" priority="22">
      <formula>F89&lt;0</formula>
    </cfRule>
  </conditionalFormatting>
  <conditionalFormatting sqref="H89:H110">
    <cfRule type="expression" dxfId="4150" priority="19">
      <formula>H89&gt;0</formula>
    </cfRule>
    <cfRule type="expression" dxfId="4149" priority="20">
      <formula>H89&lt;0</formula>
    </cfRule>
  </conditionalFormatting>
  <conditionalFormatting sqref="J89:J102">
    <cfRule type="expression" dxfId="4148" priority="17">
      <formula>J89&gt;0</formula>
    </cfRule>
    <cfRule type="expression" dxfId="4147" priority="18">
      <formula>J89&lt;0</formula>
    </cfRule>
  </conditionalFormatting>
  <conditionalFormatting sqref="K89:K102">
    <cfRule type="expression" dxfId="4146" priority="15">
      <formula>K89&gt;0</formula>
    </cfRule>
    <cfRule type="expression" dxfId="4145" priority="16">
      <formula>K89&lt;0</formula>
    </cfRule>
  </conditionalFormatting>
  <conditionalFormatting sqref="L89:L102">
    <cfRule type="expression" dxfId="4144" priority="13">
      <formula>L89&gt;0</formula>
    </cfRule>
    <cfRule type="expression" dxfId="4143" priority="14">
      <formula>L89&lt;0</formula>
    </cfRule>
  </conditionalFormatting>
  <conditionalFormatting sqref="F25:F26 F30:F33">
    <cfRule type="expression" dxfId="4142" priority="11">
      <formula>F25&gt;0</formula>
    </cfRule>
    <cfRule type="expression" dxfId="4141" priority="12">
      <formula>F25&lt;0</formula>
    </cfRule>
  </conditionalFormatting>
  <conditionalFormatting sqref="H25:H33">
    <cfRule type="expression" dxfId="4140" priority="9">
      <formula>H25&gt;0</formula>
    </cfRule>
    <cfRule type="expression" dxfId="4139" priority="10">
      <formula>H25&lt;0</formula>
    </cfRule>
  </conditionalFormatting>
  <conditionalFormatting sqref="J54">
    <cfRule type="expression" dxfId="4138" priority="7">
      <formula>J54&gt;0</formula>
    </cfRule>
    <cfRule type="expression" dxfId="4137" priority="8">
      <formula>J54&lt;0</formula>
    </cfRule>
  </conditionalFormatting>
  <conditionalFormatting sqref="F55:F57">
    <cfRule type="expression" dxfId="4136" priority="5">
      <formula>F55&gt;0</formula>
    </cfRule>
    <cfRule type="expression" dxfId="4135" priority="6">
      <formula>F55&lt;0</formula>
    </cfRule>
  </conditionalFormatting>
  <conditionalFormatting sqref="H55:H57">
    <cfRule type="expression" dxfId="4134" priority="3">
      <formula>H55&gt;0</formula>
    </cfRule>
    <cfRule type="expression" dxfId="4133" priority="4">
      <formula>H55&lt;0</formula>
    </cfRule>
  </conditionalFormatting>
  <conditionalFormatting sqref="F27:F29">
    <cfRule type="expression" dxfId="4132" priority="1">
      <formula>F27&gt;0</formula>
    </cfRule>
    <cfRule type="expression" dxfId="413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30" priority="9">
      <formula>F36&gt;0</formula>
    </cfRule>
    <cfRule type="expression" dxfId="4129" priority="10">
      <formula>F36&lt;0</formula>
    </cfRule>
  </conditionalFormatting>
  <conditionalFormatting sqref="F25:F35">
    <cfRule type="expression" dxfId="4128" priority="7">
      <formula>F25&gt;0</formula>
    </cfRule>
    <cfRule type="expression" dxfId="4127" priority="8">
      <formula>F25&lt;0</formula>
    </cfRule>
  </conditionalFormatting>
  <conditionalFormatting sqref="H25:H35">
    <cfRule type="expression" dxfId="4126" priority="5">
      <formula>H25&gt;0</formula>
    </cfRule>
    <cfRule type="expression" dxfId="4125" priority="6">
      <formula>H25&lt;0</formula>
    </cfRule>
  </conditionalFormatting>
  <conditionalFormatting sqref="Q7">
    <cfRule type="expression" dxfId="4124" priority="3">
      <formula>Q7&gt;0</formula>
    </cfRule>
    <cfRule type="expression" dxfId="4123" priority="4">
      <formula>Q7&lt;0</formula>
    </cfRule>
  </conditionalFormatting>
  <conditionalFormatting sqref="Q8">
    <cfRule type="expression" dxfId="4122" priority="1">
      <formula>Q8&gt;0</formula>
    </cfRule>
    <cfRule type="expression" dxfId="41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20" priority="37">
      <formula>F25&gt;0</formula>
    </cfRule>
    <cfRule type="expression" dxfId="4119" priority="38">
      <formula>F25&lt;0</formula>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44:F46">
    <cfRule type="expression" dxfId="4114" priority="31">
      <formula>F44&gt;0</formula>
    </cfRule>
    <cfRule type="expression" dxfId="4113" priority="32">
      <formula>F44&lt;0</formula>
    </cfRule>
  </conditionalFormatting>
  <conditionalFormatting sqref="H44:H46">
    <cfRule type="expression" dxfId="4112" priority="29">
      <formula>H44&gt;0</formula>
    </cfRule>
    <cfRule type="expression" dxfId="4111" priority="30">
      <formula>H44&lt;0</formula>
    </cfRule>
  </conditionalFormatting>
  <conditionalFormatting sqref="F89:F110">
    <cfRule type="expression" dxfId="4110" priority="27">
      <formula>F89&gt;0</formula>
    </cfRule>
    <cfRule type="expression" dxfId="4109" priority="28">
      <formula>F89&lt;0</formula>
    </cfRule>
  </conditionalFormatting>
  <conditionalFormatting sqref="H89:H110">
    <cfRule type="expression" dxfId="4108" priority="25">
      <formula>H89&gt;0</formula>
    </cfRule>
    <cfRule type="expression" dxfId="4107" priority="26">
      <formula>H89&lt;0</formula>
    </cfRule>
  </conditionalFormatting>
  <conditionalFormatting sqref="Q10">
    <cfRule type="expression" dxfId="4106" priority="23">
      <formula>Q10&gt;0</formula>
    </cfRule>
    <cfRule type="expression" dxfId="4105" priority="24">
      <formula>Q10&lt;0</formula>
    </cfRule>
  </conditionalFormatting>
  <conditionalFormatting sqref="J25:J38">
    <cfRule type="expression" dxfId="4104" priority="21">
      <formula>J25&gt;0</formula>
    </cfRule>
    <cfRule type="expression" dxfId="4103" priority="22">
      <formula>J25&lt;0</formula>
    </cfRule>
  </conditionalFormatting>
  <conditionalFormatting sqref="K25:K38">
    <cfRule type="expression" dxfId="4102" priority="19">
      <formula>K25&gt;0</formula>
    </cfRule>
    <cfRule type="expression" dxfId="4101" priority="20">
      <formula>K25&lt;0</formula>
    </cfRule>
  </conditionalFormatting>
  <conditionalFormatting sqref="L25:L38">
    <cfRule type="expression" dxfId="4100" priority="17">
      <formula>L25&gt;0</formula>
    </cfRule>
    <cfRule type="expression" dxfId="4099" priority="18">
      <formula>L25&lt;0</formula>
    </cfRule>
  </conditionalFormatting>
  <conditionalFormatting sqref="J40">
    <cfRule type="expression" dxfId="4098" priority="15">
      <formula>J40&gt;0</formula>
    </cfRule>
    <cfRule type="expression" dxfId="4097" priority="16">
      <formula>J40&lt;0</formula>
    </cfRule>
  </conditionalFormatting>
  <conditionalFormatting sqref="L39">
    <cfRule type="expression" dxfId="4096" priority="11">
      <formula>L39&gt;0</formula>
    </cfRule>
    <cfRule type="expression" dxfId="4095" priority="12">
      <formula>L39&lt;0</formula>
    </cfRule>
  </conditionalFormatting>
  <conditionalFormatting sqref="F39">
    <cfRule type="expression" dxfId="4094" priority="9">
      <formula>F39&gt;0</formula>
    </cfRule>
    <cfRule type="expression" dxfId="4093" priority="10">
      <formula>F39&lt;0</formula>
    </cfRule>
  </conditionalFormatting>
  <conditionalFormatting sqref="H39">
    <cfRule type="expression" dxfId="4092" priority="7">
      <formula>H39&gt;0</formula>
    </cfRule>
    <cfRule type="expression" dxfId="4091" priority="8">
      <formula>H39&lt;0</formula>
    </cfRule>
  </conditionalFormatting>
  <conditionalFormatting sqref="J41">
    <cfRule type="expression" dxfId="4090" priority="5">
      <formula>J41&gt;0</formula>
    </cfRule>
    <cfRule type="expression" dxfId="4089" priority="6">
      <formula>J41&lt;0</formula>
    </cfRule>
  </conditionalFormatting>
  <conditionalFormatting sqref="J43">
    <cfRule type="expression" dxfId="4088" priority="3">
      <formula>J43&gt;0</formula>
    </cfRule>
    <cfRule type="expression" dxfId="4087" priority="4">
      <formula>J43&lt;0</formula>
    </cfRule>
  </conditionalFormatting>
  <conditionalFormatting sqref="J44">
    <cfRule type="expression" dxfId="4086" priority="1">
      <formula>J44&gt;0</formula>
    </cfRule>
    <cfRule type="expression" dxfId="40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84" priority="31">
      <formula>F29&gt;0</formula>
    </cfRule>
    <cfRule type="expression" dxfId="4083" priority="32">
      <formula>F29&lt;0</formula>
    </cfRule>
  </conditionalFormatting>
  <conditionalFormatting sqref="F29 F31:F35">
    <cfRule type="expression" dxfId="4082" priority="33">
      <formula>F29&gt;0</formula>
    </cfRule>
    <cfRule type="expression" dxfId="4081" priority="34">
      <formula>F29&lt;0</formula>
    </cfRule>
  </conditionalFormatting>
  <conditionalFormatting sqref="H29 H31:H35">
    <cfRule type="expression" dxfId="4080" priority="29">
      <formula>H29&gt;0</formula>
    </cfRule>
    <cfRule type="expression" dxfId="4079" priority="30">
      <formula>H29&lt;0</formula>
    </cfRule>
  </conditionalFormatting>
  <conditionalFormatting sqref="F21:F28">
    <cfRule type="expression" dxfId="4078" priority="27">
      <formula>F21&gt;0</formula>
    </cfRule>
    <cfRule type="expression" dxfId="4077" priority="28">
      <formula>F21&lt;0</formula>
    </cfRule>
  </conditionalFormatting>
  <conditionalFormatting sqref="H21:H28">
    <cfRule type="expression" dxfId="4076" priority="25">
      <formula>H21&gt;0</formula>
    </cfRule>
    <cfRule type="expression" dxfId="4075" priority="26">
      <formula>H21&lt;0</formula>
    </cfRule>
  </conditionalFormatting>
  <conditionalFormatting sqref="Q8">
    <cfRule type="expression" dxfId="4074" priority="21">
      <formula>Q8&gt;0</formula>
    </cfRule>
    <cfRule type="expression" dxfId="4073" priority="22">
      <formula>Q8&lt;0</formula>
    </cfRule>
  </conditionalFormatting>
  <conditionalFormatting sqref="Q7">
    <cfRule type="expression" dxfId="4072" priority="23">
      <formula>Q7&gt;0</formula>
    </cfRule>
    <cfRule type="expression" dxfId="4071" priority="24">
      <formula>Q7&lt;0</formula>
    </cfRule>
  </conditionalFormatting>
  <conditionalFormatting sqref="F30">
    <cfRule type="expression" dxfId="4070" priority="19">
      <formula>F30&gt;0</formula>
    </cfRule>
    <cfRule type="expression" dxfId="4069" priority="20">
      <formula>F30&lt;0</formula>
    </cfRule>
  </conditionalFormatting>
  <conditionalFormatting sqref="H30">
    <cfRule type="expression" dxfId="4068" priority="17">
      <formula>H30&gt;0</formula>
    </cfRule>
    <cfRule type="expression" dxfId="4067" priority="18">
      <formula>H30&lt;0</formula>
    </cfRule>
  </conditionalFormatting>
  <conditionalFormatting sqref="F68 F70:F74">
    <cfRule type="expression" dxfId="4066" priority="13">
      <formula>F68&gt;0</formula>
    </cfRule>
    <cfRule type="expression" dxfId="4065" priority="14">
      <formula>F68&lt;0</formula>
    </cfRule>
  </conditionalFormatting>
  <conditionalFormatting sqref="F68 F70:F74">
    <cfRule type="expression" dxfId="4064" priority="15">
      <formula>F68&gt;0</formula>
    </cfRule>
    <cfRule type="expression" dxfId="4063" priority="16">
      <formula>F68&lt;0</formula>
    </cfRule>
  </conditionalFormatting>
  <conditionalFormatting sqref="H68 H70:H74">
    <cfRule type="expression" dxfId="4062" priority="11">
      <formula>H68&gt;0</formula>
    </cfRule>
    <cfRule type="expression" dxfId="4061" priority="12">
      <formula>H68&lt;0</formula>
    </cfRule>
  </conditionalFormatting>
  <conditionalFormatting sqref="F60:F67">
    <cfRule type="expression" dxfId="4060" priority="9">
      <formula>F60&gt;0</formula>
    </cfRule>
    <cfRule type="expression" dxfId="4059" priority="10">
      <formula>F60&lt;0</formula>
    </cfRule>
  </conditionalFormatting>
  <conditionalFormatting sqref="H60:H67">
    <cfRule type="expression" dxfId="4058" priority="7">
      <formula>H60&gt;0</formula>
    </cfRule>
    <cfRule type="expression" dxfId="4057" priority="8">
      <formula>H60&lt;0</formula>
    </cfRule>
  </conditionalFormatting>
  <conditionalFormatting sqref="F69">
    <cfRule type="expression" dxfId="4056" priority="5">
      <formula>F69&gt;0</formula>
    </cfRule>
    <cfRule type="expression" dxfId="4055" priority="6">
      <formula>F69&lt;0</formula>
    </cfRule>
  </conditionalFormatting>
  <conditionalFormatting sqref="H69">
    <cfRule type="expression" dxfId="4054" priority="3">
      <formula>H69&gt;0</formula>
    </cfRule>
    <cfRule type="expression" dxfId="4053" priority="4">
      <formula>H69&lt;0</formula>
    </cfRule>
  </conditionalFormatting>
  <conditionalFormatting sqref="Q10">
    <cfRule type="expression" dxfId="4052" priority="1">
      <formula>Q10&gt;0</formula>
    </cfRule>
    <cfRule type="expression" dxfId="40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50" priority="75">
      <formula>F32&gt;0</formula>
    </cfRule>
    <cfRule type="expression" dxfId="4049" priority="76">
      <formula>F32&lt;0</formula>
    </cfRule>
  </conditionalFormatting>
  <conditionalFormatting sqref="Q7">
    <cfRule type="expression" dxfId="4048" priority="73">
      <formula>Q7&gt;0</formula>
    </cfRule>
    <cfRule type="expression" dxfId="4047" priority="74">
      <formula>Q7&lt;0</formula>
    </cfRule>
  </conditionalFormatting>
  <conditionalFormatting sqref="Q8">
    <cfRule type="expression" dxfId="4046" priority="71">
      <formula>Q8&gt;0</formula>
    </cfRule>
    <cfRule type="expression" dxfId="404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44" priority="63">
      <formula>M58&gt;0</formula>
    </cfRule>
    <cfRule type="expression" dxfId="4043" priority="64">
      <formula>M58&lt;0</formula>
    </cfRule>
  </conditionalFormatting>
  <conditionalFormatting sqref="Q10">
    <cfRule type="expression" dxfId="4042" priority="61">
      <formula>Q10&gt;0</formula>
    </cfRule>
    <cfRule type="expression" dxfId="4041" priority="62">
      <formula>Q10&lt;0</formula>
    </cfRule>
  </conditionalFormatting>
  <conditionalFormatting sqref="F29:F31">
    <cfRule type="expression" dxfId="4040" priority="59">
      <formula>F29&gt;0</formula>
    </cfRule>
    <cfRule type="expression" dxfId="4039" priority="60">
      <formula>F29&lt;0</formula>
    </cfRule>
  </conditionalFormatting>
  <conditionalFormatting sqref="H29:H31">
    <cfRule type="expression" dxfId="4038" priority="57">
      <formula>H29&gt;0</formula>
    </cfRule>
    <cfRule type="expression" dxfId="4037" priority="58">
      <formula>H29&lt;0</formula>
    </cfRule>
  </conditionalFormatting>
  <conditionalFormatting sqref="F83:F94">
    <cfRule type="expression" dxfId="4036" priority="55">
      <formula>F83&gt;0</formula>
    </cfRule>
    <cfRule type="expression" dxfId="4035" priority="56">
      <formula>F83&lt;0</formula>
    </cfRule>
  </conditionalFormatting>
  <conditionalFormatting sqref="H83:H94">
    <cfRule type="expression" dxfId="4034" priority="53">
      <formula>H83&gt;0</formula>
    </cfRule>
    <cfRule type="expression" dxfId="4033" priority="54">
      <formula>H83&lt;0</formula>
    </cfRule>
  </conditionalFormatting>
  <conditionalFormatting sqref="J41">
    <cfRule type="expression" dxfId="4032" priority="51">
      <formula>J41&gt;0</formula>
    </cfRule>
    <cfRule type="expression" dxfId="4031" priority="52">
      <formula>J41&lt;0</formula>
    </cfRule>
  </conditionalFormatting>
  <conditionalFormatting sqref="J39:J47">
    <cfRule type="expression" dxfId="4030" priority="49">
      <formula>J39&gt;0</formula>
    </cfRule>
    <cfRule type="expression" dxfId="4029" priority="50">
      <formula>J39&lt;0</formula>
    </cfRule>
  </conditionalFormatting>
  <conditionalFormatting sqref="F48:F51 H48:H51">
    <cfRule type="expression" dxfId="4028" priority="47">
      <formula>F48&gt;0</formula>
    </cfRule>
    <cfRule type="expression" dxfId="4027" priority="48">
      <formula>F48&lt;0</formula>
    </cfRule>
  </conditionalFormatting>
  <conditionalFormatting sqref="J48:J57">
    <cfRule type="expression" dxfId="4026" priority="45">
      <formula>J48&gt;0</formula>
    </cfRule>
    <cfRule type="expression" dxfId="4025" priority="46">
      <formula>J48&lt;0</formula>
    </cfRule>
  </conditionalFormatting>
  <conditionalFormatting sqref="K45:K52">
    <cfRule type="expression" dxfId="4024" priority="43">
      <formula>K45&gt;0</formula>
    </cfRule>
    <cfRule type="expression" dxfId="4023" priority="44">
      <formula>K45&lt;0</formula>
    </cfRule>
  </conditionalFormatting>
  <conditionalFormatting sqref="K45:K52">
    <cfRule type="expression" dxfId="4022" priority="41">
      <formula>K45&gt;0</formula>
    </cfRule>
    <cfRule type="expression" dxfId="4021" priority="42">
      <formula>K45&lt;0</formula>
    </cfRule>
  </conditionalFormatting>
  <conditionalFormatting sqref="F102:F118 H102:H118 H120:H128 F120:F128">
    <cfRule type="expression" dxfId="4020" priority="37">
      <formula>F102&gt;0</formula>
    </cfRule>
    <cfRule type="expression" dxfId="4019" priority="38">
      <formula>F102&lt;0</formula>
    </cfRule>
  </conditionalFormatting>
  <conditionalFormatting sqref="F96:F101">
    <cfRule type="expression" dxfId="4018" priority="35">
      <formula>F96&gt;0</formula>
    </cfRule>
    <cfRule type="expression" dxfId="4017" priority="36">
      <formula>F96&lt;0</formula>
    </cfRule>
  </conditionalFormatting>
  <conditionalFormatting sqref="H96:H101">
    <cfRule type="expression" dxfId="4016" priority="33">
      <formula>H96&gt;0</formula>
    </cfRule>
    <cfRule type="expression" dxfId="4015" priority="34">
      <formula>H96&lt;0</formula>
    </cfRule>
  </conditionalFormatting>
  <conditionalFormatting sqref="J112">
    <cfRule type="expression" dxfId="4014" priority="31">
      <formula>J112&gt;0</formula>
    </cfRule>
    <cfRule type="expression" dxfId="4013" priority="32">
      <formula>J112&lt;0</formula>
    </cfRule>
  </conditionalFormatting>
  <conditionalFormatting sqref="J110:J118 J120">
    <cfRule type="expression" dxfId="4012" priority="29">
      <formula>J110&gt;0</formula>
    </cfRule>
    <cfRule type="expression" dxfId="4011" priority="30">
      <formula>J110&lt;0</formula>
    </cfRule>
  </conditionalFormatting>
  <conditionalFormatting sqref="F119 H119">
    <cfRule type="expression" dxfId="4010" priority="27">
      <formula>F119&gt;0</formula>
    </cfRule>
    <cfRule type="expression" dxfId="4009" priority="28">
      <formula>F119&lt;0</formula>
    </cfRule>
  </conditionalFormatting>
  <conditionalFormatting sqref="J119">
    <cfRule type="expression" dxfId="4008" priority="25">
      <formula>J119&gt;0</formula>
    </cfRule>
    <cfRule type="expression" dxfId="4007" priority="26">
      <formula>J119&lt;0</formula>
    </cfRule>
  </conditionalFormatting>
  <conditionalFormatting sqref="K112:K123">
    <cfRule type="expression" dxfId="4006" priority="23">
      <formula>K112&gt;0</formula>
    </cfRule>
    <cfRule type="expression" dxfId="4005" priority="24">
      <formula>K112&lt;0</formula>
    </cfRule>
  </conditionalFormatting>
  <conditionalFormatting sqref="K110:K123">
    <cfRule type="expression" dxfId="4004" priority="21">
      <formula>K110&gt;0</formula>
    </cfRule>
    <cfRule type="expression" dxfId="4003" priority="22">
      <formula>K110&lt;0</formula>
    </cfRule>
  </conditionalFormatting>
  <conditionalFormatting sqref="J121">
    <cfRule type="expression" dxfId="4002" priority="19">
      <formula>J121&gt;0</formula>
    </cfRule>
    <cfRule type="expression" dxfId="4001" priority="20">
      <formula>J121&lt;0</formula>
    </cfRule>
  </conditionalFormatting>
  <conditionalFormatting sqref="F25:F28">
    <cfRule type="expression" dxfId="4000" priority="17">
      <formula>F25&gt;0</formula>
    </cfRule>
    <cfRule type="expression" dxfId="3999" priority="18">
      <formula>F25&lt;0</formula>
    </cfRule>
  </conditionalFormatting>
  <conditionalFormatting sqref="H25:H28">
    <cfRule type="expression" dxfId="3998" priority="15">
      <formula>H25&gt;0</formula>
    </cfRule>
    <cfRule type="expression" dxfId="3997" priority="16">
      <formula>H25&lt;0</formula>
    </cfRule>
  </conditionalFormatting>
  <conditionalFormatting sqref="J27:J29">
    <cfRule type="expression" dxfId="3996" priority="13">
      <formula>J27&gt;0</formula>
    </cfRule>
    <cfRule type="expression" dxfId="3995" priority="14">
      <formula>J27&lt;0</formula>
    </cfRule>
  </conditionalFormatting>
  <conditionalFormatting sqref="J30:J31">
    <cfRule type="expression" dxfId="3994" priority="11">
      <formula>J30&gt;0</formula>
    </cfRule>
    <cfRule type="expression" dxfId="3993" priority="12">
      <formula>J30&lt;0</formula>
    </cfRule>
  </conditionalFormatting>
  <conditionalFormatting sqref="J33">
    <cfRule type="expression" dxfId="3992" priority="9">
      <formula>J33&gt;0</formula>
    </cfRule>
    <cfRule type="expression" dxfId="3991" priority="10">
      <formula>J33&lt;0</formula>
    </cfRule>
  </conditionalFormatting>
  <conditionalFormatting sqref="J34">
    <cfRule type="expression" dxfId="3990" priority="7">
      <formula>J34&gt;0</formula>
    </cfRule>
    <cfRule type="expression" dxfId="3989" priority="8">
      <formula>J34&lt;0</formula>
    </cfRule>
  </conditionalFormatting>
  <conditionalFormatting sqref="J35:J43">
    <cfRule type="expression" dxfId="3988" priority="5">
      <formula>J35&gt;0</formula>
    </cfRule>
    <cfRule type="expression" dxfId="398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86" priority="1">
      <formula>Q9&gt;0</formula>
    </cfRule>
    <cfRule type="expression" dxfId="398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84" priority="27">
      <formula>F27&gt;0</formula>
    </cfRule>
    <cfRule type="expression" dxfId="3983" priority="28">
      <formula>F27&lt;0</formula>
    </cfRule>
  </conditionalFormatting>
  <conditionalFormatting sqref="Q8">
    <cfRule type="expression" dxfId="3982" priority="15">
      <formula>Q8&gt;0</formula>
    </cfRule>
    <cfRule type="expression" dxfId="3981" priority="16">
      <formula>Q8&lt;0</formula>
    </cfRule>
  </conditionalFormatting>
  <conditionalFormatting sqref="Q7">
    <cfRule type="expression" dxfId="3980" priority="17">
      <formula>Q7&gt;0</formula>
    </cfRule>
    <cfRule type="expression" dxfId="3979" priority="18">
      <formula>Q7&lt;0</formula>
    </cfRule>
  </conditionalFormatting>
  <conditionalFormatting sqref="F37:F38">
    <cfRule type="expression" dxfId="3978" priority="13">
      <formula>F37&gt;0</formula>
    </cfRule>
    <cfRule type="expression" dxfId="3977" priority="14">
      <formula>F37&lt;0</formula>
    </cfRule>
  </conditionalFormatting>
  <conditionalFormatting sqref="H37:H38">
    <cfRule type="expression" dxfId="3976" priority="11">
      <formula>H37&gt;0</formula>
    </cfRule>
    <cfRule type="expression" dxfId="3975" priority="12">
      <formula>H37&lt;0</formula>
    </cfRule>
  </conditionalFormatting>
  <conditionalFormatting sqref="F23:F26 H23:H26">
    <cfRule type="expression" dxfId="3974" priority="9">
      <formula>F23&gt;0</formula>
    </cfRule>
    <cfRule type="expression" dxfId="3973" priority="10">
      <formula>F23&lt;0</formula>
    </cfRule>
  </conditionalFormatting>
  <conditionalFormatting sqref="Q10">
    <cfRule type="expression" dxfId="3972" priority="3">
      <formula>Q10&gt;0</formula>
    </cfRule>
    <cfRule type="expression" dxfId="3971" priority="4">
      <formula>Q10&lt;0</formula>
    </cfRule>
  </conditionalFormatting>
  <conditionalFormatting sqref="F22 H22">
    <cfRule type="expression" dxfId="3970" priority="1">
      <formula>F22&gt;0</formula>
    </cfRule>
    <cfRule type="expression" dxfId="3969" priority="2">
      <formula>F22&lt;0</formula>
    </cfRule>
  </conditionalFormatting>
  <conditionalFormatting sqref="M41">
    <cfRule type="expression" dxfId="3968" priority="5">
      <formula>M41&gt;0</formula>
    </cfRule>
    <cfRule type="expression" dxfId="39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66" priority="29">
      <formula>F25&gt;0</formula>
    </cfRule>
    <cfRule type="expression" dxfId="3965" priority="30">
      <formula>F25&lt;0</formula>
    </cfRule>
  </conditionalFormatting>
  <conditionalFormatting sqref="Q7">
    <cfRule type="expression" dxfId="3964" priority="27">
      <formula>Q7&gt;0</formula>
    </cfRule>
    <cfRule type="expression" dxfId="3963" priority="28">
      <formula>Q7&lt;0</formula>
    </cfRule>
  </conditionalFormatting>
  <conditionalFormatting sqref="Q8">
    <cfRule type="expression" dxfId="3962" priority="25">
      <formula>Q8&gt;0</formula>
    </cfRule>
    <cfRule type="expression" dxfId="3961" priority="26">
      <formula>Q8&lt;0</formula>
    </cfRule>
  </conditionalFormatting>
  <conditionalFormatting sqref="Q10">
    <cfRule type="expression" dxfId="3960" priority="13">
      <formula>Q10&gt;0</formula>
    </cfRule>
    <cfRule type="expression" dxfId="3959" priority="14">
      <formula>Q10&lt;0</formula>
    </cfRule>
  </conditionalFormatting>
  <conditionalFormatting sqref="M46">
    <cfRule type="expression" dxfId="3958" priority="11">
      <formula>M46&gt;0</formula>
    </cfRule>
    <cfRule type="expression" dxfId="3957" priority="12">
      <formula>M46&lt;0</formula>
    </cfRule>
  </conditionalFormatting>
  <conditionalFormatting sqref="F80:F88 H80:H88">
    <cfRule type="expression" dxfId="3956" priority="9">
      <formula>F80&gt;0</formula>
    </cfRule>
    <cfRule type="expression" dxfId="3955" priority="10">
      <formula>F80&lt;0</formula>
    </cfRule>
  </conditionalFormatting>
  <conditionalFormatting sqref="F75:F79">
    <cfRule type="expression" dxfId="3954" priority="7">
      <formula>F75&gt;0</formula>
    </cfRule>
    <cfRule type="expression" dxfId="3953" priority="8">
      <formula>F75&lt;0</formula>
    </cfRule>
  </conditionalFormatting>
  <conditionalFormatting sqref="H75:H79">
    <cfRule type="expression" dxfId="3952" priority="5">
      <formula>H75&gt;0</formula>
    </cfRule>
    <cfRule type="expression" dxfId="3951" priority="6">
      <formula>H75&lt;0</formula>
    </cfRule>
  </conditionalFormatting>
  <conditionalFormatting sqref="F71:F74">
    <cfRule type="expression" dxfId="3950" priority="3">
      <formula>F71&gt;0</formula>
    </cfRule>
    <cfRule type="expression" dxfId="3949" priority="4">
      <formula>F71&lt;0</formula>
    </cfRule>
  </conditionalFormatting>
  <conditionalFormatting sqref="H71:H74">
    <cfRule type="expression" dxfId="3948" priority="1">
      <formula>H71&gt;0</formula>
    </cfRule>
    <cfRule type="expression" dxfId="39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46" priority="21">
      <formula>F47&gt;0</formula>
    </cfRule>
    <cfRule type="expression" dxfId="3945" priority="22">
      <formula>F47&lt;0</formula>
    </cfRule>
  </conditionalFormatting>
  <conditionalFormatting sqref="Q7">
    <cfRule type="expression" dxfId="3944" priority="19">
      <formula>Q7&gt;0</formula>
    </cfRule>
    <cfRule type="expression" dxfId="3943" priority="20">
      <formula>Q7&lt;0</formula>
    </cfRule>
  </conditionalFormatting>
  <conditionalFormatting sqref="Q8">
    <cfRule type="expression" dxfId="3942" priority="17">
      <formula>Q8&gt;0</formula>
    </cfRule>
    <cfRule type="expression" dxfId="3941" priority="18">
      <formula>Q8&lt;0</formula>
    </cfRule>
  </conditionalFormatting>
  <conditionalFormatting sqref="F25:F46">
    <cfRule type="expression" dxfId="3940" priority="15">
      <formula>F25&gt;0</formula>
    </cfRule>
    <cfRule type="expression" dxfId="3939" priority="16">
      <formula>F25&lt;0</formula>
    </cfRule>
  </conditionalFormatting>
  <conditionalFormatting sqref="H25:H46">
    <cfRule type="expression" dxfId="3938" priority="13">
      <formula>H25&gt;0</formula>
    </cfRule>
    <cfRule type="expression" dxfId="3937" priority="14">
      <formula>H25&lt;0</formula>
    </cfRule>
  </conditionalFormatting>
  <conditionalFormatting sqref="F89:F110">
    <cfRule type="expression" dxfId="3936" priority="11">
      <formula>F89&gt;0</formula>
    </cfRule>
    <cfRule type="expression" dxfId="3935" priority="12">
      <formula>F89&lt;0</formula>
    </cfRule>
  </conditionalFormatting>
  <conditionalFormatting sqref="H89:H110">
    <cfRule type="expression" dxfId="3934" priority="9">
      <formula>H89&gt;0</formula>
    </cfRule>
    <cfRule type="expression" dxfId="3933" priority="10">
      <formula>H89&lt;0</formula>
    </cfRule>
  </conditionalFormatting>
  <conditionalFormatting sqref="Q10">
    <cfRule type="expression" dxfId="3932" priority="7">
      <formula>Q10&gt;0</formula>
    </cfRule>
    <cfRule type="expression" dxfId="3931" priority="8">
      <formula>Q10&lt;0</formula>
    </cfRule>
  </conditionalFormatting>
  <conditionalFormatting sqref="J25:J38">
    <cfRule type="expression" dxfId="3930" priority="5">
      <formula>J25&gt;0</formula>
    </cfRule>
    <cfRule type="expression" dxfId="3929" priority="6">
      <formula>J25&lt;0</formula>
    </cfRule>
  </conditionalFormatting>
  <conditionalFormatting sqref="K25:K38">
    <cfRule type="expression" dxfId="3928" priority="3">
      <formula>K25&gt;0</formula>
    </cfRule>
    <cfRule type="expression" dxfId="3927" priority="4">
      <formula>K25&lt;0</formula>
    </cfRule>
  </conditionalFormatting>
  <conditionalFormatting sqref="L25:L38">
    <cfRule type="expression" dxfId="3926" priority="1">
      <formula>L25&gt;0</formula>
    </cfRule>
    <cfRule type="expression" dxfId="39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24" priority="23">
      <formula>F34&gt;0</formula>
    </cfRule>
    <cfRule type="expression" dxfId="3923" priority="24">
      <formula>F34&lt;0</formula>
    </cfRule>
  </conditionalFormatting>
  <conditionalFormatting sqref="Q7">
    <cfRule type="expression" dxfId="3922" priority="21">
      <formula>Q7&gt;0</formula>
    </cfRule>
    <cfRule type="expression" dxfId="3921" priority="22">
      <formula>Q7&lt;0</formula>
    </cfRule>
  </conditionalFormatting>
  <conditionalFormatting sqref="Q8">
    <cfRule type="expression" dxfId="3920" priority="19">
      <formula>Q8&gt;0</formula>
    </cfRule>
    <cfRule type="expression" dxfId="3919" priority="20">
      <formula>Q8&lt;0</formula>
    </cfRule>
  </conditionalFormatting>
  <conditionalFormatting sqref="F25:F33">
    <cfRule type="expression" dxfId="3918" priority="17">
      <formula>F25&gt;0</formula>
    </cfRule>
    <cfRule type="expression" dxfId="3917" priority="18">
      <formula>F25&lt;0</formula>
    </cfRule>
  </conditionalFormatting>
  <conditionalFormatting sqref="H25:H33">
    <cfRule type="expression" dxfId="3916" priority="15">
      <formula>H25&gt;0</formula>
    </cfRule>
    <cfRule type="expression" dxfId="3915" priority="16">
      <formula>H25&lt;0</formula>
    </cfRule>
  </conditionalFormatting>
  <conditionalFormatting sqref="M46">
    <cfRule type="expression" dxfId="3914" priority="13">
      <formula>M46&gt;0</formula>
    </cfRule>
    <cfRule type="expression" dxfId="3913" priority="14">
      <formula>M46&lt;0</formula>
    </cfRule>
  </conditionalFormatting>
  <conditionalFormatting sqref="F79:F87 H79:H87">
    <cfRule type="expression" dxfId="3912" priority="11">
      <formula>F79&gt;0</formula>
    </cfRule>
    <cfRule type="expression" dxfId="3911" priority="12">
      <formula>F79&lt;0</formula>
    </cfRule>
  </conditionalFormatting>
  <conditionalFormatting sqref="F70:F78">
    <cfRule type="expression" dxfId="3910" priority="9">
      <formula>F70&gt;0</formula>
    </cfRule>
    <cfRule type="expression" dxfId="3909" priority="10">
      <formula>F70&lt;0</formula>
    </cfRule>
  </conditionalFormatting>
  <conditionalFormatting sqref="H70:H78">
    <cfRule type="expression" dxfId="3908" priority="7">
      <formula>H70&gt;0</formula>
    </cfRule>
    <cfRule type="expression" dxfId="3907" priority="8">
      <formula>H70&lt;0</formula>
    </cfRule>
  </conditionalFormatting>
  <conditionalFormatting sqref="J27:K27 J30:K30 J33:K33 J36:K36 J39:K39 J42:K42">
    <cfRule type="expression" dxfId="3906" priority="5">
      <formula>J27&gt;0</formula>
    </cfRule>
    <cfRule type="expression" dxfId="3905" priority="6">
      <formula>J27&lt;0</formula>
    </cfRule>
  </conditionalFormatting>
  <conditionalFormatting sqref="J28:K29 J31:K32 J34:K35 J37:K38 J40:K41">
    <cfRule type="expression" dxfId="3904" priority="3">
      <formula>J28&gt;0</formula>
    </cfRule>
    <cfRule type="expression" dxfId="3903" priority="4">
      <formula>J28&lt;0</formula>
    </cfRule>
  </conditionalFormatting>
  <conditionalFormatting sqref="L27:L42">
    <cfRule type="expression" dxfId="3902" priority="1">
      <formula>L27&gt;0</formula>
    </cfRule>
    <cfRule type="expression" dxfId="39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00" priority="9">
      <formula>F57&gt;0</formula>
    </cfRule>
    <cfRule type="expression" dxfId="3899" priority="10">
      <formula>F57&lt;0</formula>
    </cfRule>
  </conditionalFormatting>
  <conditionalFormatting sqref="Q7">
    <cfRule type="expression" dxfId="3898" priority="7">
      <formula>Q7&gt;0</formula>
    </cfRule>
    <cfRule type="expression" dxfId="3897" priority="8">
      <formula>Q7&lt;0</formula>
    </cfRule>
  </conditionalFormatting>
  <conditionalFormatting sqref="Q8">
    <cfRule type="expression" dxfId="3896" priority="5">
      <formula>Q8&gt;0</formula>
    </cfRule>
    <cfRule type="expression" dxfId="3895" priority="6">
      <formula>Q8&lt;0</formula>
    </cfRule>
  </conditionalFormatting>
  <conditionalFormatting sqref="F25:F56">
    <cfRule type="expression" dxfId="3894" priority="3">
      <formula>F25&gt;0</formula>
    </cfRule>
    <cfRule type="expression" dxfId="3893" priority="4">
      <formula>F25&lt;0</formula>
    </cfRule>
  </conditionalFormatting>
  <conditionalFormatting sqref="H25:H56">
    <cfRule type="expression" dxfId="3892" priority="1">
      <formula>H25&gt;0</formula>
    </cfRule>
    <cfRule type="expression" dxfId="38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120.58</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6029</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2484.0499999999829</v>
      </c>
      <c r="R7">
        <v>30</v>
      </c>
      <c r="T7" s="1">
        <v>43221</v>
      </c>
      <c r="U7" s="727" t="s">
        <v>967</v>
      </c>
    </row>
    <row r="8" spans="1:21" x14ac:dyDescent="0.25">
      <c r="B8" s="398"/>
      <c r="C8" s="4"/>
      <c r="D8" s="3"/>
      <c r="E8" s="3"/>
      <c r="F8" s="3"/>
      <c r="G8" s="69"/>
      <c r="H8" s="158"/>
      <c r="I8" s="3"/>
      <c r="J8" s="3"/>
      <c r="K8" s="3"/>
      <c r="L8" s="4"/>
      <c r="M8" s="4"/>
      <c r="O8" s="11" t="s">
        <v>177</v>
      </c>
      <c r="P8" s="33"/>
      <c r="Q8" s="2">
        <f>K29+M29-F29+Q2*Q4</f>
        <v>82.350000000000364</v>
      </c>
      <c r="U8" t="s">
        <v>968</v>
      </c>
    </row>
    <row r="9" spans="1:21" x14ac:dyDescent="0.25">
      <c r="B9" s="398"/>
      <c r="C9" s="4"/>
      <c r="D9" s="3"/>
      <c r="E9" s="3"/>
      <c r="F9" s="3"/>
      <c r="G9" s="69"/>
      <c r="H9" s="158"/>
      <c r="I9" s="3"/>
      <c r="J9" s="3"/>
      <c r="K9" s="3"/>
      <c r="L9" s="4"/>
      <c r="M9" s="4"/>
      <c r="O9" s="11" t="s">
        <v>202</v>
      </c>
      <c r="Q9" s="131">
        <f>IF(Q2=0, 0, Q8/Q6)</f>
        <v>1.384813298243555E-2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4.3124896334383817E-3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13.988399071925755</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132.63800000000001</v>
      </c>
    </row>
    <row r="20" spans="1:21" x14ac:dyDescent="0.25">
      <c r="B20" s="398"/>
      <c r="C20" s="4"/>
      <c r="D20" s="3"/>
      <c r="E20" s="3"/>
      <c r="F20" s="3"/>
      <c r="G20" s="69"/>
      <c r="H20" s="158"/>
      <c r="I20" s="3"/>
      <c r="J20" s="3"/>
      <c r="K20" s="3"/>
      <c r="L20" s="4"/>
      <c r="M20" s="4"/>
      <c r="O20" s="78">
        <v>1.0900000000000001</v>
      </c>
      <c r="P20" s="78">
        <f t="shared" ref="P20:P39" si="0">O20*$Q$4</f>
        <v>131.43219999999999</v>
      </c>
      <c r="T20" s="1">
        <v>43279</v>
      </c>
      <c r="U20" t="s">
        <v>1070</v>
      </c>
    </row>
    <row r="21" spans="1:21" x14ac:dyDescent="0.25">
      <c r="B21" s="398"/>
      <c r="C21" s="4"/>
      <c r="D21" s="3"/>
      <c r="E21" s="3"/>
      <c r="F21" s="3"/>
      <c r="G21" s="4"/>
      <c r="H21" s="4"/>
      <c r="I21" s="3"/>
      <c r="J21" s="3"/>
      <c r="K21" s="3"/>
      <c r="L21" s="4"/>
      <c r="M21" s="4"/>
      <c r="O21" s="78">
        <v>1.08</v>
      </c>
      <c r="P21" s="78">
        <f t="shared" si="0"/>
        <v>130.22640000000001</v>
      </c>
    </row>
    <row r="22" spans="1:21" x14ac:dyDescent="0.25">
      <c r="B22" s="398"/>
      <c r="C22" s="4"/>
      <c r="D22" s="3"/>
      <c r="E22" s="3"/>
      <c r="F22" s="3"/>
      <c r="G22" s="4"/>
      <c r="H22" s="4"/>
      <c r="I22" s="3"/>
      <c r="J22" s="3"/>
      <c r="K22" s="3"/>
      <c r="L22" s="4"/>
      <c r="M22" s="4"/>
      <c r="O22" s="78">
        <v>1.07</v>
      </c>
      <c r="P22" s="78">
        <f t="shared" si="0"/>
        <v>129.0206</v>
      </c>
    </row>
    <row r="23" spans="1:21" x14ac:dyDescent="0.25">
      <c r="B23" s="398"/>
      <c r="C23" s="4"/>
      <c r="D23" s="3"/>
      <c r="E23" s="3"/>
      <c r="F23" s="3"/>
      <c r="G23" s="4"/>
      <c r="H23" s="4"/>
      <c r="I23" s="3"/>
      <c r="J23" s="3"/>
      <c r="K23" s="3"/>
      <c r="L23" s="4"/>
      <c r="M23" s="4"/>
      <c r="O23" s="78">
        <v>1.06</v>
      </c>
      <c r="P23" s="78">
        <f t="shared" si="0"/>
        <v>127.81480000000001</v>
      </c>
    </row>
    <row r="24" spans="1:21" x14ac:dyDescent="0.25">
      <c r="B24" s="398"/>
      <c r="C24" s="4"/>
      <c r="D24" s="3"/>
      <c r="E24" s="3"/>
      <c r="F24" s="3"/>
      <c r="G24" s="4"/>
      <c r="H24" s="4"/>
      <c r="I24" s="3"/>
      <c r="J24" s="3"/>
      <c r="K24" s="3"/>
      <c r="L24" s="4"/>
      <c r="M24" s="4"/>
      <c r="O24" s="78">
        <v>1.05</v>
      </c>
      <c r="P24" s="78">
        <f t="shared" si="0"/>
        <v>126.60900000000001</v>
      </c>
    </row>
    <row r="25" spans="1:21" x14ac:dyDescent="0.25">
      <c r="B25" s="29"/>
      <c r="O25" s="78">
        <v>1.04</v>
      </c>
      <c r="P25" s="78">
        <f t="shared" si="0"/>
        <v>125.4032</v>
      </c>
      <c r="T25" s="153">
        <v>43305</v>
      </c>
      <c r="U25" t="s">
        <v>1101</v>
      </c>
    </row>
    <row r="26" spans="1:21" x14ac:dyDescent="0.25">
      <c r="B26" s="29"/>
      <c r="O26" s="78">
        <v>1.03</v>
      </c>
      <c r="P26" s="78">
        <f t="shared" si="0"/>
        <v>124.1974</v>
      </c>
      <c r="T26" s="64"/>
    </row>
    <row r="27" spans="1:21" x14ac:dyDescent="0.25">
      <c r="B27" s="29"/>
      <c r="O27" s="78">
        <v>1.02</v>
      </c>
      <c r="P27" s="78">
        <f t="shared" si="0"/>
        <v>122.99160000000001</v>
      </c>
      <c r="T27" s="153">
        <v>43313</v>
      </c>
      <c r="U27" t="s">
        <v>1100</v>
      </c>
    </row>
    <row r="28" spans="1:21" x14ac:dyDescent="0.25">
      <c r="B28" s="29"/>
      <c r="O28" s="78">
        <v>1.01</v>
      </c>
      <c r="P28" s="78">
        <f t="shared" si="0"/>
        <v>121.78579999999999</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120.58</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119.3742</v>
      </c>
    </row>
    <row r="31" spans="1:21" x14ac:dyDescent="0.25">
      <c r="B31" s="29"/>
      <c r="O31" s="78">
        <v>0.98</v>
      </c>
      <c r="P31" s="78">
        <f t="shared" si="0"/>
        <v>118.16839999999999</v>
      </c>
      <c r="T31" s="1">
        <v>43474</v>
      </c>
      <c r="U31" t="s">
        <v>1302</v>
      </c>
    </row>
    <row r="32" spans="1:21" x14ac:dyDescent="0.25">
      <c r="B32" s="29"/>
      <c r="O32" s="78">
        <v>0.97</v>
      </c>
      <c r="P32" s="78">
        <f t="shared" si="0"/>
        <v>116.96259999999999</v>
      </c>
    </row>
    <row r="33" spans="1:17" x14ac:dyDescent="0.25">
      <c r="B33" s="29"/>
      <c r="O33" s="78">
        <v>0.96</v>
      </c>
      <c r="P33" s="78">
        <f t="shared" si="0"/>
        <v>115.7568</v>
      </c>
    </row>
    <row r="34" spans="1:17" x14ac:dyDescent="0.25">
      <c r="B34" s="29"/>
      <c r="O34" s="78">
        <v>0.95</v>
      </c>
      <c r="P34" s="78">
        <f t="shared" si="0"/>
        <v>114.55099999999999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113.34519999999999</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112.13940000000001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110.9336</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109.7278</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108.52200000000001</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90" priority="177">
      <formula>F7&gt;0</formula>
    </cfRule>
    <cfRule type="expression" dxfId="3889" priority="178">
      <formula>F7&lt;0</formula>
    </cfRule>
  </conditionalFormatting>
  <conditionalFormatting sqref="Q8">
    <cfRule type="expression" dxfId="3888" priority="175">
      <formula>Q8&gt;0</formula>
    </cfRule>
    <cfRule type="expression" dxfId="3887" priority="176">
      <formula>Q8&lt;0</formula>
    </cfRule>
  </conditionalFormatting>
  <conditionalFormatting sqref="Q10">
    <cfRule type="expression" dxfId="3886" priority="169">
      <formula>Q10&gt;0</formula>
    </cfRule>
    <cfRule type="expression" dxfId="3885" priority="170">
      <formula>Q10&lt;0</formula>
    </cfRule>
  </conditionalFormatting>
  <conditionalFormatting sqref="F77:F78">
    <cfRule type="expression" dxfId="3884" priority="161">
      <formula>F77&gt;0</formula>
    </cfRule>
    <cfRule type="expression" dxfId="3883" priority="162">
      <formula>F77&lt;0</formula>
    </cfRule>
  </conditionalFormatting>
  <conditionalFormatting sqref="H77:H78">
    <cfRule type="expression" dxfId="3882" priority="159">
      <formula>H77&gt;0</formula>
    </cfRule>
    <cfRule type="expression" dxfId="3881" priority="160">
      <formula>H77&lt;0</formula>
    </cfRule>
  </conditionalFormatting>
  <conditionalFormatting sqref="J77:J78">
    <cfRule type="expression" dxfId="3880" priority="157">
      <formula>J77&gt;0</formula>
    </cfRule>
    <cfRule type="expression" dxfId="3879" priority="158">
      <formula>J77&lt;0</formula>
    </cfRule>
  </conditionalFormatting>
  <conditionalFormatting sqref="K77:K78">
    <cfRule type="expression" dxfId="3878" priority="155">
      <formula>K77&gt;0</formula>
    </cfRule>
    <cfRule type="expression" dxfId="3877" priority="156">
      <formula>K77&lt;0</formula>
    </cfRule>
  </conditionalFormatting>
  <conditionalFormatting sqref="L77:L78">
    <cfRule type="expression" dxfId="3876" priority="153">
      <formula>L77&gt;0</formula>
    </cfRule>
    <cfRule type="expression" dxfId="3875" priority="154">
      <formula>L77&lt;0</formula>
    </cfRule>
  </conditionalFormatting>
  <conditionalFormatting sqref="H36:H39">
    <cfRule type="expression" dxfId="3874" priority="111">
      <formula>H36&gt;0</formula>
    </cfRule>
    <cfRule type="expression" dxfId="3873" priority="112">
      <formula>H36&lt;0</formula>
    </cfRule>
  </conditionalFormatting>
  <conditionalFormatting sqref="M46">
    <cfRule type="expression" dxfId="3872" priority="109">
      <formula>M46&gt;0</formula>
    </cfRule>
    <cfRule type="expression" dxfId="3871" priority="110">
      <formula>M46&lt;0</formula>
    </cfRule>
  </conditionalFormatting>
  <conditionalFormatting sqref="J36:J41">
    <cfRule type="expression" dxfId="3870" priority="79">
      <formula>J36&gt;0</formula>
    </cfRule>
    <cfRule type="expression" dxfId="3869" priority="80">
      <formula>J36&lt;0</formula>
    </cfRule>
  </conditionalFormatting>
  <conditionalFormatting sqref="F113:F115 H113:H115 H122 F122 F148:F150 H148:H150">
    <cfRule type="expression" dxfId="3868" priority="77">
      <formula>F113&gt;0</formula>
    </cfRule>
    <cfRule type="expression" dxfId="3867" priority="78">
      <formula>F113&lt;0</formula>
    </cfRule>
  </conditionalFormatting>
  <conditionalFormatting sqref="F89:F109">
    <cfRule type="expression" dxfId="3866" priority="75">
      <formula>F89&gt;0</formula>
    </cfRule>
    <cfRule type="expression" dxfId="3865" priority="76">
      <formula>F89&lt;0</formula>
    </cfRule>
  </conditionalFormatting>
  <conditionalFormatting sqref="H89:H109">
    <cfRule type="expression" dxfId="3864" priority="73">
      <formula>H89&gt;0</formula>
    </cfRule>
    <cfRule type="expression" dxfId="3863" priority="74">
      <formula>H89&lt;0</formula>
    </cfRule>
  </conditionalFormatting>
  <conditionalFormatting sqref="K80:K90 K92:K93">
    <cfRule type="expression" dxfId="3862" priority="71">
      <formula>K80&gt;0</formula>
    </cfRule>
    <cfRule type="expression" dxfId="3861" priority="72">
      <formula>K80&lt;0</formula>
    </cfRule>
  </conditionalFormatting>
  <conditionalFormatting sqref="L80">
    <cfRule type="expression" dxfId="3860" priority="69">
      <formula>L80&gt;0</formula>
    </cfRule>
    <cfRule type="expression" dxfId="3859" priority="70">
      <formula>L80&lt;0</formula>
    </cfRule>
  </conditionalFormatting>
  <conditionalFormatting sqref="F80:F88">
    <cfRule type="expression" dxfId="3858" priority="67">
      <formula>F80&gt;0</formula>
    </cfRule>
    <cfRule type="expression" dxfId="3857" priority="68">
      <formula>F80&lt;0</formula>
    </cfRule>
  </conditionalFormatting>
  <conditionalFormatting sqref="H80:H88">
    <cfRule type="expression" dxfId="3856" priority="65">
      <formula>H80&gt;0</formula>
    </cfRule>
    <cfRule type="expression" dxfId="3855" priority="66">
      <formula>H80&lt;0</formula>
    </cfRule>
  </conditionalFormatting>
  <conditionalFormatting sqref="F110:F112">
    <cfRule type="expression" dxfId="3854" priority="63">
      <formula>F110&gt;0</formula>
    </cfRule>
    <cfRule type="expression" dxfId="3853" priority="64">
      <formula>F110&lt;0</formula>
    </cfRule>
  </conditionalFormatting>
  <conditionalFormatting sqref="H110:H112">
    <cfRule type="expression" dxfId="3852" priority="61">
      <formula>H110&gt;0</formula>
    </cfRule>
    <cfRule type="expression" dxfId="3851" priority="62">
      <formula>H110&lt;0</formula>
    </cfRule>
  </conditionalFormatting>
  <conditionalFormatting sqref="H116:H118 F116:F118">
    <cfRule type="expression" dxfId="3850" priority="59">
      <formula>F116&gt;0</formula>
    </cfRule>
    <cfRule type="expression" dxfId="3849" priority="60">
      <formula>F116&lt;0</formula>
    </cfRule>
  </conditionalFormatting>
  <conditionalFormatting sqref="H119:H121 F119:F121">
    <cfRule type="expression" dxfId="3848" priority="57">
      <formula>F119&gt;0</formula>
    </cfRule>
    <cfRule type="expression" dxfId="3847" priority="58">
      <formula>F119&lt;0</formula>
    </cfRule>
  </conditionalFormatting>
  <conditionalFormatting sqref="F127:F129 H127:H129">
    <cfRule type="expression" dxfId="3846" priority="55">
      <formula>F127&gt;0</formula>
    </cfRule>
    <cfRule type="expression" dxfId="3845" priority="56">
      <formula>F127&lt;0</formula>
    </cfRule>
  </conditionalFormatting>
  <conditionalFormatting sqref="F126 H126">
    <cfRule type="expression" dxfId="3844" priority="53">
      <formula>F126&gt;0</formula>
    </cfRule>
    <cfRule type="expression" dxfId="3843" priority="54">
      <formula>F126&lt;0</formula>
    </cfRule>
  </conditionalFormatting>
  <conditionalFormatting sqref="F123:F125 H123:H125">
    <cfRule type="expression" dxfId="3842" priority="51">
      <formula>F123&gt;0</formula>
    </cfRule>
    <cfRule type="expression" dxfId="3841" priority="52">
      <formula>F123&lt;0</formula>
    </cfRule>
  </conditionalFormatting>
  <conditionalFormatting sqref="F136:F138 H136:H138">
    <cfRule type="expression" dxfId="3840" priority="49">
      <formula>F136&gt;0</formula>
    </cfRule>
    <cfRule type="expression" dxfId="3839" priority="50">
      <formula>F136&lt;0</formula>
    </cfRule>
  </conditionalFormatting>
  <conditionalFormatting sqref="H131:H133 F131:F135">
    <cfRule type="expression" dxfId="3838" priority="47">
      <formula>F131&gt;0</formula>
    </cfRule>
    <cfRule type="expression" dxfId="3837" priority="48">
      <formula>F131&lt;0</formula>
    </cfRule>
  </conditionalFormatting>
  <conditionalFormatting sqref="F130 H130">
    <cfRule type="expression" dxfId="3836" priority="45">
      <formula>F130&gt;0</formula>
    </cfRule>
    <cfRule type="expression" dxfId="3835" priority="46">
      <formula>F130&lt;0</formula>
    </cfRule>
  </conditionalFormatting>
  <conditionalFormatting sqref="H134:H135">
    <cfRule type="expression" dxfId="3834" priority="43">
      <formula>H134&gt;0</formula>
    </cfRule>
    <cfRule type="expression" dxfId="3833" priority="44">
      <formula>H134&lt;0</formula>
    </cfRule>
  </conditionalFormatting>
  <conditionalFormatting sqref="H141:H143 F141:F144">
    <cfRule type="expression" dxfId="3832" priority="41">
      <formula>F141&gt;0</formula>
    </cfRule>
    <cfRule type="expression" dxfId="3831" priority="42">
      <formula>F141&lt;0</formula>
    </cfRule>
  </conditionalFormatting>
  <conditionalFormatting sqref="F139:F140 H139:H140">
    <cfRule type="expression" dxfId="3830" priority="39">
      <formula>F139&gt;0</formula>
    </cfRule>
    <cfRule type="expression" dxfId="3829" priority="40">
      <formula>F139&lt;0</formula>
    </cfRule>
  </conditionalFormatting>
  <conditionalFormatting sqref="F147 H147">
    <cfRule type="expression" dxfId="3828" priority="37">
      <formula>F147&gt;0</formula>
    </cfRule>
    <cfRule type="expression" dxfId="3827" priority="38">
      <formula>F147&lt;0</formula>
    </cfRule>
  </conditionalFormatting>
  <conditionalFormatting sqref="F145:F146 H145:H146">
    <cfRule type="expression" dxfId="3826" priority="35">
      <formula>F145&gt;0</formula>
    </cfRule>
    <cfRule type="expression" dxfId="3825" priority="36">
      <formula>F145&lt;0</formula>
    </cfRule>
  </conditionalFormatting>
  <conditionalFormatting sqref="H144">
    <cfRule type="expression" dxfId="3824" priority="33">
      <formula>H144&gt;0</formula>
    </cfRule>
    <cfRule type="expression" dxfId="3823" priority="34">
      <formula>H144&lt;0</formula>
    </cfRule>
  </conditionalFormatting>
  <conditionalFormatting sqref="J113:J115 J122">
    <cfRule type="expression" dxfId="3822" priority="31">
      <formula>J113&gt;0</formula>
    </cfRule>
    <cfRule type="expression" dxfId="3821" priority="32">
      <formula>J113&lt;0</formula>
    </cfRule>
  </conditionalFormatting>
  <conditionalFormatting sqref="J89:J109">
    <cfRule type="expression" dxfId="3820" priority="29">
      <formula>J89&gt;0</formula>
    </cfRule>
    <cfRule type="expression" dxfId="3819" priority="30">
      <formula>J89&lt;0</formula>
    </cfRule>
  </conditionalFormatting>
  <conditionalFormatting sqref="J80:J88">
    <cfRule type="expression" dxfId="3818" priority="27">
      <formula>J80&gt;0</formula>
    </cfRule>
    <cfRule type="expression" dxfId="3817" priority="28">
      <formula>J80&lt;0</formula>
    </cfRule>
  </conditionalFormatting>
  <conditionalFormatting sqref="J110:J112">
    <cfRule type="expression" dxfId="3816" priority="25">
      <formula>J110&gt;0</formula>
    </cfRule>
    <cfRule type="expression" dxfId="3815" priority="26">
      <formula>J110&lt;0</formula>
    </cfRule>
  </conditionalFormatting>
  <conditionalFormatting sqref="J116:J118">
    <cfRule type="expression" dxfId="3814" priority="23">
      <formula>J116&gt;0</formula>
    </cfRule>
    <cfRule type="expression" dxfId="3813" priority="24">
      <formula>J116&lt;0</formula>
    </cfRule>
  </conditionalFormatting>
  <conditionalFormatting sqref="J119:J121">
    <cfRule type="expression" dxfId="3812" priority="21">
      <formula>J119&gt;0</formula>
    </cfRule>
    <cfRule type="expression" dxfId="3811" priority="22">
      <formula>J119&lt;0</formula>
    </cfRule>
  </conditionalFormatting>
  <conditionalFormatting sqref="J127:J129">
    <cfRule type="expression" dxfId="3810" priority="19">
      <formula>J127&gt;0</formula>
    </cfRule>
    <cfRule type="expression" dxfId="3809" priority="20">
      <formula>J127&lt;0</formula>
    </cfRule>
  </conditionalFormatting>
  <conditionalFormatting sqref="J126">
    <cfRule type="expression" dxfId="3808" priority="17">
      <formula>J126&gt;0</formula>
    </cfRule>
    <cfRule type="expression" dxfId="3807" priority="18">
      <formula>J126&lt;0</formula>
    </cfRule>
  </conditionalFormatting>
  <conditionalFormatting sqref="J123:J125">
    <cfRule type="expression" dxfId="3806" priority="15">
      <formula>J123&gt;0</formula>
    </cfRule>
    <cfRule type="expression" dxfId="3805" priority="16">
      <formula>J123&lt;0</formula>
    </cfRule>
  </conditionalFormatting>
  <conditionalFormatting sqref="J136:J138">
    <cfRule type="expression" dxfId="3804" priority="13">
      <formula>J136&gt;0</formula>
    </cfRule>
    <cfRule type="expression" dxfId="3803" priority="14">
      <formula>J136&lt;0</formula>
    </cfRule>
  </conditionalFormatting>
  <conditionalFormatting sqref="J131:J135">
    <cfRule type="expression" dxfId="3802" priority="11">
      <formula>J131&gt;0</formula>
    </cfRule>
    <cfRule type="expression" dxfId="3801" priority="12">
      <formula>J131&lt;0</formula>
    </cfRule>
  </conditionalFormatting>
  <conditionalFormatting sqref="J130">
    <cfRule type="expression" dxfId="3800" priority="9">
      <formula>J130&gt;0</formula>
    </cfRule>
    <cfRule type="expression" dxfId="3799" priority="10">
      <formula>J130&lt;0</formula>
    </cfRule>
  </conditionalFormatting>
  <conditionalFormatting sqref="J141:J143">
    <cfRule type="expression" dxfId="3798" priority="7">
      <formula>J141&gt;0</formula>
    </cfRule>
    <cfRule type="expression" dxfId="3797" priority="8">
      <formula>J141&lt;0</formula>
    </cfRule>
  </conditionalFormatting>
  <conditionalFormatting sqref="J139:J140">
    <cfRule type="expression" dxfId="3796" priority="5">
      <formula>J139&gt;0</formula>
    </cfRule>
    <cfRule type="expression" dxfId="3795" priority="6">
      <formula>J139&lt;0</formula>
    </cfRule>
  </conditionalFormatting>
  <conditionalFormatting sqref="J144">
    <cfRule type="expression" dxfId="3794" priority="3">
      <formula>J144&gt;0</formula>
    </cfRule>
    <cfRule type="expression" dxfId="3793" priority="4">
      <formula>J144&lt;0</formula>
    </cfRule>
  </conditionalFormatting>
  <conditionalFormatting sqref="F41:F42 H41:H42">
    <cfRule type="expression" dxfId="3792" priority="1">
      <formula>F41&gt;0</formula>
    </cfRule>
    <cfRule type="expression" dxfId="3791"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90" priority="58">
      <formula>F19&gt;0</formula>
    </cfRule>
    <cfRule type="expression" dxfId="378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8" priority="47">
      <formula>H25&gt;0</formula>
    </cfRule>
    <cfRule type="expression" dxfId="3787" priority="48">
      <formula>H25&lt;0</formula>
    </cfRule>
  </conditionalFormatting>
  <conditionalFormatting sqref="M39">
    <cfRule type="expression" dxfId="3786" priority="45">
      <formula>M39&gt;0</formula>
    </cfRule>
    <cfRule type="expression" dxfId="3785" priority="46">
      <formula>M39&lt;0</formula>
    </cfRule>
  </conditionalFormatting>
  <conditionalFormatting sqref="F61:F67">
    <cfRule type="expression" dxfId="3784" priority="43">
      <formula>F61&gt;0</formula>
    </cfRule>
    <cfRule type="expression" dxfId="3783" priority="44">
      <formula>F61&lt;0</formula>
    </cfRule>
  </conditionalFormatting>
  <conditionalFormatting sqref="H61:H67">
    <cfRule type="expression" dxfId="3782" priority="41">
      <formula>H61&gt;0</formula>
    </cfRule>
    <cfRule type="expression" dxfId="3781" priority="42">
      <formula>H61&lt;0</formula>
    </cfRule>
  </conditionalFormatting>
  <conditionalFormatting sqref="F21:F24">
    <cfRule type="expression" dxfId="3780" priority="39">
      <formula>F21&gt;0</formula>
    </cfRule>
    <cfRule type="expression" dxfId="3779" priority="40">
      <formula>F21&lt;0</formula>
    </cfRule>
  </conditionalFormatting>
  <conditionalFormatting sqref="H21:H24">
    <cfRule type="expression" dxfId="3778" priority="37">
      <formula>H21&gt;0</formula>
    </cfRule>
    <cfRule type="expression" dxfId="3777" priority="38">
      <formula>H21&lt;0</formula>
    </cfRule>
  </conditionalFormatting>
  <conditionalFormatting sqref="I25:I28">
    <cfRule type="expression" dxfId="3776" priority="31">
      <formula>I25&gt;0</formula>
    </cfRule>
    <cfRule type="expression" dxfId="3775" priority="32">
      <formula>I25&lt;0</formula>
    </cfRule>
  </conditionalFormatting>
  <conditionalFormatting sqref="I21:I24">
    <cfRule type="expression" dxfId="3774" priority="29">
      <formula>I21&gt;0</formula>
    </cfRule>
    <cfRule type="expression" dxfId="3773" priority="30">
      <formula>I21&lt;0</formula>
    </cfRule>
  </conditionalFormatting>
  <conditionalFormatting sqref="H29">
    <cfRule type="expression" dxfId="3772" priority="27">
      <formula>H29&gt;0</formula>
    </cfRule>
    <cfRule type="expression" dxfId="3771" priority="28">
      <formula>H29&lt;0</formula>
    </cfRule>
  </conditionalFormatting>
  <conditionalFormatting sqref="H30">
    <cfRule type="expression" dxfId="3770" priority="25">
      <formula>H30&gt;0</formula>
    </cfRule>
    <cfRule type="expression" dxfId="3769" priority="26">
      <formula>H30&lt;0</formula>
    </cfRule>
  </conditionalFormatting>
  <conditionalFormatting sqref="H31">
    <cfRule type="expression" dxfId="3768" priority="23">
      <formula>H31&gt;0</formula>
    </cfRule>
    <cfRule type="expression" dxfId="3767" priority="24">
      <formula>H31&lt;0</formula>
    </cfRule>
  </conditionalFormatting>
  <conditionalFormatting sqref="Q7">
    <cfRule type="expression" dxfId="3766" priority="21">
      <formula>Q7&gt;0</formula>
    </cfRule>
    <cfRule type="expression" dxfId="3765" priority="22">
      <formula>Q7&lt;0</formula>
    </cfRule>
  </conditionalFormatting>
  <conditionalFormatting sqref="Q8">
    <cfRule type="expression" dxfId="3764" priority="19">
      <formula>Q8&gt;0</formula>
    </cfRule>
    <cfRule type="expression" dxfId="3763" priority="20">
      <formula>Q8&lt;0</formula>
    </cfRule>
  </conditionalFormatting>
  <conditionalFormatting sqref="F73:F82">
    <cfRule type="expression" dxfId="3762" priority="17">
      <formula>F73&gt;0</formula>
    </cfRule>
    <cfRule type="expression" dxfId="3761" priority="18">
      <formula>F73&lt;0</formula>
    </cfRule>
  </conditionalFormatting>
  <conditionalFormatting sqref="H73:H76">
    <cfRule type="expression" dxfId="3760" priority="15">
      <formula>H73&gt;0</formula>
    </cfRule>
    <cfRule type="expression" dxfId="3759" priority="16">
      <formula>H73&lt;0</formula>
    </cfRule>
  </conditionalFormatting>
  <conditionalFormatting sqref="F69:F72">
    <cfRule type="expression" dxfId="3758" priority="13">
      <formula>F69&gt;0</formula>
    </cfRule>
    <cfRule type="expression" dxfId="3757" priority="14">
      <formula>F69&lt;0</formula>
    </cfRule>
  </conditionalFormatting>
  <conditionalFormatting sqref="H69:H72">
    <cfRule type="expression" dxfId="3756" priority="11">
      <formula>H69&gt;0</formula>
    </cfRule>
    <cfRule type="expression" dxfId="3755" priority="12">
      <formula>H69&lt;0</formula>
    </cfRule>
  </conditionalFormatting>
  <conditionalFormatting sqref="I73:I76">
    <cfRule type="expression" dxfId="3754" priority="9">
      <formula>I73&gt;0</formula>
    </cfRule>
    <cfRule type="expression" dxfId="3753" priority="10">
      <formula>I73&lt;0</formula>
    </cfRule>
  </conditionalFormatting>
  <conditionalFormatting sqref="I69:I72">
    <cfRule type="expression" dxfId="3752" priority="7">
      <formula>I69&gt;0</formula>
    </cfRule>
    <cfRule type="expression" dxfId="3751" priority="8">
      <formula>I69&lt;0</formula>
    </cfRule>
  </conditionalFormatting>
  <conditionalFormatting sqref="H77">
    <cfRule type="expression" dxfId="3750" priority="5">
      <formula>H77&gt;0</formula>
    </cfRule>
    <cfRule type="expression" dxfId="3749" priority="6">
      <formula>H77&lt;0</formula>
    </cfRule>
  </conditionalFormatting>
  <conditionalFormatting sqref="H78">
    <cfRule type="expression" dxfId="3748" priority="3">
      <formula>H78&gt;0</formula>
    </cfRule>
    <cfRule type="expression" dxfId="3747" priority="4">
      <formula>H78&lt;0</formula>
    </cfRule>
  </conditionalFormatting>
  <conditionalFormatting sqref="H79">
    <cfRule type="expression" dxfId="3746" priority="1">
      <formula>H79&gt;0</formula>
    </cfRule>
    <cfRule type="expression" dxfId="374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27.16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3150.56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-70.2800000000002</v>
      </c>
      <c r="R7">
        <v>116</v>
      </c>
    </row>
    <row r="8" spans="1:21" x14ac:dyDescent="0.25">
      <c r="B8" s="69"/>
      <c r="C8" s="4"/>
      <c r="D8" s="3"/>
      <c r="E8" s="3"/>
      <c r="F8" s="3"/>
      <c r="G8" s="69"/>
      <c r="H8" s="158"/>
      <c r="I8" s="3"/>
      <c r="J8" s="3"/>
      <c r="K8" s="3"/>
      <c r="L8" s="4"/>
      <c r="M8" s="4"/>
      <c r="O8" s="11" t="s">
        <v>177</v>
      </c>
      <c r="P8" s="33"/>
      <c r="Q8" s="2">
        <f>K18+M18-F18+Q2*Q4</f>
        <v>-70.2800000000002</v>
      </c>
      <c r="T8" s="1"/>
      <c r="U8" s="727"/>
    </row>
    <row r="9" spans="1:21" x14ac:dyDescent="0.25">
      <c r="B9" s="69"/>
      <c r="C9" s="4"/>
      <c r="D9" s="3"/>
      <c r="E9" s="3"/>
      <c r="F9" s="3"/>
      <c r="G9" s="4"/>
      <c r="H9" s="158"/>
      <c r="I9" s="3"/>
      <c r="J9" s="3"/>
      <c r="K9" s="3"/>
      <c r="L9" s="4"/>
      <c r="M9" s="4"/>
      <c r="O9" s="11" t="s">
        <v>202</v>
      </c>
      <c r="Q9" s="131">
        <f>IF(Q2=0, 0, Q8/Q6)</f>
        <v>-2.1820394679648848E-2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1.9145802650957292E-2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29.876000000000001</v>
      </c>
    </row>
    <row r="20" spans="1:20" x14ac:dyDescent="0.25">
      <c r="O20" s="78">
        <v>1.0900000000000001</v>
      </c>
      <c r="P20" s="78">
        <f t="shared" ref="P20:P39" si="1">O20*$Q$4</f>
        <v>29.604400000000002</v>
      </c>
    </row>
    <row r="21" spans="1:20" x14ac:dyDescent="0.25">
      <c r="O21" s="78">
        <v>1.08</v>
      </c>
      <c r="P21" s="78">
        <f t="shared" si="1"/>
        <v>29.332800000000002</v>
      </c>
      <c r="T21" s="1"/>
    </row>
    <row r="22" spans="1:20" x14ac:dyDescent="0.25">
      <c r="O22" s="78">
        <v>1.07</v>
      </c>
      <c r="P22" s="78">
        <f t="shared" si="1"/>
        <v>29.061200000000003</v>
      </c>
    </row>
    <row r="23" spans="1:20" x14ac:dyDescent="0.25">
      <c r="O23" s="78">
        <v>1.06</v>
      </c>
      <c r="P23" s="78">
        <f t="shared" si="1"/>
        <v>28.7896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28.518000000000001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28.246400000000001</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27.974800000000002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27.703199999999999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27.4316</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27.16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26.888400000000001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26.616800000000001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26.345199999999998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26.073599999999999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25.802</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25.5304</v>
      </c>
    </row>
    <row r="36" spans="1:17" x14ac:dyDescent="0.25">
      <c r="B36" s="161"/>
      <c r="C36" s="10"/>
      <c r="D36" s="39"/>
      <c r="E36" s="39"/>
      <c r="F36" s="39"/>
      <c r="G36" s="39"/>
      <c r="H36" s="175"/>
      <c r="I36" s="39"/>
      <c r="J36" s="39"/>
      <c r="K36" s="39"/>
      <c r="L36" s="39"/>
      <c r="O36" s="78">
        <v>0.93</v>
      </c>
      <c r="P36" s="78">
        <f t="shared" si="1"/>
        <v>25.258800000000001</v>
      </c>
    </row>
    <row r="37" spans="1:17" x14ac:dyDescent="0.25">
      <c r="B37" s="161"/>
      <c r="C37" s="10"/>
      <c r="D37" s="39"/>
      <c r="E37" s="39"/>
      <c r="F37" s="39"/>
      <c r="G37" s="39"/>
      <c r="H37" s="175"/>
      <c r="I37" s="39"/>
      <c r="J37" s="39"/>
      <c r="K37" s="39"/>
      <c r="L37" s="39"/>
      <c r="O37" s="78">
        <v>0.92</v>
      </c>
      <c r="P37" s="78">
        <f t="shared" si="1"/>
        <v>24.987200000000001</v>
      </c>
    </row>
    <row r="38" spans="1:17" x14ac:dyDescent="0.25">
      <c r="B38" s="161"/>
      <c r="C38" s="10"/>
      <c r="D38" s="39"/>
      <c r="E38" s="39"/>
      <c r="F38" s="39"/>
      <c r="G38" s="39"/>
      <c r="H38" s="175"/>
      <c r="I38" s="39"/>
      <c r="J38" s="39"/>
      <c r="K38" s="39"/>
      <c r="L38" s="39"/>
      <c r="O38" s="78">
        <v>0.91</v>
      </c>
      <c r="P38" s="78">
        <f t="shared" si="1"/>
        <v>24.715600000000002</v>
      </c>
    </row>
    <row r="39" spans="1:17" x14ac:dyDescent="0.25">
      <c r="B39" s="161"/>
      <c r="C39" s="10"/>
      <c r="D39" s="39"/>
      <c r="E39" s="39"/>
      <c r="F39" s="39"/>
      <c r="G39" s="39"/>
      <c r="H39" s="175"/>
      <c r="I39" s="39"/>
      <c r="J39" s="39"/>
      <c r="K39" s="39"/>
      <c r="L39" s="39"/>
      <c r="O39" s="78">
        <v>0.9</v>
      </c>
      <c r="P39" s="78">
        <f t="shared" si="1"/>
        <v>24.443999999999999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44" priority="37">
      <formula>Q7&gt;0</formula>
    </cfRule>
    <cfRule type="expression" dxfId="3743" priority="38">
      <formula>Q7&lt;0</formula>
    </cfRule>
  </conditionalFormatting>
  <conditionalFormatting sqref="Q8">
    <cfRule type="expression" dxfId="3742" priority="35">
      <formula>Q8&gt;0</formula>
    </cfRule>
    <cfRule type="expression" dxfId="3741" priority="36">
      <formula>Q8&lt;0</formula>
    </cfRule>
  </conditionalFormatting>
  <conditionalFormatting sqref="F34:F54 F58:F63">
    <cfRule type="expression" dxfId="3740" priority="33">
      <formula>F34&gt;0</formula>
    </cfRule>
    <cfRule type="expression" dxfId="3739" priority="34">
      <formula>F34&lt;0</formula>
    </cfRule>
  </conditionalFormatting>
  <conditionalFormatting sqref="H34:H54 H58:H63">
    <cfRule type="expression" dxfId="3738" priority="31">
      <formula>H34&gt;0</formula>
    </cfRule>
    <cfRule type="expression" dxfId="3737" priority="32">
      <formula>H34&lt;0</formula>
    </cfRule>
  </conditionalFormatting>
  <conditionalFormatting sqref="Q10">
    <cfRule type="expression" dxfId="3736" priority="29">
      <formula>Q10&gt;0</formula>
    </cfRule>
    <cfRule type="expression" dxfId="3735" priority="30">
      <formula>Q10&lt;0</formula>
    </cfRule>
  </conditionalFormatting>
  <conditionalFormatting sqref="J25:J38">
    <cfRule type="expression" dxfId="3734" priority="27">
      <formula>J25&gt;0</formula>
    </cfRule>
    <cfRule type="expression" dxfId="3733" priority="28">
      <formula>J25&lt;0</formula>
    </cfRule>
  </conditionalFormatting>
  <conditionalFormatting sqref="K25:K35 K37:K38">
    <cfRule type="expression" dxfId="3732" priority="25">
      <formula>K25&gt;0</formula>
    </cfRule>
    <cfRule type="expression" dxfId="3731" priority="26">
      <formula>K25&lt;0</formula>
    </cfRule>
  </conditionalFormatting>
  <conditionalFormatting sqref="F89:F110">
    <cfRule type="expression" dxfId="3730" priority="23">
      <formula>F89&gt;0</formula>
    </cfRule>
    <cfRule type="expression" dxfId="3729" priority="24">
      <formula>F89&lt;0</formula>
    </cfRule>
  </conditionalFormatting>
  <conditionalFormatting sqref="H89:H110">
    <cfRule type="expression" dxfId="3728" priority="21">
      <formula>H89&gt;0</formula>
    </cfRule>
    <cfRule type="expression" dxfId="3727" priority="22">
      <formula>H89&lt;0</formula>
    </cfRule>
  </conditionalFormatting>
  <conditionalFormatting sqref="J89:J102">
    <cfRule type="expression" dxfId="3726" priority="19">
      <formula>J89&gt;0</formula>
    </cfRule>
    <cfRule type="expression" dxfId="3725" priority="20">
      <formula>J89&lt;0</formula>
    </cfRule>
  </conditionalFormatting>
  <conditionalFormatting sqref="K89:K102">
    <cfRule type="expression" dxfId="3724" priority="17">
      <formula>K89&gt;0</formula>
    </cfRule>
    <cfRule type="expression" dxfId="3723" priority="18">
      <formula>K89&lt;0</formula>
    </cfRule>
  </conditionalFormatting>
  <conditionalFormatting sqref="L89:L102">
    <cfRule type="expression" dxfId="3722" priority="15">
      <formula>L89&gt;0</formula>
    </cfRule>
    <cfRule type="expression" dxfId="3721" priority="16">
      <formula>L89&lt;0</formula>
    </cfRule>
  </conditionalFormatting>
  <conditionalFormatting sqref="F30:F33">
    <cfRule type="expression" dxfId="3720" priority="13">
      <formula>F30&gt;0</formula>
    </cfRule>
    <cfRule type="expression" dxfId="3719" priority="14">
      <formula>F30&lt;0</formula>
    </cfRule>
  </conditionalFormatting>
  <conditionalFormatting sqref="H30:H33">
    <cfRule type="expression" dxfId="3718" priority="11">
      <formula>H30&gt;0</formula>
    </cfRule>
    <cfRule type="expression" dxfId="3717" priority="12">
      <formula>H30&lt;0</formula>
    </cfRule>
  </conditionalFormatting>
  <conditionalFormatting sqref="J54">
    <cfRule type="expression" dxfId="3716" priority="9">
      <formula>J54&gt;0</formula>
    </cfRule>
    <cfRule type="expression" dxfId="3715" priority="10">
      <formula>J54&lt;0</formula>
    </cfRule>
  </conditionalFormatting>
  <conditionalFormatting sqref="F55:F57">
    <cfRule type="expression" dxfId="3714" priority="7">
      <formula>F55&gt;0</formula>
    </cfRule>
    <cfRule type="expression" dxfId="3713" priority="8">
      <formula>F55&lt;0</formula>
    </cfRule>
  </conditionalFormatting>
  <conditionalFormatting sqref="H55:H57">
    <cfRule type="expression" dxfId="3712" priority="5">
      <formula>H55&gt;0</formula>
    </cfRule>
    <cfRule type="expression" dxfId="3711" priority="6">
      <formula>H55&lt;0</formula>
    </cfRule>
  </conditionalFormatting>
  <conditionalFormatting sqref="F25:F29">
    <cfRule type="expression" dxfId="3710" priority="3">
      <formula>F25&gt;0</formula>
    </cfRule>
    <cfRule type="expression" dxfId="3709" priority="4">
      <formula>F25&lt;0</formula>
    </cfRule>
  </conditionalFormatting>
  <conditionalFormatting sqref="H25:H29">
    <cfRule type="expression" dxfId="3708" priority="1">
      <formula>H25&gt;0</formula>
    </cfRule>
    <cfRule type="expression" dxfId="370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06" priority="11">
      <formula>Q8&gt;0</formula>
    </cfRule>
    <cfRule type="expression" dxfId="3705" priority="12">
      <formula>Q8&lt;0</formula>
    </cfRule>
  </conditionalFormatting>
  <conditionalFormatting sqref="Q7">
    <cfRule type="expression" dxfId="3704" priority="13">
      <formula>Q7&gt;0</formula>
    </cfRule>
    <cfRule type="expression" dxfId="3703" priority="14">
      <formula>Q7&lt;0</formula>
    </cfRule>
  </conditionalFormatting>
  <conditionalFormatting sqref="F22">
    <cfRule type="expression" dxfId="3702" priority="9">
      <formula>F22&gt;0</formula>
    </cfRule>
    <cfRule type="expression" dxfId="3701" priority="10">
      <formula>F22&lt;0</formula>
    </cfRule>
  </conditionalFormatting>
  <conditionalFormatting sqref="H22">
    <cfRule type="expression" dxfId="3700" priority="7">
      <formula>H22&gt;0</formula>
    </cfRule>
    <cfRule type="expression" dxfId="3699" priority="8">
      <formula>H22&lt;0</formula>
    </cfRule>
  </conditionalFormatting>
  <conditionalFormatting sqref="F59">
    <cfRule type="expression" dxfId="3698" priority="5">
      <formula>F59&gt;0</formula>
    </cfRule>
    <cfRule type="expression" dxfId="3697" priority="6">
      <formula>F59&lt;0</formula>
    </cfRule>
  </conditionalFormatting>
  <conditionalFormatting sqref="H59">
    <cfRule type="expression" dxfId="3696" priority="3">
      <formula>H59&gt;0</formula>
    </cfRule>
    <cfRule type="expression" dxfId="3695" priority="4">
      <formula>H59&lt;0</formula>
    </cfRule>
  </conditionalFormatting>
  <conditionalFormatting sqref="M30">
    <cfRule type="expression" dxfId="3694" priority="1">
      <formula>M30&gt;0</formula>
    </cfRule>
    <cfRule type="expression" dxfId="369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92" priority="32">
      <formula>F51&gt;0</formula>
    </cfRule>
    <cfRule type="expression" dxfId="3691" priority="33">
      <formula>F51&lt;0</formula>
    </cfRule>
  </conditionalFormatting>
  <conditionalFormatting sqref="Q7">
    <cfRule type="expression" dxfId="3690" priority="30">
      <formula>Q7&gt;0</formula>
    </cfRule>
    <cfRule type="expression" dxfId="3689" priority="31">
      <formula>Q7&lt;0</formula>
    </cfRule>
  </conditionalFormatting>
  <conditionalFormatting sqref="Q8">
    <cfRule type="expression" dxfId="3688" priority="28">
      <formula>Q8&gt;0</formula>
    </cfRule>
    <cfRule type="expression" dxfId="3687" priority="29">
      <formula>Q8&lt;0</formula>
    </cfRule>
  </conditionalFormatting>
  <conditionalFormatting sqref="F25:F44 F46:F50">
    <cfRule type="expression" dxfId="3686" priority="26">
      <formula>F25&gt;0</formula>
    </cfRule>
    <cfRule type="expression" dxfId="3685" priority="27">
      <formula>F25&lt;0</formula>
    </cfRule>
  </conditionalFormatting>
  <conditionalFormatting sqref="H25:H44 H46:H50">
    <cfRule type="expression" dxfId="3684" priority="24">
      <formula>H25&gt;0</formula>
    </cfRule>
    <cfRule type="expression" dxfId="3683" priority="25">
      <formula>H25&lt;0</formula>
    </cfRule>
  </conditionalFormatting>
  <conditionalFormatting sqref="F89:F110">
    <cfRule type="expression" dxfId="3682" priority="22">
      <formula>F89&gt;0</formula>
    </cfRule>
    <cfRule type="expression" dxfId="3681" priority="23">
      <formula>F89&lt;0</formula>
    </cfRule>
  </conditionalFormatting>
  <conditionalFormatting sqref="H89:H110">
    <cfRule type="expression" dxfId="3680" priority="20">
      <formula>H89&gt;0</formula>
    </cfRule>
    <cfRule type="expression" dxfId="3679" priority="21">
      <formula>H89&lt;0</formula>
    </cfRule>
  </conditionalFormatting>
  <conditionalFormatting sqref="Q10">
    <cfRule type="expression" dxfId="3678" priority="18">
      <formula>Q10&gt;0</formula>
    </cfRule>
    <cfRule type="expression" dxfId="3677" priority="19">
      <formula>Q10&lt;0</formula>
    </cfRule>
  </conditionalFormatting>
  <conditionalFormatting sqref="J25:J39">
    <cfRule type="expression" dxfId="3676" priority="16">
      <formula>J25&gt;0</formula>
    </cfRule>
    <cfRule type="expression" dxfId="3675" priority="17">
      <formula>J25&lt;0</formula>
    </cfRule>
  </conditionalFormatting>
  <conditionalFormatting sqref="K25:K38">
    <cfRule type="expression" dxfId="3674" priority="14">
      <formula>K25&gt;0</formula>
    </cfRule>
    <cfRule type="expression" dxfId="3673" priority="15">
      <formula>K25&lt;0</formula>
    </cfRule>
  </conditionalFormatting>
  <conditionalFormatting sqref="L25:L38">
    <cfRule type="expression" dxfId="3672" priority="12">
      <formula>L25&gt;0</formula>
    </cfRule>
    <cfRule type="expression" dxfId="367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70" priority="9">
      <formula>J40&gt;0</formula>
    </cfRule>
    <cfRule type="expression" dxfId="366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8" priority="7">
      <formula>F45&gt;0</formula>
    </cfRule>
    <cfRule type="expression" dxfId="3667" priority="8">
      <formula>F45&lt;0</formula>
    </cfRule>
  </conditionalFormatting>
  <conditionalFormatting sqref="H45">
    <cfRule type="expression" dxfId="3666" priority="5">
      <formula>H45&gt;0</formula>
    </cfRule>
    <cfRule type="expression" dxfId="3665" priority="6">
      <formula>H45&lt;0</formula>
    </cfRule>
  </conditionalFormatting>
  <conditionalFormatting sqref="J45">
    <cfRule type="expression" dxfId="3664" priority="3">
      <formula>J45&gt;0</formula>
    </cfRule>
    <cfRule type="expression" dxfId="3663" priority="4">
      <formula>J45&lt;0</formula>
    </cfRule>
  </conditionalFormatting>
  <conditionalFormatting sqref="J46">
    <cfRule type="expression" dxfId="3662" priority="1">
      <formula>J46&gt;0</formula>
    </cfRule>
    <cfRule type="expression" dxfId="366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60" priority="66">
      <formula>F22&gt;0</formula>
    </cfRule>
    <cfRule type="expression" dxfId="365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8" priority="53">
      <formula>F41&gt;0</formula>
    </cfRule>
    <cfRule type="expression" dxfId="3657" priority="54">
      <formula>F41&lt;0</formula>
    </cfRule>
  </conditionalFormatting>
  <conditionalFormatting sqref="F41">
    <cfRule type="expression" dxfId="3656" priority="57">
      <formula>F41&gt;0</formula>
    </cfRule>
    <cfRule type="expression" dxfId="3655" priority="58">
      <formula>F41&lt;0</formula>
    </cfRule>
  </conditionalFormatting>
  <conditionalFormatting sqref="H41">
    <cfRule type="expression" dxfId="3654" priority="35">
      <formula>H41&gt;0</formula>
    </cfRule>
    <cfRule type="expression" dxfId="3653" priority="36">
      <formula>H41&lt;0</formula>
    </cfRule>
  </conditionalFormatting>
  <conditionalFormatting sqref="F89:F95">
    <cfRule type="expression" dxfId="3652" priority="29">
      <formula>F89&gt;0</formula>
    </cfRule>
    <cfRule type="expression" dxfId="3651" priority="30">
      <formula>F89&lt;0</formula>
    </cfRule>
  </conditionalFormatting>
  <conditionalFormatting sqref="F96:F110">
    <cfRule type="expression" dxfId="3650" priority="25">
      <formula>F96&gt;0</formula>
    </cfRule>
    <cfRule type="expression" dxfId="3649" priority="26">
      <formula>F96&lt;0</formula>
    </cfRule>
  </conditionalFormatting>
  <conditionalFormatting sqref="F96:F110">
    <cfRule type="expression" dxfId="3648" priority="27">
      <formula>F96&gt;0</formula>
    </cfRule>
    <cfRule type="expression" dxfId="3647" priority="28">
      <formula>F96&lt;0</formula>
    </cfRule>
  </conditionalFormatting>
  <conditionalFormatting sqref="H89:H100">
    <cfRule type="expression" dxfId="3646" priority="23">
      <formula>H89&gt;0</formula>
    </cfRule>
    <cfRule type="expression" dxfId="3645" priority="24">
      <formula>H89&lt;0</formula>
    </cfRule>
  </conditionalFormatting>
  <conditionalFormatting sqref="H101">
    <cfRule type="expression" dxfId="3644" priority="21">
      <formula>H101&gt;0</formula>
    </cfRule>
    <cfRule type="expression" dxfId="3643" priority="22">
      <formula>H101&lt;0</formula>
    </cfRule>
  </conditionalFormatting>
  <conditionalFormatting sqref="F111:F116">
    <cfRule type="expression" dxfId="3642" priority="19">
      <formula>F111&gt;0</formula>
    </cfRule>
    <cfRule type="expression" dxfId="3641" priority="20">
      <formula>F111&lt;0</formula>
    </cfRule>
  </conditionalFormatting>
  <conditionalFormatting sqref="H103:H116">
    <cfRule type="expression" dxfId="3640" priority="17">
      <formula>H103&gt;0</formula>
    </cfRule>
    <cfRule type="expression" dxfId="3639" priority="18">
      <formula>H103&lt;0</formula>
    </cfRule>
  </conditionalFormatting>
  <conditionalFormatting sqref="H102">
    <cfRule type="expression" dxfId="3638" priority="15">
      <formula>H102&gt;0</formula>
    </cfRule>
    <cfRule type="expression" dxfId="3637" priority="16">
      <formula>H102&lt;0</formula>
    </cfRule>
  </conditionalFormatting>
  <conditionalFormatting sqref="M42">
    <cfRule type="expression" dxfId="3636" priority="13">
      <formula>M42&gt;0</formula>
    </cfRule>
    <cfRule type="expression" dxfId="3635" priority="14">
      <formula>M42&lt;0</formula>
    </cfRule>
  </conditionalFormatting>
  <conditionalFormatting sqref="Q7">
    <cfRule type="expression" dxfId="3634" priority="9">
      <formula>Q7&gt;0</formula>
    </cfRule>
    <cfRule type="expression" dxfId="3633" priority="10">
      <formula>Q7&lt;0</formula>
    </cfRule>
  </conditionalFormatting>
  <conditionalFormatting sqref="Q8">
    <cfRule type="expression" dxfId="3632" priority="7">
      <formula>Q8&gt;0</formula>
    </cfRule>
    <cfRule type="expression" dxfId="3631" priority="8">
      <formula>Q8&lt;0</formula>
    </cfRule>
  </conditionalFormatting>
  <conditionalFormatting sqref="F117:F130 H117:H130">
    <cfRule type="expression" dxfId="3630" priority="1">
      <formula>F117&gt;0</formula>
    </cfRule>
    <cfRule type="expression" dxfId="362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8" priority="21">
      <formula>F47&gt;0</formula>
    </cfRule>
    <cfRule type="expression" dxfId="3627" priority="22">
      <formula>F47&lt;0</formula>
    </cfRule>
  </conditionalFormatting>
  <conditionalFormatting sqref="Q7">
    <cfRule type="expression" dxfId="3626" priority="19">
      <formula>Q7&gt;0</formula>
    </cfRule>
    <cfRule type="expression" dxfId="3625" priority="20">
      <formula>Q7&lt;0</formula>
    </cfRule>
  </conditionalFormatting>
  <conditionalFormatting sqref="Q8">
    <cfRule type="expression" dxfId="3624" priority="17">
      <formula>Q8&gt;0</formula>
    </cfRule>
    <cfRule type="expression" dxfId="3623" priority="18">
      <formula>Q8&lt;0</formula>
    </cfRule>
  </conditionalFormatting>
  <conditionalFormatting sqref="F25:F46">
    <cfRule type="expression" dxfId="3622" priority="15">
      <formula>F25&gt;0</formula>
    </cfRule>
    <cfRule type="expression" dxfId="3621" priority="16">
      <formula>F25&lt;0</formula>
    </cfRule>
  </conditionalFormatting>
  <conditionalFormatting sqref="H25:H46">
    <cfRule type="expression" dxfId="3620" priority="13">
      <formula>H25&gt;0</formula>
    </cfRule>
    <cfRule type="expression" dxfId="3619" priority="14">
      <formula>H25&lt;0</formula>
    </cfRule>
  </conditionalFormatting>
  <conditionalFormatting sqref="F89:F110">
    <cfRule type="expression" dxfId="3618" priority="11">
      <formula>F89&gt;0</formula>
    </cfRule>
    <cfRule type="expression" dxfId="3617" priority="12">
      <formula>F89&lt;0</formula>
    </cfRule>
  </conditionalFormatting>
  <conditionalFormatting sqref="H89:H110">
    <cfRule type="expression" dxfId="3616" priority="9">
      <formula>H89&gt;0</formula>
    </cfRule>
    <cfRule type="expression" dxfId="3615" priority="10">
      <formula>H89&lt;0</formula>
    </cfRule>
  </conditionalFormatting>
  <conditionalFormatting sqref="Q10">
    <cfRule type="expression" dxfId="3614" priority="7">
      <formula>Q10&gt;0</formula>
    </cfRule>
    <cfRule type="expression" dxfId="3613" priority="8">
      <formula>Q10&lt;0</formula>
    </cfRule>
  </conditionalFormatting>
  <conditionalFormatting sqref="J25:J38">
    <cfRule type="expression" dxfId="3612" priority="5">
      <formula>J25&gt;0</formula>
    </cfRule>
    <cfRule type="expression" dxfId="3611" priority="6">
      <formula>J25&lt;0</formula>
    </cfRule>
  </conditionalFormatting>
  <conditionalFormatting sqref="K25:K38">
    <cfRule type="expression" dxfId="3610" priority="3">
      <formula>K25&gt;0</formula>
    </cfRule>
    <cfRule type="expression" dxfId="3609" priority="4">
      <formula>K25&lt;0</formula>
    </cfRule>
  </conditionalFormatting>
  <conditionalFormatting sqref="L25:L38">
    <cfRule type="expression" dxfId="3608" priority="1">
      <formula>L25&gt;0</formula>
    </cfRule>
    <cfRule type="expression" dxfId="360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6" priority="35">
      <formula>F47&gt;0</formula>
    </cfRule>
    <cfRule type="expression" dxfId="3605" priority="36">
      <formula>F47&lt;0</formula>
    </cfRule>
  </conditionalFormatting>
  <conditionalFormatting sqref="Q7">
    <cfRule type="expression" dxfId="3604" priority="33">
      <formula>Q7&gt;0</formula>
    </cfRule>
    <cfRule type="expression" dxfId="3603" priority="34">
      <formula>Q7&lt;0</formula>
    </cfRule>
  </conditionalFormatting>
  <conditionalFormatting sqref="Q8">
    <cfRule type="expression" dxfId="3602" priority="31">
      <formula>Q8&gt;0</formula>
    </cfRule>
    <cfRule type="expression" dxfId="3601" priority="32">
      <formula>Q8&lt;0</formula>
    </cfRule>
  </conditionalFormatting>
  <conditionalFormatting sqref="F30:F46">
    <cfRule type="expression" dxfId="3600" priority="29">
      <formula>F30&gt;0</formula>
    </cfRule>
    <cfRule type="expression" dxfId="3599" priority="30">
      <formula>F30&lt;0</formula>
    </cfRule>
  </conditionalFormatting>
  <conditionalFormatting sqref="H30:H46">
    <cfRule type="expression" dxfId="3598" priority="27">
      <formula>H30&gt;0</formula>
    </cfRule>
    <cfRule type="expression" dxfId="3597" priority="28">
      <formula>H30&lt;0</formula>
    </cfRule>
  </conditionalFormatting>
  <conditionalFormatting sqref="Q10">
    <cfRule type="expression" dxfId="3596" priority="25">
      <formula>Q10&gt;0</formula>
    </cfRule>
    <cfRule type="expression" dxfId="3595" priority="26">
      <formula>Q10&lt;0</formula>
    </cfRule>
  </conditionalFormatting>
  <conditionalFormatting sqref="J25:J38">
    <cfRule type="expression" dxfId="3594" priority="23">
      <formula>J25&gt;0</formula>
    </cfRule>
    <cfRule type="expression" dxfId="3593" priority="24">
      <formula>J25&lt;0</formula>
    </cfRule>
  </conditionalFormatting>
  <conditionalFormatting sqref="K25:K38">
    <cfRule type="expression" dxfId="3592" priority="21">
      <formula>K25&gt;0</formula>
    </cfRule>
    <cfRule type="expression" dxfId="3591" priority="22">
      <formula>K25&lt;0</formula>
    </cfRule>
  </conditionalFormatting>
  <conditionalFormatting sqref="L25 L38">
    <cfRule type="expression" dxfId="3590" priority="19">
      <formula>L25&gt;0</formula>
    </cfRule>
    <cfRule type="expression" dxfId="3589" priority="20">
      <formula>L25&lt;0</formula>
    </cfRule>
  </conditionalFormatting>
  <conditionalFormatting sqref="F89:F110">
    <cfRule type="expression" dxfId="3588" priority="17">
      <formula>F89&gt;0</formula>
    </cfRule>
    <cfRule type="expression" dxfId="3587" priority="18">
      <formula>F89&lt;0</formula>
    </cfRule>
  </conditionalFormatting>
  <conditionalFormatting sqref="H89:H110">
    <cfRule type="expression" dxfId="3586" priority="15">
      <formula>H89&gt;0</formula>
    </cfRule>
    <cfRule type="expression" dxfId="3585" priority="16">
      <formula>H89&lt;0</formula>
    </cfRule>
  </conditionalFormatting>
  <conditionalFormatting sqref="J89:J102">
    <cfRule type="expression" dxfId="3584" priority="13">
      <formula>J89&gt;0</formula>
    </cfRule>
    <cfRule type="expression" dxfId="3583" priority="14">
      <formula>J89&lt;0</formula>
    </cfRule>
  </conditionalFormatting>
  <conditionalFormatting sqref="K89:K102">
    <cfRule type="expression" dxfId="3582" priority="11">
      <formula>K89&gt;0</formula>
    </cfRule>
    <cfRule type="expression" dxfId="3581" priority="12">
      <formula>K89&lt;0</formula>
    </cfRule>
  </conditionalFormatting>
  <conditionalFormatting sqref="L89:L102">
    <cfRule type="expression" dxfId="3580" priority="9">
      <formula>L89&gt;0</formula>
    </cfRule>
    <cfRule type="expression" dxfId="3579" priority="10">
      <formula>L89&lt;0</formula>
    </cfRule>
  </conditionalFormatting>
  <conditionalFormatting sqref="F29 F25:F26">
    <cfRule type="expression" dxfId="3578" priority="7">
      <formula>F25&gt;0</formula>
    </cfRule>
    <cfRule type="expression" dxfId="3577" priority="8">
      <formula>F25&lt;0</formula>
    </cfRule>
  </conditionalFormatting>
  <conditionalFormatting sqref="H29 H25:H27">
    <cfRule type="expression" dxfId="3576" priority="5">
      <formula>H25&gt;0</formula>
    </cfRule>
    <cfRule type="expression" dxfId="3575" priority="6">
      <formula>H25&lt;0</formula>
    </cfRule>
  </conditionalFormatting>
  <conditionalFormatting sqref="F27:F28">
    <cfRule type="expression" dxfId="3574" priority="3">
      <formula>F27&gt;0</formula>
    </cfRule>
    <cfRule type="expression" dxfId="3573" priority="4">
      <formula>F27&lt;0</formula>
    </cfRule>
  </conditionalFormatting>
  <conditionalFormatting sqref="H28">
    <cfRule type="expression" dxfId="3572" priority="1">
      <formula>H28&gt;0</formula>
    </cfRule>
    <cfRule type="expression" dxfId="357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70" priority="25">
      <formula>F7&gt;0</formula>
    </cfRule>
    <cfRule type="expression" dxfId="3569" priority="26">
      <formula>F7&lt;0</formula>
    </cfRule>
  </conditionalFormatting>
  <conditionalFormatting sqref="Q8">
    <cfRule type="expression" dxfId="3568" priority="23">
      <formula>Q8&gt;0</formula>
    </cfRule>
    <cfRule type="expression" dxfId="3567" priority="24">
      <formula>Q8&lt;0</formula>
    </cfRule>
  </conditionalFormatting>
  <conditionalFormatting sqref="F93:F114">
    <cfRule type="expression" dxfId="3566" priority="17">
      <formula>F93&gt;0</formula>
    </cfRule>
    <cfRule type="expression" dxfId="3565" priority="18">
      <formula>F93&lt;0</formula>
    </cfRule>
  </conditionalFormatting>
  <conditionalFormatting sqref="H93:H114">
    <cfRule type="expression" dxfId="3564" priority="15">
      <formula>H93&gt;0</formula>
    </cfRule>
    <cfRule type="expression" dxfId="3563" priority="16">
      <formula>H93&lt;0</formula>
    </cfRule>
  </conditionalFormatting>
  <conditionalFormatting sqref="Q10">
    <cfRule type="expression" dxfId="3562" priority="13">
      <formula>Q10&gt;0</formula>
    </cfRule>
    <cfRule type="expression" dxfId="3561" priority="14">
      <formula>Q10&lt;0</formula>
    </cfRule>
  </conditionalFormatting>
  <conditionalFormatting sqref="J25:J38">
    <cfRule type="expression" dxfId="3560" priority="11">
      <formula>J25&gt;0</formula>
    </cfRule>
    <cfRule type="expression" dxfId="3559" priority="12">
      <formula>J25&lt;0</formula>
    </cfRule>
  </conditionalFormatting>
  <conditionalFormatting sqref="K25:K38">
    <cfRule type="expression" dxfId="3558" priority="9">
      <formula>K25&gt;0</formula>
    </cfRule>
    <cfRule type="expression" dxfId="3557" priority="10">
      <formula>K25&lt;0</formula>
    </cfRule>
  </conditionalFormatting>
  <conditionalFormatting sqref="L25:L34">
    <cfRule type="expression" dxfId="3556" priority="7">
      <formula>L25&gt;0</formula>
    </cfRule>
    <cfRule type="expression" dxfId="3555" priority="8">
      <formula>L25&lt;0</formula>
    </cfRule>
  </conditionalFormatting>
  <conditionalFormatting sqref="J43">
    <cfRule type="expression" dxfId="3554" priority="5">
      <formula>J43&gt;0</formula>
    </cfRule>
    <cfRule type="expression" dxfId="3553" priority="6">
      <formula>J43&lt;0</formula>
    </cfRule>
  </conditionalFormatting>
  <conditionalFormatting sqref="M25:M34">
    <cfRule type="expression" dxfId="3552" priority="3">
      <formula>M25&gt;0</formula>
    </cfRule>
    <cfRule type="expression" dxfId="3551" priority="4">
      <formula>M25&lt;0</formula>
    </cfRule>
  </conditionalFormatting>
  <conditionalFormatting sqref="H61:H64 F61:F64">
    <cfRule type="expression" dxfId="3550" priority="1">
      <formula>F61&gt;0</formula>
    </cfRule>
    <cfRule type="expression" dxfId="354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8" priority="21">
      <formula>F47&gt;0</formula>
    </cfRule>
    <cfRule type="expression" dxfId="3547" priority="22">
      <formula>F47&lt;0</formula>
    </cfRule>
  </conditionalFormatting>
  <conditionalFormatting sqref="Q7">
    <cfRule type="expression" dxfId="3546" priority="19">
      <formula>Q7&gt;0</formula>
    </cfRule>
    <cfRule type="expression" dxfId="3545" priority="20">
      <formula>Q7&lt;0</formula>
    </cfRule>
  </conditionalFormatting>
  <conditionalFormatting sqref="Q8">
    <cfRule type="expression" dxfId="3544" priority="17">
      <formula>Q8&gt;0</formula>
    </cfRule>
    <cfRule type="expression" dxfId="3543" priority="18">
      <formula>Q8&lt;0</formula>
    </cfRule>
  </conditionalFormatting>
  <conditionalFormatting sqref="F25:F46">
    <cfRule type="expression" dxfId="3542" priority="15">
      <formula>F25&gt;0</formula>
    </cfRule>
    <cfRule type="expression" dxfId="3541" priority="16">
      <formula>F25&lt;0</formula>
    </cfRule>
  </conditionalFormatting>
  <conditionalFormatting sqref="H25:H46">
    <cfRule type="expression" dxfId="3540" priority="13">
      <formula>H25&gt;0</formula>
    </cfRule>
    <cfRule type="expression" dxfId="3539" priority="14">
      <formula>H25&lt;0</formula>
    </cfRule>
  </conditionalFormatting>
  <conditionalFormatting sqref="F89:F110">
    <cfRule type="expression" dxfId="3538" priority="11">
      <formula>F89&gt;0</formula>
    </cfRule>
    <cfRule type="expression" dxfId="3537" priority="12">
      <formula>F89&lt;0</formula>
    </cfRule>
  </conditionalFormatting>
  <conditionalFormatting sqref="H89:H110">
    <cfRule type="expression" dxfId="3536" priority="9">
      <formula>H89&gt;0</formula>
    </cfRule>
    <cfRule type="expression" dxfId="3535" priority="10">
      <formula>H89&lt;0</formula>
    </cfRule>
  </conditionalFormatting>
  <conditionalFormatting sqref="Q10">
    <cfRule type="expression" dxfId="3534" priority="7">
      <formula>Q10&gt;0</formula>
    </cfRule>
    <cfRule type="expression" dxfId="3533" priority="8">
      <formula>Q10&lt;0</formula>
    </cfRule>
  </conditionalFormatting>
  <conditionalFormatting sqref="J25:J38">
    <cfRule type="expression" dxfId="3532" priority="5">
      <formula>J25&gt;0</formula>
    </cfRule>
    <cfRule type="expression" dxfId="3531" priority="6">
      <formula>J25&lt;0</formula>
    </cfRule>
  </conditionalFormatting>
  <conditionalFormatting sqref="K25:K38">
    <cfRule type="expression" dxfId="3530" priority="3">
      <formula>K25&gt;0</formula>
    </cfRule>
    <cfRule type="expression" dxfId="3529" priority="4">
      <formula>K25&lt;0</formula>
    </cfRule>
  </conditionalFormatting>
  <conditionalFormatting sqref="L25:L38">
    <cfRule type="expression" dxfId="3528" priority="1">
      <formula>L25&gt;0</formula>
    </cfRule>
    <cfRule type="expression" dxfId="35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26" priority="29">
      <formula>F29&gt;0</formula>
    </cfRule>
    <cfRule type="expression" dxfId="3525" priority="30">
      <formula>F29&lt;0</formula>
    </cfRule>
  </conditionalFormatting>
  <conditionalFormatting sqref="Q7">
    <cfRule type="expression" dxfId="3524" priority="27">
      <formula>Q7&gt;0</formula>
    </cfRule>
    <cfRule type="expression" dxfId="3523" priority="28">
      <formula>Q7&lt;0</formula>
    </cfRule>
  </conditionalFormatting>
  <conditionalFormatting sqref="Q8">
    <cfRule type="expression" dxfId="3522" priority="25">
      <formula>Q8&gt;0</formula>
    </cfRule>
    <cfRule type="expression" dxfId="3521" priority="26">
      <formula>Q8&lt;0</formula>
    </cfRule>
  </conditionalFormatting>
  <conditionalFormatting sqref="F96:F110">
    <cfRule type="expression" dxfId="3520" priority="19">
      <formula>F96&gt;0</formula>
    </cfRule>
    <cfRule type="expression" dxfId="3519" priority="20">
      <formula>F96&lt;0</formula>
    </cfRule>
  </conditionalFormatting>
  <conditionalFormatting sqref="H96:H110">
    <cfRule type="expression" dxfId="3518" priority="17">
      <formula>H96&gt;0</formula>
    </cfRule>
    <cfRule type="expression" dxfId="3517" priority="18">
      <formula>H96&lt;0</formula>
    </cfRule>
  </conditionalFormatting>
  <conditionalFormatting sqref="Q10">
    <cfRule type="expression" dxfId="3516" priority="15">
      <formula>Q10&gt;0</formula>
    </cfRule>
    <cfRule type="expression" dxfId="3515" priority="16">
      <formula>Q10&lt;0</formula>
    </cfRule>
  </conditionalFormatting>
  <conditionalFormatting sqref="L29:L38">
    <cfRule type="expression" dxfId="3514" priority="9">
      <formula>L29&gt;0</formula>
    </cfRule>
    <cfRule type="expression" dxfId="3513" priority="10">
      <formula>L29&lt;0</formula>
    </cfRule>
  </conditionalFormatting>
  <conditionalFormatting sqref="F27:F29 H27:H29 J25:K29">
    <cfRule type="expression" dxfId="3512" priority="7">
      <formula>F25&gt;0</formula>
    </cfRule>
    <cfRule type="expression" dxfId="3511" priority="8">
      <formula>F25&lt;0</formula>
    </cfRule>
  </conditionalFormatting>
  <conditionalFormatting sqref="L25:L29">
    <cfRule type="expression" dxfId="3510" priority="5">
      <formula>L25&gt;0</formula>
    </cfRule>
    <cfRule type="expression" dxfId="3509" priority="6">
      <formula>L25&lt;0</formula>
    </cfRule>
  </conditionalFormatting>
  <conditionalFormatting sqref="F25:F26">
    <cfRule type="expression" dxfId="3508" priority="3">
      <formula>F25&gt;0</formula>
    </cfRule>
    <cfRule type="expression" dxfId="3507" priority="4">
      <formula>F25&lt;0</formula>
    </cfRule>
  </conditionalFormatting>
  <conditionalFormatting sqref="H25:H26">
    <cfRule type="expression" dxfId="3506" priority="1">
      <formula>H25&gt;0</formula>
    </cfRule>
    <cfRule type="expression" dxfId="350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504" priority="55">
      <formula>F25&gt;0</formula>
    </cfRule>
    <cfRule type="expression" dxfId="3503" priority="56">
      <formula>F25&lt;0</formula>
    </cfRule>
  </conditionalFormatting>
  <conditionalFormatting sqref="Q7">
    <cfRule type="expression" dxfId="3502" priority="53">
      <formula>Q7&gt;0</formula>
    </cfRule>
    <cfRule type="expression" dxfId="3501" priority="54">
      <formula>Q7&lt;0</formula>
    </cfRule>
  </conditionalFormatting>
  <conditionalFormatting sqref="Q8">
    <cfRule type="expression" dxfId="3500" priority="51">
      <formula>Q8&gt;0</formula>
    </cfRule>
    <cfRule type="expression" dxfId="3499" priority="52">
      <formula>Q8&lt;0</formula>
    </cfRule>
  </conditionalFormatting>
  <conditionalFormatting sqref="M68">
    <cfRule type="expression" dxfId="3498" priority="45">
      <formula>M68&gt;0</formula>
    </cfRule>
    <cfRule type="expression" dxfId="3497" priority="46">
      <formula>M68&lt;0</formula>
    </cfRule>
  </conditionalFormatting>
  <conditionalFormatting sqref="F94:F125">
    <cfRule type="expression" dxfId="3496" priority="43">
      <formula>F94&gt;0</formula>
    </cfRule>
    <cfRule type="expression" dxfId="3495" priority="44">
      <formula>F94&lt;0</formula>
    </cfRule>
  </conditionalFormatting>
  <conditionalFormatting sqref="H94:H125">
    <cfRule type="expression" dxfId="3494" priority="41">
      <formula>H94&gt;0</formula>
    </cfRule>
    <cfRule type="expression" dxfId="3493" priority="42">
      <formula>H94&lt;0</formula>
    </cfRule>
  </conditionalFormatting>
  <conditionalFormatting sqref="J28:J30 K25:K30 J31:K38">
    <cfRule type="expression" dxfId="3492" priority="35">
      <formula>J25&gt;0</formula>
    </cfRule>
    <cfRule type="expression" dxfId="3491" priority="36">
      <formula>J25&lt;0</formula>
    </cfRule>
  </conditionalFormatting>
  <conditionalFormatting sqref="K39:K42">
    <cfRule type="expression" dxfId="3490" priority="33">
      <formula>K39&gt;0</formula>
    </cfRule>
    <cfRule type="expression" dxfId="3489" priority="34">
      <formula>K39&lt;0</formula>
    </cfRule>
  </conditionalFormatting>
  <conditionalFormatting sqref="K43">
    <cfRule type="expression" dxfId="3488" priority="31">
      <formula>K43&gt;0</formula>
    </cfRule>
    <cfRule type="expression" dxfId="3487" priority="32">
      <formula>K43&lt;0</formula>
    </cfRule>
  </conditionalFormatting>
  <conditionalFormatting sqref="K44">
    <cfRule type="expression" dxfId="3486" priority="29">
      <formula>K44&gt;0</formula>
    </cfRule>
    <cfRule type="expression" dxfId="3485" priority="30">
      <formula>K44&lt;0</formula>
    </cfRule>
  </conditionalFormatting>
  <conditionalFormatting sqref="K45">
    <cfRule type="expression" dxfId="3484" priority="27">
      <formula>K45&gt;0</formula>
    </cfRule>
    <cfRule type="expression" dxfId="3483" priority="28">
      <formula>K45&lt;0</formula>
    </cfRule>
  </conditionalFormatting>
  <conditionalFormatting sqref="K46:K51">
    <cfRule type="expression" dxfId="3482" priority="15">
      <formula>K46&gt;0</formula>
    </cfRule>
    <cfRule type="expression" dxfId="3481" priority="16">
      <formula>K46&lt;0</formula>
    </cfRule>
  </conditionalFormatting>
  <conditionalFormatting sqref="K52:K60">
    <cfRule type="expression" dxfId="3480" priority="13">
      <formula>K52&gt;0</formula>
    </cfRule>
    <cfRule type="expression" dxfId="3479" priority="14">
      <formula>K52&lt;0</formula>
    </cfRule>
  </conditionalFormatting>
  <conditionalFormatting sqref="H55:H57 F54:F57">
    <cfRule type="expression" dxfId="3478" priority="11">
      <formula>F54&gt;0</formula>
    </cfRule>
    <cfRule type="expression" dxfId="3477" priority="12">
      <formula>F54&lt;0</formula>
    </cfRule>
  </conditionalFormatting>
  <conditionalFormatting sqref="F63:F64 H63:H64">
    <cfRule type="expression" dxfId="3476" priority="9">
      <formula>F63&gt;0</formula>
    </cfRule>
    <cfRule type="expression" dxfId="3475" priority="10">
      <formula>F63&lt;0</formula>
    </cfRule>
  </conditionalFormatting>
  <conditionalFormatting sqref="F62 H62">
    <cfRule type="expression" dxfId="3474" priority="7">
      <formula>F62&gt;0</formula>
    </cfRule>
    <cfRule type="expression" dxfId="3473" priority="8">
      <formula>F62&lt;0</formula>
    </cfRule>
  </conditionalFormatting>
  <conditionalFormatting sqref="F59:F61 H59:H61">
    <cfRule type="expression" dxfId="3472" priority="5">
      <formula>F59&gt;0</formula>
    </cfRule>
    <cfRule type="expression" dxfId="3471" priority="6">
      <formula>F59&lt;0</formula>
    </cfRule>
  </conditionalFormatting>
  <conditionalFormatting sqref="K61">
    <cfRule type="expression" dxfId="3470" priority="3">
      <formula>K61&gt;0</formula>
    </cfRule>
    <cfRule type="expression" dxfId="3469" priority="4">
      <formula>K61&lt;0</formula>
    </cfRule>
  </conditionalFormatting>
  <conditionalFormatting sqref="K62">
    <cfRule type="expression" dxfId="3468" priority="1">
      <formula>K62&gt;0</formula>
    </cfRule>
    <cfRule type="expression" dxfId="3467"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9 F25:F26">
    <cfRule type="expression" dxfId="3438" priority="7">
      <formula>F25&gt;0</formula>
    </cfRule>
    <cfRule type="expression" dxfId="3437" priority="8">
      <formula>F25&lt;0</formula>
    </cfRule>
  </conditionalFormatting>
  <conditionalFormatting sqref="H29 H25:H27">
    <cfRule type="expression" dxfId="3436" priority="5">
      <formula>H25&gt;0</formula>
    </cfRule>
    <cfRule type="expression" dxfId="3435" priority="6">
      <formula>H25&lt;0</formula>
    </cfRule>
  </conditionalFormatting>
  <conditionalFormatting sqref="F27:F28">
    <cfRule type="expression" dxfId="3434" priority="3">
      <formula>F27&gt;0</formula>
    </cfRule>
    <cfRule type="expression" dxfId="3433" priority="4">
      <formula>F27&lt;0</formula>
    </cfRule>
  </conditionalFormatting>
  <conditionalFormatting sqref="H28">
    <cfRule type="expression" dxfId="3432" priority="1">
      <formula>H28&gt;0</formula>
    </cfRule>
    <cfRule type="expression" dxfId="343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0" priority="43">
      <formula>F54&gt;0</formula>
    </cfRule>
    <cfRule type="expression" dxfId="3429" priority="44">
      <formula>F54&lt;0</formula>
    </cfRule>
  </conditionalFormatting>
  <conditionalFormatting sqref="Q7">
    <cfRule type="expression" dxfId="3428" priority="41">
      <formula>Q7&gt;0</formula>
    </cfRule>
    <cfRule type="expression" dxfId="3427" priority="42">
      <formula>Q7&lt;0</formula>
    </cfRule>
  </conditionalFormatting>
  <conditionalFormatting sqref="Q8">
    <cfRule type="expression" dxfId="3426" priority="39">
      <formula>Q8&gt;0</formula>
    </cfRule>
    <cfRule type="expression" dxfId="3425" priority="40">
      <formula>Q8&lt;0</formula>
    </cfRule>
  </conditionalFormatting>
  <conditionalFormatting sqref="F33:F36 F38:F53">
    <cfRule type="expression" dxfId="3424" priority="37">
      <formula>F33&gt;0</formula>
    </cfRule>
    <cfRule type="expression" dxfId="3423" priority="38">
      <formula>F33&lt;0</formula>
    </cfRule>
  </conditionalFormatting>
  <conditionalFormatting sqref="H33:H36 H38:H53">
    <cfRule type="expression" dxfId="3422" priority="35">
      <formula>H33&gt;0</formula>
    </cfRule>
    <cfRule type="expression" dxfId="3421" priority="36">
      <formula>H33&lt;0</formula>
    </cfRule>
  </conditionalFormatting>
  <conditionalFormatting sqref="Q10">
    <cfRule type="expression" dxfId="3420" priority="33">
      <formula>Q10&gt;0</formula>
    </cfRule>
    <cfRule type="expression" dxfId="3419" priority="34">
      <formula>Q10&lt;0</formula>
    </cfRule>
  </conditionalFormatting>
  <conditionalFormatting sqref="J25:J37">
    <cfRule type="expression" dxfId="3418" priority="31">
      <formula>J25&gt;0</formula>
    </cfRule>
    <cfRule type="expression" dxfId="3417" priority="32">
      <formula>J25&lt;0</formula>
    </cfRule>
  </conditionalFormatting>
  <conditionalFormatting sqref="K25:K38">
    <cfRule type="expression" dxfId="3416" priority="29">
      <formula>K25&gt;0</formula>
    </cfRule>
    <cfRule type="expression" dxfId="3415" priority="30">
      <formula>K25&lt;0</formula>
    </cfRule>
  </conditionalFormatting>
  <conditionalFormatting sqref="L25">
    <cfRule type="expression" dxfId="3414" priority="27">
      <formula>L25&gt;0</formula>
    </cfRule>
    <cfRule type="expression" dxfId="3413" priority="28">
      <formula>L25&lt;0</formula>
    </cfRule>
  </conditionalFormatting>
  <conditionalFormatting sqref="F89:F110">
    <cfRule type="expression" dxfId="3412" priority="25">
      <formula>F89&gt;0</formula>
    </cfRule>
    <cfRule type="expression" dxfId="3411" priority="26">
      <formula>F89&lt;0</formula>
    </cfRule>
  </conditionalFormatting>
  <conditionalFormatting sqref="H89:H110">
    <cfRule type="expression" dxfId="3410" priority="23">
      <formula>H89&gt;0</formula>
    </cfRule>
    <cfRule type="expression" dxfId="3409" priority="24">
      <formula>H89&lt;0</formula>
    </cfRule>
  </conditionalFormatting>
  <conditionalFormatting sqref="J89:J102">
    <cfRule type="expression" dxfId="3408" priority="21">
      <formula>J89&gt;0</formula>
    </cfRule>
    <cfRule type="expression" dxfId="3407" priority="22">
      <formula>J89&lt;0</formula>
    </cfRule>
  </conditionalFormatting>
  <conditionalFormatting sqref="K89:K102">
    <cfRule type="expression" dxfId="3406" priority="19">
      <formula>K89&gt;0</formula>
    </cfRule>
    <cfRule type="expression" dxfId="3405" priority="20">
      <formula>K89&lt;0</formula>
    </cfRule>
  </conditionalFormatting>
  <conditionalFormatting sqref="L89:L102">
    <cfRule type="expression" dxfId="3404" priority="17">
      <formula>L89&gt;0</formula>
    </cfRule>
    <cfRule type="expression" dxfId="3403" priority="18">
      <formula>L89&lt;0</formula>
    </cfRule>
  </conditionalFormatting>
  <conditionalFormatting sqref="F29:F32">
    <cfRule type="expression" dxfId="3402" priority="15">
      <formula>F29&gt;0</formula>
    </cfRule>
    <cfRule type="expression" dxfId="3401" priority="16">
      <formula>F29&lt;0</formula>
    </cfRule>
  </conditionalFormatting>
  <conditionalFormatting sqref="H29:H32">
    <cfRule type="expression" dxfId="3400" priority="13">
      <formula>H29&gt;0</formula>
    </cfRule>
    <cfRule type="expression" dxfId="3399" priority="14">
      <formula>H29&lt;0</formula>
    </cfRule>
  </conditionalFormatting>
  <conditionalFormatting sqref="F25:F28">
    <cfRule type="expression" dxfId="3398" priority="11">
      <formula>F25&gt;0</formula>
    </cfRule>
    <cfRule type="expression" dxfId="3397" priority="12">
      <formula>F25&lt;0</formula>
    </cfRule>
  </conditionalFormatting>
  <conditionalFormatting sqref="H25:H28">
    <cfRule type="expression" dxfId="3396" priority="9">
      <formula>H25&gt;0</formula>
    </cfRule>
    <cfRule type="expression" dxfId="3395" priority="10">
      <formula>H25&lt;0</formula>
    </cfRule>
  </conditionalFormatting>
  <conditionalFormatting sqref="F37">
    <cfRule type="expression" dxfId="3394" priority="7">
      <formula>F37&gt;0</formula>
    </cfRule>
    <cfRule type="expression" dxfId="3393" priority="8">
      <formula>F37&lt;0</formula>
    </cfRule>
  </conditionalFormatting>
  <conditionalFormatting sqref="H37">
    <cfRule type="expression" dxfId="3392" priority="5">
      <formula>H37&gt;0</formula>
    </cfRule>
    <cfRule type="expression" dxfId="3391" priority="6">
      <formula>H37&lt;0</formula>
    </cfRule>
  </conditionalFormatting>
  <conditionalFormatting sqref="J49">
    <cfRule type="expression" dxfId="3390" priority="3">
      <formula>J49&gt;0</formula>
    </cfRule>
    <cfRule type="expression" dxfId="3389" priority="4">
      <formula>J49&lt;0</formula>
    </cfRule>
  </conditionalFormatting>
  <conditionalFormatting sqref="J38:J48">
    <cfRule type="expression" dxfId="3388" priority="1">
      <formula>J38&gt;0</formula>
    </cfRule>
    <cfRule type="expression" dxfId="338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57.39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5739</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-2019.2700000000004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-2019.2700000000004</v>
      </c>
      <c r="T8" s="1"/>
      <c r="U8" s="727"/>
    </row>
    <row r="9" spans="1:21" x14ac:dyDescent="0.25">
      <c r="B9" s="398"/>
      <c r="C9" s="4"/>
      <c r="D9" s="3"/>
      <c r="E9" s="3"/>
      <c r="F9" s="3"/>
      <c r="G9" s="398"/>
      <c r="H9" s="158"/>
      <c r="I9" s="3"/>
      <c r="J9" s="3"/>
      <c r="K9" s="3"/>
      <c r="L9" s="4"/>
      <c r="M9" s="4"/>
      <c r="O9" s="11" t="s">
        <v>202</v>
      </c>
      <c r="Q9" s="131">
        <f>IF(Q2=0, 0, Q8/Q6)</f>
        <v>-0.26027323101670863</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63.129000000000005</v>
      </c>
    </row>
    <row r="20" spans="1:20" x14ac:dyDescent="0.25">
      <c r="O20" s="78">
        <v>1.0900000000000001</v>
      </c>
      <c r="P20" s="78">
        <f t="shared" ref="P20:P39" si="1">O20*$Q$4</f>
        <v>62.555100000000003</v>
      </c>
    </row>
    <row r="21" spans="1:20" x14ac:dyDescent="0.25">
      <c r="O21" s="78">
        <v>1.08</v>
      </c>
      <c r="P21" s="78">
        <f t="shared" si="1"/>
        <v>61.981200000000001</v>
      </c>
      <c r="T21" s="1"/>
    </row>
    <row r="22" spans="1:20" x14ac:dyDescent="0.25">
      <c r="O22" s="78">
        <v>1.07</v>
      </c>
      <c r="P22" s="78">
        <f t="shared" si="1"/>
        <v>61.407300000000006</v>
      </c>
    </row>
    <row r="23" spans="1:20" x14ac:dyDescent="0.25">
      <c r="O23" s="78">
        <v>1.06</v>
      </c>
      <c r="P23" s="78">
        <f t="shared" si="1"/>
        <v>60.833400000000005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60.259500000000003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59.685600000000001</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59.111699999999999</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58.537800000000004</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57.963900000000002</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57.39</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56.816099999999999</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56.242199999999997</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55.668300000000002</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55.0944</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54.520499999999998</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53.946599999999997</v>
      </c>
    </row>
    <row r="36" spans="1:17" x14ac:dyDescent="0.25">
      <c r="B36" s="161"/>
      <c r="C36" s="10"/>
      <c r="D36" s="39"/>
      <c r="E36" s="39"/>
      <c r="F36" s="39"/>
      <c r="G36" s="39"/>
      <c r="H36" s="175"/>
      <c r="I36" s="39"/>
      <c r="J36" s="39"/>
      <c r="K36" s="39"/>
      <c r="L36" s="39"/>
      <c r="O36" s="78">
        <v>0.93</v>
      </c>
      <c r="P36" s="78">
        <f t="shared" si="1"/>
        <v>53.372700000000002</v>
      </c>
    </row>
    <row r="37" spans="1:17" x14ac:dyDescent="0.25">
      <c r="B37" s="161"/>
      <c r="C37" s="10"/>
      <c r="D37" s="39"/>
      <c r="E37" s="39"/>
      <c r="F37" s="39"/>
      <c r="G37" s="39"/>
      <c r="H37" s="175"/>
      <c r="I37" s="39"/>
      <c r="J37" s="39"/>
      <c r="K37" s="39"/>
      <c r="L37" s="39"/>
      <c r="O37" s="78">
        <v>0.92</v>
      </c>
      <c r="P37" s="78">
        <f t="shared" si="1"/>
        <v>52.7988</v>
      </c>
    </row>
    <row r="38" spans="1:17" x14ac:dyDescent="0.25">
      <c r="B38" s="161"/>
      <c r="C38" s="10"/>
      <c r="D38" s="39"/>
      <c r="E38" s="39"/>
      <c r="F38" s="39"/>
      <c r="G38" s="39"/>
      <c r="H38" s="175"/>
      <c r="I38" s="39"/>
      <c r="J38" s="39"/>
      <c r="K38" s="39"/>
      <c r="L38" s="39"/>
      <c r="O38" s="78">
        <v>0.91</v>
      </c>
      <c r="P38" s="78">
        <f t="shared" si="1"/>
        <v>52.224900000000005</v>
      </c>
    </row>
    <row r="39" spans="1:17" x14ac:dyDescent="0.25">
      <c r="B39" s="161"/>
      <c r="C39" s="10"/>
      <c r="D39" s="39"/>
      <c r="E39" s="39"/>
      <c r="F39" s="39"/>
      <c r="G39" s="39"/>
      <c r="H39" s="175"/>
      <c r="I39" s="39"/>
      <c r="J39" s="39"/>
      <c r="K39" s="39"/>
      <c r="L39" s="39"/>
      <c r="O39" s="78">
        <v>0.9</v>
      </c>
      <c r="P39" s="78">
        <f t="shared" si="1"/>
        <v>51.651000000000003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86" priority="37">
      <formula>F7&gt;0</formula>
    </cfRule>
    <cfRule type="expression" dxfId="3385" priority="38">
      <formula>F7&lt;0</formula>
    </cfRule>
  </conditionalFormatting>
  <conditionalFormatting sqref="Q8">
    <cfRule type="expression" dxfId="3384" priority="35">
      <formula>Q8&gt;0</formula>
    </cfRule>
    <cfRule type="expression" dxfId="3383" priority="36">
      <formula>Q8&lt;0</formula>
    </cfRule>
  </conditionalFormatting>
  <conditionalFormatting sqref="F46:F51">
    <cfRule type="expression" dxfId="3382" priority="33">
      <formula>F46&gt;0</formula>
    </cfRule>
    <cfRule type="expression" dxfId="3381" priority="34">
      <formula>F46&lt;0</formula>
    </cfRule>
  </conditionalFormatting>
  <conditionalFormatting sqref="H46:H51">
    <cfRule type="expression" dxfId="3380" priority="31">
      <formula>H46&gt;0</formula>
    </cfRule>
    <cfRule type="expression" dxfId="3379" priority="32">
      <formula>H46&lt;0</formula>
    </cfRule>
  </conditionalFormatting>
  <conditionalFormatting sqref="Q10">
    <cfRule type="expression" dxfId="3378" priority="29">
      <formula>Q10&gt;0</formula>
    </cfRule>
    <cfRule type="expression" dxfId="3377" priority="30">
      <formula>Q10&lt;0</formula>
    </cfRule>
  </conditionalFormatting>
  <conditionalFormatting sqref="K25:K26">
    <cfRule type="expression" dxfId="3376" priority="25">
      <formula>K25&gt;0</formula>
    </cfRule>
    <cfRule type="expression" dxfId="3375" priority="26">
      <formula>K25&lt;0</formula>
    </cfRule>
  </conditionalFormatting>
  <conditionalFormatting sqref="F77:F98">
    <cfRule type="expression" dxfId="3374" priority="21">
      <formula>F77&gt;0</formula>
    </cfRule>
    <cfRule type="expression" dxfId="3373" priority="22">
      <formula>F77&lt;0</formula>
    </cfRule>
  </conditionalFormatting>
  <conditionalFormatting sqref="H77:H98">
    <cfRule type="expression" dxfId="3372" priority="19">
      <formula>H77&gt;0</formula>
    </cfRule>
    <cfRule type="expression" dxfId="3371" priority="20">
      <formula>H77&lt;0</formula>
    </cfRule>
  </conditionalFormatting>
  <conditionalFormatting sqref="J77:J90">
    <cfRule type="expression" dxfId="3370" priority="17">
      <formula>J77&gt;0</formula>
    </cfRule>
    <cfRule type="expression" dxfId="3369" priority="18">
      <formula>J77&lt;0</formula>
    </cfRule>
  </conditionalFormatting>
  <conditionalFormatting sqref="K77:K90">
    <cfRule type="expression" dxfId="3368" priority="15">
      <formula>K77&gt;0</formula>
    </cfRule>
    <cfRule type="expression" dxfId="3367" priority="16">
      <formula>K77&lt;0</formula>
    </cfRule>
  </conditionalFormatting>
  <conditionalFormatting sqref="L77:L90">
    <cfRule type="expression" dxfId="3366" priority="13">
      <formula>L77&gt;0</formula>
    </cfRule>
    <cfRule type="expression" dxfId="3365" priority="14">
      <formula>L77&lt;0</formula>
    </cfRule>
  </conditionalFormatting>
  <conditionalFormatting sqref="J42">
    <cfRule type="expression" dxfId="3364" priority="7">
      <formula>J42&gt;0</formula>
    </cfRule>
    <cfRule type="expression" dxfId="3363" priority="8">
      <formula>J42&lt;0</formula>
    </cfRule>
  </conditionalFormatting>
  <conditionalFormatting sqref="F43:F45">
    <cfRule type="expression" dxfId="3362" priority="5">
      <formula>F43&gt;0</formula>
    </cfRule>
    <cfRule type="expression" dxfId="3361" priority="6">
      <formula>F43&lt;0</formula>
    </cfRule>
  </conditionalFormatting>
  <conditionalFormatting sqref="H43:H45">
    <cfRule type="expression" dxfId="3360" priority="3">
      <formula>H43&gt;0</formula>
    </cfRule>
    <cfRule type="expression" dxfId="3359" priority="4">
      <formula>H43&lt;0</formula>
    </cfRule>
  </conditionalFormatting>
  <conditionalFormatting sqref="F26:F28 H26:H28">
    <cfRule type="expression" dxfId="3358" priority="1">
      <formula>F26&gt;0</formula>
    </cfRule>
    <cfRule type="expression" dxfId="335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6" priority="43">
      <formula>F54&gt;0</formula>
    </cfRule>
    <cfRule type="expression" dxfId="3355" priority="44">
      <formula>F54&lt;0</formula>
    </cfRule>
  </conditionalFormatting>
  <conditionalFormatting sqref="Q7">
    <cfRule type="expression" dxfId="3354" priority="41">
      <formula>Q7&gt;0</formula>
    </cfRule>
    <cfRule type="expression" dxfId="3353" priority="42">
      <formula>Q7&lt;0</formula>
    </cfRule>
  </conditionalFormatting>
  <conditionalFormatting sqref="Q8">
    <cfRule type="expression" dxfId="3352" priority="39">
      <formula>Q8&gt;0</formula>
    </cfRule>
    <cfRule type="expression" dxfId="3351" priority="40">
      <formula>Q8&lt;0</formula>
    </cfRule>
  </conditionalFormatting>
  <conditionalFormatting sqref="F33:F36 F38:F53">
    <cfRule type="expression" dxfId="3350" priority="37">
      <formula>F33&gt;0</formula>
    </cfRule>
    <cfRule type="expression" dxfId="3349" priority="38">
      <formula>F33&lt;0</formula>
    </cfRule>
  </conditionalFormatting>
  <conditionalFormatting sqref="H33:H36 H38:H53">
    <cfRule type="expression" dxfId="3348" priority="35">
      <formula>H33&gt;0</formula>
    </cfRule>
    <cfRule type="expression" dxfId="3347" priority="36">
      <formula>H33&lt;0</formula>
    </cfRule>
  </conditionalFormatting>
  <conditionalFormatting sqref="Q10">
    <cfRule type="expression" dxfId="3346" priority="33">
      <formula>Q10&gt;0</formula>
    </cfRule>
    <cfRule type="expression" dxfId="3345" priority="34">
      <formula>Q10&lt;0</formula>
    </cfRule>
  </conditionalFormatting>
  <conditionalFormatting sqref="J25:J37">
    <cfRule type="expression" dxfId="3344" priority="31">
      <formula>J25&gt;0</formula>
    </cfRule>
    <cfRule type="expression" dxfId="3343" priority="32">
      <formula>J25&lt;0</formula>
    </cfRule>
  </conditionalFormatting>
  <conditionalFormatting sqref="K25:K38">
    <cfRule type="expression" dxfId="3342" priority="29">
      <formula>K25&gt;0</formula>
    </cfRule>
    <cfRule type="expression" dxfId="3341" priority="30">
      <formula>K25&lt;0</formula>
    </cfRule>
  </conditionalFormatting>
  <conditionalFormatting sqref="L25">
    <cfRule type="expression" dxfId="3340" priority="27">
      <formula>L25&gt;0</formula>
    </cfRule>
    <cfRule type="expression" dxfId="3339" priority="28">
      <formula>L25&lt;0</formula>
    </cfRule>
  </conditionalFormatting>
  <conditionalFormatting sqref="F89:F110">
    <cfRule type="expression" dxfId="3338" priority="25">
      <formula>F89&gt;0</formula>
    </cfRule>
    <cfRule type="expression" dxfId="3337" priority="26">
      <formula>F89&lt;0</formula>
    </cfRule>
  </conditionalFormatting>
  <conditionalFormatting sqref="H89:H110">
    <cfRule type="expression" dxfId="3336" priority="23">
      <formula>H89&gt;0</formula>
    </cfRule>
    <cfRule type="expression" dxfId="3335" priority="24">
      <formula>H89&lt;0</formula>
    </cfRule>
  </conditionalFormatting>
  <conditionalFormatting sqref="J89:J102">
    <cfRule type="expression" dxfId="3334" priority="21">
      <formula>J89&gt;0</formula>
    </cfRule>
    <cfRule type="expression" dxfId="3333" priority="22">
      <formula>J89&lt;0</formula>
    </cfRule>
  </conditionalFormatting>
  <conditionalFormatting sqref="K89:K102">
    <cfRule type="expression" dxfId="3332" priority="19">
      <formula>K89&gt;0</formula>
    </cfRule>
    <cfRule type="expression" dxfId="3331" priority="20">
      <formula>K89&lt;0</formula>
    </cfRule>
  </conditionalFormatting>
  <conditionalFormatting sqref="L89:L102">
    <cfRule type="expression" dxfId="3330" priority="17">
      <formula>L89&gt;0</formula>
    </cfRule>
    <cfRule type="expression" dxfId="3329" priority="18">
      <formula>L89&lt;0</formula>
    </cfRule>
  </conditionalFormatting>
  <conditionalFormatting sqref="F29:F32">
    <cfRule type="expression" dxfId="3328" priority="15">
      <formula>F29&gt;0</formula>
    </cfRule>
    <cfRule type="expression" dxfId="3327" priority="16">
      <formula>F29&lt;0</formula>
    </cfRule>
  </conditionalFormatting>
  <conditionalFormatting sqref="H29:H32">
    <cfRule type="expression" dxfId="3326" priority="13">
      <formula>H29&gt;0</formula>
    </cfRule>
    <cfRule type="expression" dxfId="3325" priority="14">
      <formula>H29&lt;0</formula>
    </cfRule>
  </conditionalFormatting>
  <conditionalFormatting sqref="F25:F28">
    <cfRule type="expression" dxfId="3324" priority="11">
      <formula>F25&gt;0</formula>
    </cfRule>
    <cfRule type="expression" dxfId="3323" priority="12">
      <formula>F25&lt;0</formula>
    </cfRule>
  </conditionalFormatting>
  <conditionalFormatting sqref="H25:H28">
    <cfRule type="expression" dxfId="3322" priority="9">
      <formula>H25&gt;0</formula>
    </cfRule>
    <cfRule type="expression" dxfId="3321" priority="10">
      <formula>H25&lt;0</formula>
    </cfRule>
  </conditionalFormatting>
  <conditionalFormatting sqref="F37">
    <cfRule type="expression" dxfId="3320" priority="7">
      <formula>F37&gt;0</formula>
    </cfRule>
    <cfRule type="expression" dxfId="3319" priority="8">
      <formula>F37&lt;0</formula>
    </cfRule>
  </conditionalFormatting>
  <conditionalFormatting sqref="H37">
    <cfRule type="expression" dxfId="3318" priority="5">
      <formula>H37&gt;0</formula>
    </cfRule>
    <cfRule type="expression" dxfId="3317" priority="6">
      <formula>H37&lt;0</formula>
    </cfRule>
  </conditionalFormatting>
  <conditionalFormatting sqref="J49">
    <cfRule type="expression" dxfId="3316" priority="3">
      <formula>J49&gt;0</formula>
    </cfRule>
    <cfRule type="expression" dxfId="3315" priority="4">
      <formula>J49&lt;0</formula>
    </cfRule>
  </conditionalFormatting>
  <conditionalFormatting sqref="J38:J48">
    <cfRule type="expression" dxfId="3314" priority="1">
      <formula>J38&gt;0</formula>
    </cfRule>
    <cfRule type="expression" dxfId="331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2" priority="11">
      <formula>F33&gt;0</formula>
    </cfRule>
    <cfRule type="expression" dxfId="3311" priority="12">
      <formula>F33&lt;0</formula>
    </cfRule>
  </conditionalFormatting>
  <conditionalFormatting sqref="Q7">
    <cfRule type="expression" dxfId="3310" priority="9">
      <formula>Q7&gt;0</formula>
    </cfRule>
    <cfRule type="expression" dxfId="3309" priority="10">
      <formula>Q7&lt;0</formula>
    </cfRule>
  </conditionalFormatting>
  <conditionalFormatting sqref="Q8">
    <cfRule type="expression" dxfId="3308" priority="7">
      <formula>Q8&gt;0</formula>
    </cfRule>
    <cfRule type="expression" dxfId="3307" priority="8">
      <formula>Q8&lt;0</formula>
    </cfRule>
  </conditionalFormatting>
  <conditionalFormatting sqref="F25:F32">
    <cfRule type="expression" dxfId="3306" priority="5">
      <formula>F25&gt;0</formula>
    </cfRule>
    <cfRule type="expression" dxfId="3305" priority="6">
      <formula>F25&lt;0</formula>
    </cfRule>
  </conditionalFormatting>
  <conditionalFormatting sqref="H25:H32">
    <cfRule type="expression" dxfId="3304" priority="3">
      <formula>H25&gt;0</formula>
    </cfRule>
    <cfRule type="expression" dxfId="3303" priority="4">
      <formula>H25&lt;0</formula>
    </cfRule>
  </conditionalFormatting>
  <conditionalFormatting sqref="Q10">
    <cfRule type="expression" dxfId="3302" priority="1">
      <formula>Q10&gt;0</formula>
    </cfRule>
    <cfRule type="expression" dxfId="330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0" priority="39">
      <formula>F47&gt;0</formula>
    </cfRule>
    <cfRule type="expression" dxfId="3299" priority="40">
      <formula>F47&lt;0</formula>
    </cfRule>
  </conditionalFormatting>
  <conditionalFormatting sqref="Q7">
    <cfRule type="expression" dxfId="3298" priority="37">
      <formula>Q7&gt;0</formula>
    </cfRule>
    <cfRule type="expression" dxfId="3297" priority="38">
      <formula>Q7&lt;0</formula>
    </cfRule>
  </conditionalFormatting>
  <conditionalFormatting sqref="Q8">
    <cfRule type="expression" dxfId="3296" priority="35">
      <formula>Q8&gt;0</formula>
    </cfRule>
    <cfRule type="expression" dxfId="3295" priority="36">
      <formula>Q8&lt;0</formula>
    </cfRule>
  </conditionalFormatting>
  <conditionalFormatting sqref="F30:F46">
    <cfRule type="expression" dxfId="3294" priority="33">
      <formula>F30&gt;0</formula>
    </cfRule>
    <cfRule type="expression" dxfId="3293" priority="34">
      <formula>F30&lt;0</formula>
    </cfRule>
  </conditionalFormatting>
  <conditionalFormatting sqref="H30:H46">
    <cfRule type="expression" dxfId="3292" priority="31">
      <formula>H30&gt;0</formula>
    </cfRule>
    <cfRule type="expression" dxfId="3291" priority="32">
      <formula>H30&lt;0</formula>
    </cfRule>
  </conditionalFormatting>
  <conditionalFormatting sqref="Q10">
    <cfRule type="expression" dxfId="3290" priority="29">
      <formula>Q10&gt;0</formula>
    </cfRule>
    <cfRule type="expression" dxfId="3289" priority="30">
      <formula>Q10&lt;0</formula>
    </cfRule>
  </conditionalFormatting>
  <conditionalFormatting sqref="J25:J38">
    <cfRule type="expression" dxfId="3288" priority="27">
      <formula>J25&gt;0</formula>
    </cfRule>
    <cfRule type="expression" dxfId="3287" priority="28">
      <formula>J25&lt;0</formula>
    </cfRule>
  </conditionalFormatting>
  <conditionalFormatting sqref="K25:K38">
    <cfRule type="expression" dxfId="3286" priority="25">
      <formula>K25&gt;0</formula>
    </cfRule>
    <cfRule type="expression" dxfId="3285" priority="26">
      <formula>K25&lt;0</formula>
    </cfRule>
  </conditionalFormatting>
  <conditionalFormatting sqref="L25 L38">
    <cfRule type="expression" dxfId="3284" priority="23">
      <formula>L25&gt;0</formula>
    </cfRule>
    <cfRule type="expression" dxfId="3283" priority="24">
      <formula>L25&lt;0</formula>
    </cfRule>
  </conditionalFormatting>
  <conditionalFormatting sqref="F89:F110">
    <cfRule type="expression" dxfId="3282" priority="21">
      <formula>F89&gt;0</formula>
    </cfRule>
    <cfRule type="expression" dxfId="3281" priority="22">
      <formula>F89&lt;0</formula>
    </cfRule>
  </conditionalFormatting>
  <conditionalFormatting sqref="H89:H110">
    <cfRule type="expression" dxfId="3280" priority="19">
      <formula>H89&gt;0</formula>
    </cfRule>
    <cfRule type="expression" dxfId="3279" priority="20">
      <formula>H89&lt;0</formula>
    </cfRule>
  </conditionalFormatting>
  <conditionalFormatting sqref="J89:J102">
    <cfRule type="expression" dxfId="3278" priority="17">
      <formula>J89&gt;0</formula>
    </cfRule>
    <cfRule type="expression" dxfId="3277" priority="18">
      <formula>J89&lt;0</formula>
    </cfRule>
  </conditionalFormatting>
  <conditionalFormatting sqref="K89:K102">
    <cfRule type="expression" dxfId="3276" priority="15">
      <formula>K89&gt;0</formula>
    </cfRule>
    <cfRule type="expression" dxfId="3275" priority="16">
      <formula>K89&lt;0</formula>
    </cfRule>
  </conditionalFormatting>
  <conditionalFormatting sqref="L89:L102">
    <cfRule type="expression" dxfId="3274" priority="13">
      <formula>L89&gt;0</formula>
    </cfRule>
    <cfRule type="expression" dxfId="3273" priority="14">
      <formula>L89&lt;0</formula>
    </cfRule>
  </conditionalFormatting>
  <conditionalFormatting sqref="F25">
    <cfRule type="expression" dxfId="3272" priority="11">
      <formula>F25&gt;0</formula>
    </cfRule>
    <cfRule type="expression" dxfId="3271" priority="12">
      <formula>F25&lt;0</formula>
    </cfRule>
  </conditionalFormatting>
  <conditionalFormatting sqref="H25:H26">
    <cfRule type="expression" dxfId="3270" priority="9">
      <formula>H25&gt;0</formula>
    </cfRule>
    <cfRule type="expression" dxfId="3269" priority="10">
      <formula>H25&lt;0</formula>
    </cfRule>
  </conditionalFormatting>
  <conditionalFormatting sqref="F26">
    <cfRule type="expression" dxfId="3268" priority="7">
      <formula>F26&gt;0</formula>
    </cfRule>
    <cfRule type="expression" dxfId="3267" priority="8">
      <formula>F26&lt;0</formula>
    </cfRule>
  </conditionalFormatting>
  <conditionalFormatting sqref="F27:F29">
    <cfRule type="expression" dxfId="3266" priority="3">
      <formula>F27&gt;0</formula>
    </cfRule>
    <cfRule type="expression" dxfId="3265" priority="4">
      <formula>F27&lt;0</formula>
    </cfRule>
  </conditionalFormatting>
  <conditionalFormatting sqref="H27:H29">
    <cfRule type="expression" dxfId="3264" priority="1">
      <formula>H27&gt;0</formula>
    </cfRule>
    <cfRule type="expression" dxfId="326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2" priority="43">
      <formula>F54&gt;0</formula>
    </cfRule>
    <cfRule type="expression" dxfId="3261" priority="44">
      <formula>F54&lt;0</formula>
    </cfRule>
  </conditionalFormatting>
  <conditionalFormatting sqref="Q7">
    <cfRule type="expression" dxfId="3260" priority="41">
      <formula>Q7&gt;0</formula>
    </cfRule>
    <cfRule type="expression" dxfId="3259" priority="42">
      <formula>Q7&lt;0</formula>
    </cfRule>
  </conditionalFormatting>
  <conditionalFormatting sqref="Q8">
    <cfRule type="expression" dxfId="3258" priority="39">
      <formula>Q8&gt;0</formula>
    </cfRule>
    <cfRule type="expression" dxfId="3257" priority="40">
      <formula>Q8&lt;0</formula>
    </cfRule>
  </conditionalFormatting>
  <conditionalFormatting sqref="F33:F36 F38:F53">
    <cfRule type="expression" dxfId="3256" priority="37">
      <formula>F33&gt;0</formula>
    </cfRule>
    <cfRule type="expression" dxfId="3255" priority="38">
      <formula>F33&lt;0</formula>
    </cfRule>
  </conditionalFormatting>
  <conditionalFormatting sqref="H33:H36 H38:H53">
    <cfRule type="expression" dxfId="3254" priority="35">
      <formula>H33&gt;0</formula>
    </cfRule>
    <cfRule type="expression" dxfId="3253" priority="36">
      <formula>H33&lt;0</formula>
    </cfRule>
  </conditionalFormatting>
  <conditionalFormatting sqref="Q10">
    <cfRule type="expression" dxfId="3252" priority="33">
      <formula>Q10&gt;0</formula>
    </cfRule>
    <cfRule type="expression" dxfId="3251" priority="34">
      <formula>Q10&lt;0</formula>
    </cfRule>
  </conditionalFormatting>
  <conditionalFormatting sqref="J25:J37">
    <cfRule type="expression" dxfId="3250" priority="31">
      <formula>J25&gt;0</formula>
    </cfRule>
    <cfRule type="expression" dxfId="3249" priority="32">
      <formula>J25&lt;0</formula>
    </cfRule>
  </conditionalFormatting>
  <conditionalFormatting sqref="K25:K38">
    <cfRule type="expression" dxfId="3248" priority="29">
      <formula>K25&gt;0</formula>
    </cfRule>
    <cfRule type="expression" dxfId="3247" priority="30">
      <formula>K25&lt;0</formula>
    </cfRule>
  </conditionalFormatting>
  <conditionalFormatting sqref="L25">
    <cfRule type="expression" dxfId="3246" priority="27">
      <formula>L25&gt;0</formula>
    </cfRule>
    <cfRule type="expression" dxfId="3245" priority="28">
      <formula>L25&lt;0</formula>
    </cfRule>
  </conditionalFormatting>
  <conditionalFormatting sqref="F89:F110">
    <cfRule type="expression" dxfId="3244" priority="25">
      <formula>F89&gt;0</formula>
    </cfRule>
    <cfRule type="expression" dxfId="3243" priority="26">
      <formula>F89&lt;0</formula>
    </cfRule>
  </conditionalFormatting>
  <conditionalFormatting sqref="H89:H110">
    <cfRule type="expression" dxfId="3242" priority="23">
      <formula>H89&gt;0</formula>
    </cfRule>
    <cfRule type="expression" dxfId="3241" priority="24">
      <formula>H89&lt;0</formula>
    </cfRule>
  </conditionalFormatting>
  <conditionalFormatting sqref="J89:J102">
    <cfRule type="expression" dxfId="3240" priority="21">
      <formula>J89&gt;0</formula>
    </cfRule>
    <cfRule type="expression" dxfId="3239" priority="22">
      <formula>J89&lt;0</formula>
    </cfRule>
  </conditionalFormatting>
  <conditionalFormatting sqref="K89:K102">
    <cfRule type="expression" dxfId="3238" priority="19">
      <formula>K89&gt;0</formula>
    </cfRule>
    <cfRule type="expression" dxfId="3237" priority="20">
      <formula>K89&lt;0</formula>
    </cfRule>
  </conditionalFormatting>
  <conditionalFormatting sqref="L89:L102">
    <cfRule type="expression" dxfId="3236" priority="17">
      <formula>L89&gt;0</formula>
    </cfRule>
    <cfRule type="expression" dxfId="3235" priority="18">
      <formula>L89&lt;0</formula>
    </cfRule>
  </conditionalFormatting>
  <conditionalFormatting sqref="F29:F32">
    <cfRule type="expression" dxfId="3234" priority="15">
      <formula>F29&gt;0</formula>
    </cfRule>
    <cfRule type="expression" dxfId="3233" priority="16">
      <formula>F29&lt;0</formula>
    </cfRule>
  </conditionalFormatting>
  <conditionalFormatting sqref="H29:H32">
    <cfRule type="expression" dxfId="3232" priority="13">
      <formula>H29&gt;0</formula>
    </cfRule>
    <cfRule type="expression" dxfId="3231" priority="14">
      <formula>H29&lt;0</formula>
    </cfRule>
  </conditionalFormatting>
  <conditionalFormatting sqref="F25:F28">
    <cfRule type="expression" dxfId="3230" priority="11">
      <formula>F25&gt;0</formula>
    </cfRule>
    <cfRule type="expression" dxfId="3229" priority="12">
      <formula>F25&lt;0</formula>
    </cfRule>
  </conditionalFormatting>
  <conditionalFormatting sqref="H25:H28">
    <cfRule type="expression" dxfId="3228" priority="9">
      <formula>H25&gt;0</formula>
    </cfRule>
    <cfRule type="expression" dxfId="3227" priority="10">
      <formula>H25&lt;0</formula>
    </cfRule>
  </conditionalFormatting>
  <conditionalFormatting sqref="F37">
    <cfRule type="expression" dxfId="3226" priority="7">
      <formula>F37&gt;0</formula>
    </cfRule>
    <cfRule type="expression" dxfId="3225" priority="8">
      <formula>F37&lt;0</formula>
    </cfRule>
  </conditionalFormatting>
  <conditionalFormatting sqref="H37">
    <cfRule type="expression" dxfId="3224" priority="5">
      <formula>H37&gt;0</formula>
    </cfRule>
    <cfRule type="expression" dxfId="3223" priority="6">
      <formula>H37&lt;0</formula>
    </cfRule>
  </conditionalFormatting>
  <conditionalFormatting sqref="J49">
    <cfRule type="expression" dxfId="3222" priority="3">
      <formula>J49&gt;0</formula>
    </cfRule>
    <cfRule type="expression" dxfId="3221" priority="4">
      <formula>J49&lt;0</formula>
    </cfRule>
  </conditionalFormatting>
  <conditionalFormatting sqref="J38:J48">
    <cfRule type="expression" dxfId="3220" priority="1">
      <formula>J38&gt;0</formula>
    </cfRule>
    <cfRule type="expression" dxfId="321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47.18</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2359</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-198.07000000000062</v>
      </c>
      <c r="R7">
        <v>50</v>
      </c>
    </row>
    <row r="8" spans="1:21" x14ac:dyDescent="0.25">
      <c r="B8" s="398"/>
      <c r="C8" s="4"/>
      <c r="D8" s="3"/>
      <c r="E8" s="3"/>
      <c r="F8" s="3"/>
      <c r="G8" s="398"/>
      <c r="H8" s="158"/>
      <c r="I8" s="3"/>
      <c r="J8" s="3"/>
      <c r="K8" s="3"/>
      <c r="L8" s="4"/>
      <c r="M8" s="4"/>
      <c r="O8" s="11" t="s">
        <v>177</v>
      </c>
      <c r="P8" s="33"/>
      <c r="Q8" s="2">
        <f>K18+M18-F18+Q2*Q4</f>
        <v>-198.07000000000062</v>
      </c>
      <c r="T8" s="1"/>
      <c r="U8" s="727"/>
    </row>
    <row r="9" spans="1:21" x14ac:dyDescent="0.25">
      <c r="B9" s="398"/>
      <c r="C9" s="4"/>
      <c r="D9" s="3"/>
      <c r="E9" s="3"/>
      <c r="F9" s="3"/>
      <c r="G9" s="398"/>
      <c r="H9" s="158"/>
      <c r="I9" s="3"/>
      <c r="J9" s="3"/>
      <c r="K9" s="3"/>
      <c r="L9" s="4"/>
      <c r="M9" s="4"/>
      <c r="O9" s="11" t="s">
        <v>202</v>
      </c>
      <c r="Q9" s="175">
        <f>IF(Q2=0, 0, Q8/Q6)</f>
        <v>-7.7459748853179841E-2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51.898000000000003</v>
      </c>
    </row>
    <row r="20" spans="1:20" x14ac:dyDescent="0.25">
      <c r="O20" s="78">
        <v>1.0900000000000001</v>
      </c>
      <c r="P20" s="78">
        <f t="shared" ref="P20:P39" si="0">O20*$Q$4</f>
        <v>51.426200000000001</v>
      </c>
    </row>
    <row r="21" spans="1:20" x14ac:dyDescent="0.25">
      <c r="O21" s="78">
        <v>1.08</v>
      </c>
      <c r="P21" s="78">
        <f t="shared" si="0"/>
        <v>50.9544</v>
      </c>
      <c r="T21" s="1"/>
    </row>
    <row r="22" spans="1:20" x14ac:dyDescent="0.25">
      <c r="O22" s="78">
        <v>1.07</v>
      </c>
      <c r="P22" s="78">
        <f t="shared" si="0"/>
        <v>50.482600000000005</v>
      </c>
    </row>
    <row r="23" spans="1:20" x14ac:dyDescent="0.25">
      <c r="O23" s="78">
        <v>1.06</v>
      </c>
      <c r="P23" s="78">
        <f t="shared" si="0"/>
        <v>50.010800000000003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49.539000000000001</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49.0672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48.595399999999998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48.123600000000003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47.651800000000001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47.18</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46.708199999999998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46.236399999999996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45.764600000000002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45.2928</v>
      </c>
    </row>
    <row r="34" spans="2:17" x14ac:dyDescent="0.25">
      <c r="B34" s="161"/>
      <c r="C34" s="10"/>
      <c r="D34" s="39"/>
      <c r="E34" s="39"/>
      <c r="F34" s="39"/>
      <c r="G34" s="39"/>
      <c r="H34" s="175"/>
      <c r="I34" s="39"/>
      <c r="J34" s="39"/>
      <c r="K34" s="39"/>
      <c r="L34" s="39"/>
      <c r="O34" s="78">
        <v>0.95</v>
      </c>
      <c r="P34" s="78">
        <f t="shared" si="0"/>
        <v>44.820999999999998</v>
      </c>
    </row>
    <row r="35" spans="2:17" x14ac:dyDescent="0.25">
      <c r="B35" s="161"/>
      <c r="C35" s="10"/>
      <c r="D35" s="39"/>
      <c r="E35" s="39"/>
      <c r="F35" s="39"/>
      <c r="G35" s="39"/>
      <c r="H35" s="175"/>
      <c r="I35" s="39"/>
      <c r="J35" s="39"/>
      <c r="K35" s="39"/>
      <c r="L35" s="39"/>
      <c r="O35" s="78">
        <v>0.94</v>
      </c>
      <c r="P35" s="78">
        <f t="shared" si="0"/>
        <v>44.349199999999996</v>
      </c>
    </row>
    <row r="36" spans="2:17" x14ac:dyDescent="0.25">
      <c r="B36" s="161"/>
      <c r="C36" s="10"/>
      <c r="D36" s="39"/>
      <c r="E36" s="39"/>
      <c r="F36" s="39"/>
      <c r="G36" s="39"/>
      <c r="H36" s="175"/>
      <c r="I36" s="39"/>
      <c r="J36" s="39"/>
      <c r="K36" s="39"/>
      <c r="L36" s="39"/>
      <c r="O36" s="78">
        <v>0.93</v>
      </c>
      <c r="P36" s="78">
        <f t="shared" si="0"/>
        <v>43.877400000000002</v>
      </c>
    </row>
    <row r="37" spans="2:17" x14ac:dyDescent="0.25">
      <c r="B37" s="161"/>
      <c r="C37" s="10"/>
      <c r="D37" s="39"/>
      <c r="E37" s="39"/>
      <c r="F37" s="39"/>
      <c r="G37" s="39"/>
      <c r="H37" s="175"/>
      <c r="I37" s="39"/>
      <c r="J37" s="39"/>
      <c r="K37" s="39"/>
      <c r="L37" s="39"/>
      <c r="O37" s="78">
        <v>0.92</v>
      </c>
      <c r="P37" s="78">
        <f t="shared" si="0"/>
        <v>43.4056</v>
      </c>
    </row>
    <row r="38" spans="2:17" x14ac:dyDescent="0.25">
      <c r="B38" s="161"/>
      <c r="C38" s="10"/>
      <c r="D38" s="39"/>
      <c r="E38" s="39"/>
      <c r="F38" s="39"/>
      <c r="G38" s="39"/>
      <c r="H38" s="175"/>
      <c r="I38" s="39"/>
      <c r="J38" s="39"/>
      <c r="K38" s="39"/>
      <c r="L38" s="39"/>
      <c r="O38" s="78">
        <v>0.91</v>
      </c>
      <c r="P38" s="78">
        <f t="shared" si="0"/>
        <v>42.933799999999998</v>
      </c>
    </row>
    <row r="39" spans="2:17" x14ac:dyDescent="0.25">
      <c r="B39" s="161"/>
      <c r="C39" s="10"/>
      <c r="D39" s="39"/>
      <c r="E39" s="39"/>
      <c r="F39" s="39"/>
      <c r="G39" s="39"/>
      <c r="H39" s="175"/>
      <c r="I39" s="39"/>
      <c r="J39" s="39"/>
      <c r="K39" s="39"/>
      <c r="L39" s="39"/>
      <c r="O39" s="78">
        <v>0.9</v>
      </c>
      <c r="P39" s="78">
        <f t="shared" si="0"/>
        <v>42.462000000000003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Q9">
    <cfRule type="expression" dxfId="3184" priority="1">
      <formula>Q9&gt;0</formula>
    </cfRule>
    <cfRule type="expression" dxfId="318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2" priority="53">
      <formula>F54&gt;0</formula>
    </cfRule>
    <cfRule type="expression" dxfId="3181" priority="54">
      <formula>F54&lt;0</formula>
    </cfRule>
  </conditionalFormatting>
  <conditionalFormatting sqref="Q7">
    <cfRule type="expression" dxfId="3180" priority="51">
      <formula>Q7&gt;0</formula>
    </cfRule>
    <cfRule type="expression" dxfId="3179" priority="52">
      <formula>Q7&lt;0</formula>
    </cfRule>
  </conditionalFormatting>
  <conditionalFormatting sqref="Q8">
    <cfRule type="expression" dxfId="3178" priority="49">
      <formula>Q8&gt;0</formula>
    </cfRule>
    <cfRule type="expression" dxfId="3177" priority="50">
      <formula>Q8&lt;0</formula>
    </cfRule>
  </conditionalFormatting>
  <conditionalFormatting sqref="F33:F36 F38:F53">
    <cfRule type="expression" dxfId="3176" priority="47">
      <formula>F33&gt;0</formula>
    </cfRule>
    <cfRule type="expression" dxfId="3175" priority="48">
      <formula>F33&lt;0</formula>
    </cfRule>
  </conditionalFormatting>
  <conditionalFormatting sqref="H38:H53 H33:H36">
    <cfRule type="expression" dxfId="3174" priority="45">
      <formula>H33&gt;0</formula>
    </cfRule>
    <cfRule type="expression" dxfId="3173" priority="46">
      <formula>H33&lt;0</formula>
    </cfRule>
  </conditionalFormatting>
  <conditionalFormatting sqref="Q10">
    <cfRule type="expression" dxfId="3172" priority="43">
      <formula>Q10&gt;0</formula>
    </cfRule>
    <cfRule type="expression" dxfId="3171" priority="44">
      <formula>Q10&lt;0</formula>
    </cfRule>
  </conditionalFormatting>
  <conditionalFormatting sqref="J25:J27 J34:J37">
    <cfRule type="expression" dxfId="3170" priority="41">
      <formula>J25&gt;0</formula>
    </cfRule>
    <cfRule type="expression" dxfId="3169" priority="42">
      <formula>J25&lt;0</formula>
    </cfRule>
  </conditionalFormatting>
  <conditionalFormatting sqref="K25:K38">
    <cfRule type="expression" dxfId="3168" priority="39">
      <formula>K25&gt;0</formula>
    </cfRule>
    <cfRule type="expression" dxfId="3167" priority="40">
      <formula>K25&lt;0</formula>
    </cfRule>
  </conditionalFormatting>
  <conditionalFormatting sqref="L25">
    <cfRule type="expression" dxfId="3166" priority="37">
      <formula>L25&gt;0</formula>
    </cfRule>
    <cfRule type="expression" dxfId="3165" priority="38">
      <formula>L25&lt;0</formula>
    </cfRule>
  </conditionalFormatting>
  <conditionalFormatting sqref="F89:F110">
    <cfRule type="expression" dxfId="3164" priority="35">
      <formula>F89&gt;0</formula>
    </cfRule>
    <cfRule type="expression" dxfId="3163" priority="36">
      <formula>F89&lt;0</formula>
    </cfRule>
  </conditionalFormatting>
  <conditionalFormatting sqref="H89:H110">
    <cfRule type="expression" dxfId="3162" priority="33">
      <formula>H89&gt;0</formula>
    </cfRule>
    <cfRule type="expression" dxfId="3161" priority="34">
      <formula>H89&lt;0</formula>
    </cfRule>
  </conditionalFormatting>
  <conditionalFormatting sqref="J89:J102">
    <cfRule type="expression" dxfId="3160" priority="31">
      <formula>J89&gt;0</formula>
    </cfRule>
    <cfRule type="expression" dxfId="3159" priority="32">
      <formula>J89&lt;0</formula>
    </cfRule>
  </conditionalFormatting>
  <conditionalFormatting sqref="K89:K102">
    <cfRule type="expression" dxfId="3158" priority="29">
      <formula>K89&gt;0</formula>
    </cfRule>
    <cfRule type="expression" dxfId="3157" priority="30">
      <formula>K89&lt;0</formula>
    </cfRule>
  </conditionalFormatting>
  <conditionalFormatting sqref="L89:L102">
    <cfRule type="expression" dxfId="3156" priority="27">
      <formula>L89&gt;0</formula>
    </cfRule>
    <cfRule type="expression" dxfId="3155" priority="28">
      <formula>L89&lt;0</formula>
    </cfRule>
  </conditionalFormatting>
  <conditionalFormatting sqref="F31:F32">
    <cfRule type="expression" dxfId="3154" priority="25">
      <formula>F31&gt;0</formula>
    </cfRule>
    <cfRule type="expression" dxfId="3153" priority="26">
      <formula>F31&lt;0</formula>
    </cfRule>
  </conditionalFormatting>
  <conditionalFormatting sqref="H31:H32">
    <cfRule type="expression" dxfId="3152" priority="23">
      <formula>H31&gt;0</formula>
    </cfRule>
    <cfRule type="expression" dxfId="3151" priority="24">
      <formula>H31&lt;0</formula>
    </cfRule>
  </conditionalFormatting>
  <conditionalFormatting sqref="F25:F26">
    <cfRule type="expression" dxfId="3150" priority="21">
      <formula>F25&gt;0</formula>
    </cfRule>
    <cfRule type="expression" dxfId="3149" priority="22">
      <formula>F25&lt;0</formula>
    </cfRule>
  </conditionalFormatting>
  <conditionalFormatting sqref="H25:H26">
    <cfRule type="expression" dxfId="3148" priority="19">
      <formula>H25&gt;0</formula>
    </cfRule>
    <cfRule type="expression" dxfId="3147" priority="20">
      <formula>H25&lt;0</formula>
    </cfRule>
  </conditionalFormatting>
  <conditionalFormatting sqref="F37">
    <cfRule type="expression" dxfId="3146" priority="17">
      <formula>F37&gt;0</formula>
    </cfRule>
    <cfRule type="expression" dxfId="3145" priority="18">
      <formula>F37&lt;0</formula>
    </cfRule>
  </conditionalFormatting>
  <conditionalFormatting sqref="H37">
    <cfRule type="expression" dxfId="3144" priority="15">
      <formula>H37&gt;0</formula>
    </cfRule>
    <cfRule type="expression" dxfId="3143" priority="16">
      <formula>H37&lt;0</formula>
    </cfRule>
  </conditionalFormatting>
  <conditionalFormatting sqref="J49">
    <cfRule type="expression" dxfId="3142" priority="13">
      <formula>J49&gt;0</formula>
    </cfRule>
    <cfRule type="expression" dxfId="3141" priority="14">
      <formula>J49&lt;0</formula>
    </cfRule>
  </conditionalFormatting>
  <conditionalFormatting sqref="J38:J48">
    <cfRule type="expression" dxfId="3140" priority="11">
      <formula>J38&gt;0</formula>
    </cfRule>
    <cfRule type="expression" dxfId="3139" priority="12">
      <formula>J38&lt;0</formula>
    </cfRule>
  </conditionalFormatting>
  <conditionalFormatting sqref="F27:F30">
    <cfRule type="expression" dxfId="3138" priority="9">
      <formula>F27&gt;0</formula>
    </cfRule>
    <cfRule type="expression" dxfId="3137" priority="10">
      <formula>F27&lt;0</formula>
    </cfRule>
  </conditionalFormatting>
  <conditionalFormatting sqref="H27:H30">
    <cfRule type="expression" dxfId="3136" priority="7">
      <formula>H27&gt;0</formula>
    </cfRule>
    <cfRule type="expression" dxfId="3135" priority="8">
      <formula>H27&lt;0</formula>
    </cfRule>
  </conditionalFormatting>
  <conditionalFormatting sqref="J33">
    <cfRule type="expression" dxfId="3134" priority="5">
      <formula>J33&gt;0</formula>
    </cfRule>
    <cfRule type="expression" dxfId="3133" priority="6">
      <formula>J33&lt;0</formula>
    </cfRule>
  </conditionalFormatting>
  <conditionalFormatting sqref="J31:J32">
    <cfRule type="expression" dxfId="3132" priority="3">
      <formula>J31&gt;0</formula>
    </cfRule>
    <cfRule type="expression" dxfId="3131" priority="4">
      <formula>J31&lt;0</formula>
    </cfRule>
  </conditionalFormatting>
  <conditionalFormatting sqref="J28:J30">
    <cfRule type="expression" dxfId="3130" priority="1">
      <formula>J28&gt;0</formula>
    </cfRule>
    <cfRule type="expression" dxfId="312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8" priority="35">
      <formula>F47&gt;0</formula>
    </cfRule>
    <cfRule type="expression" dxfId="3127" priority="36">
      <formula>F47&lt;0</formula>
    </cfRule>
  </conditionalFormatting>
  <conditionalFormatting sqref="Q7">
    <cfRule type="expression" dxfId="3126" priority="33">
      <formula>Q7&gt;0</formula>
    </cfRule>
    <cfRule type="expression" dxfId="3125" priority="34">
      <formula>Q7&lt;0</formula>
    </cfRule>
  </conditionalFormatting>
  <conditionalFormatting sqref="Q8">
    <cfRule type="expression" dxfId="3124" priority="31">
      <formula>Q8&gt;0</formula>
    </cfRule>
    <cfRule type="expression" dxfId="3123" priority="32">
      <formula>Q8&lt;0</formula>
    </cfRule>
  </conditionalFormatting>
  <conditionalFormatting sqref="F30:F46">
    <cfRule type="expression" dxfId="3122" priority="29">
      <formula>F30&gt;0</formula>
    </cfRule>
    <cfRule type="expression" dxfId="3121" priority="30">
      <formula>F30&lt;0</formula>
    </cfRule>
  </conditionalFormatting>
  <conditionalFormatting sqref="H30:H46">
    <cfRule type="expression" dxfId="3120" priority="27">
      <formula>H30&gt;0</formula>
    </cfRule>
    <cfRule type="expression" dxfId="3119" priority="28">
      <formula>H30&lt;0</formula>
    </cfRule>
  </conditionalFormatting>
  <conditionalFormatting sqref="Q10">
    <cfRule type="expression" dxfId="3118" priority="25">
      <formula>Q10&gt;0</formula>
    </cfRule>
    <cfRule type="expression" dxfId="3117" priority="26">
      <formula>Q10&lt;0</formula>
    </cfRule>
  </conditionalFormatting>
  <conditionalFormatting sqref="J25:J38">
    <cfRule type="expression" dxfId="3116" priority="23">
      <formula>J25&gt;0</formula>
    </cfRule>
    <cfRule type="expression" dxfId="3115" priority="24">
      <formula>J25&lt;0</formula>
    </cfRule>
  </conditionalFormatting>
  <conditionalFormatting sqref="K25:K38">
    <cfRule type="expression" dxfId="3114" priority="21">
      <formula>K25&gt;0</formula>
    </cfRule>
    <cfRule type="expression" dxfId="3113" priority="22">
      <formula>K25&lt;0</formula>
    </cfRule>
  </conditionalFormatting>
  <conditionalFormatting sqref="L25 L38">
    <cfRule type="expression" dxfId="3112" priority="19">
      <formula>L25&gt;0</formula>
    </cfRule>
    <cfRule type="expression" dxfId="3111" priority="20">
      <formula>L25&lt;0</formula>
    </cfRule>
  </conditionalFormatting>
  <conditionalFormatting sqref="F89:F110">
    <cfRule type="expression" dxfId="3110" priority="17">
      <formula>F89&gt;0</formula>
    </cfRule>
    <cfRule type="expression" dxfId="3109" priority="18">
      <formula>F89&lt;0</formula>
    </cfRule>
  </conditionalFormatting>
  <conditionalFormatting sqref="H89:H110">
    <cfRule type="expression" dxfId="3108" priority="15">
      <formula>H89&gt;0</formula>
    </cfRule>
    <cfRule type="expression" dxfId="3107" priority="16">
      <formula>H89&lt;0</formula>
    </cfRule>
  </conditionalFormatting>
  <conditionalFormatting sqref="J89:J102">
    <cfRule type="expression" dxfId="3106" priority="13">
      <formula>J89&gt;0</formula>
    </cfRule>
    <cfRule type="expression" dxfId="3105" priority="14">
      <formula>J89&lt;0</formula>
    </cfRule>
  </conditionalFormatting>
  <conditionalFormatting sqref="K89:K102">
    <cfRule type="expression" dxfId="3104" priority="11">
      <formula>K89&gt;0</formula>
    </cfRule>
    <cfRule type="expression" dxfId="3103" priority="12">
      <formula>K89&lt;0</formula>
    </cfRule>
  </conditionalFormatting>
  <conditionalFormatting sqref="L89:L102">
    <cfRule type="expression" dxfId="3102" priority="9">
      <formula>L89&gt;0</formula>
    </cfRule>
    <cfRule type="expression" dxfId="3101" priority="10">
      <formula>L89&lt;0</formula>
    </cfRule>
  </conditionalFormatting>
  <conditionalFormatting sqref="F29 F25:F26">
    <cfRule type="expression" dxfId="3100" priority="7">
      <formula>F25&gt;0</formula>
    </cfRule>
    <cfRule type="expression" dxfId="3099" priority="8">
      <formula>F25&lt;0</formula>
    </cfRule>
  </conditionalFormatting>
  <conditionalFormatting sqref="H29 H25:H27">
    <cfRule type="expression" dxfId="3098" priority="5">
      <formula>H25&gt;0</formula>
    </cfRule>
    <cfRule type="expression" dxfId="3097" priority="6">
      <formula>H25&lt;0</formula>
    </cfRule>
  </conditionalFormatting>
  <conditionalFormatting sqref="F27:F28">
    <cfRule type="expression" dxfId="3096" priority="3">
      <formula>F27&gt;0</formula>
    </cfRule>
    <cfRule type="expression" dxfId="3095" priority="4">
      <formula>F27&lt;0</formula>
    </cfRule>
  </conditionalFormatting>
  <conditionalFormatting sqref="H28">
    <cfRule type="expression" dxfId="3094" priority="1">
      <formula>H28&gt;0</formula>
    </cfRule>
    <cfRule type="expression" dxfId="309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2" priority="39">
      <formula>F51&gt;0</formula>
    </cfRule>
    <cfRule type="expression" dxfId="3091" priority="40">
      <formula>F51&lt;0</formula>
    </cfRule>
  </conditionalFormatting>
  <conditionalFormatting sqref="Q7">
    <cfRule type="expression" dxfId="3090" priority="37">
      <formula>Q7&gt;0</formula>
    </cfRule>
    <cfRule type="expression" dxfId="3089" priority="38">
      <formula>Q7&lt;0</formula>
    </cfRule>
  </conditionalFormatting>
  <conditionalFormatting sqref="Q8">
    <cfRule type="expression" dxfId="3088" priority="35">
      <formula>Q8&gt;0</formula>
    </cfRule>
    <cfRule type="expression" dxfId="3087" priority="36">
      <formula>Q8&lt;0</formula>
    </cfRule>
  </conditionalFormatting>
  <conditionalFormatting sqref="F31:F49">
    <cfRule type="expression" dxfId="3086" priority="33">
      <formula>F31&gt;0</formula>
    </cfRule>
    <cfRule type="expression" dxfId="3085" priority="34">
      <formula>F31&lt;0</formula>
    </cfRule>
  </conditionalFormatting>
  <conditionalFormatting sqref="H31:H49">
    <cfRule type="expression" dxfId="3084" priority="31">
      <formula>H31&gt;0</formula>
    </cfRule>
    <cfRule type="expression" dxfId="3083" priority="32">
      <formula>H31&lt;0</formula>
    </cfRule>
  </conditionalFormatting>
  <conditionalFormatting sqref="Q10">
    <cfRule type="expression" dxfId="3082" priority="29">
      <formula>Q10&gt;0</formula>
    </cfRule>
    <cfRule type="expression" dxfId="3081" priority="30">
      <formula>Q10&lt;0</formula>
    </cfRule>
  </conditionalFormatting>
  <conditionalFormatting sqref="J25:J38">
    <cfRule type="expression" dxfId="3080" priority="27">
      <formula>J25&gt;0</formula>
    </cfRule>
    <cfRule type="expression" dxfId="3079" priority="28">
      <formula>J25&lt;0</formula>
    </cfRule>
  </conditionalFormatting>
  <conditionalFormatting sqref="K38">
    <cfRule type="expression" dxfId="3078" priority="25">
      <formula>K38&gt;0</formula>
    </cfRule>
    <cfRule type="expression" dxfId="3077" priority="26">
      <formula>K38&lt;0</formula>
    </cfRule>
  </conditionalFormatting>
  <conditionalFormatting sqref="L25:L38">
    <cfRule type="expression" dxfId="3076" priority="23">
      <formula>L25&gt;0</formula>
    </cfRule>
    <cfRule type="expression" dxfId="3075" priority="24">
      <formula>L25&lt;0</formula>
    </cfRule>
  </conditionalFormatting>
  <conditionalFormatting sqref="F95:F116">
    <cfRule type="expression" dxfId="3074" priority="21">
      <formula>F95&gt;0</formula>
    </cfRule>
    <cfRule type="expression" dxfId="3073" priority="22">
      <formula>F95&lt;0</formula>
    </cfRule>
  </conditionalFormatting>
  <conditionalFormatting sqref="H95:H116">
    <cfRule type="expression" dxfId="3072" priority="19">
      <formula>H95&gt;0</formula>
    </cfRule>
    <cfRule type="expression" dxfId="3071" priority="20">
      <formula>H95&lt;0</formula>
    </cfRule>
  </conditionalFormatting>
  <conditionalFormatting sqref="J95:J108">
    <cfRule type="expression" dxfId="3070" priority="17">
      <formula>J95&gt;0</formula>
    </cfRule>
    <cfRule type="expression" dxfId="3069" priority="18">
      <formula>J95&lt;0</formula>
    </cfRule>
  </conditionalFormatting>
  <conditionalFormatting sqref="K95:K108">
    <cfRule type="expression" dxfId="3068" priority="15">
      <formula>K95&gt;0</formula>
    </cfRule>
    <cfRule type="expression" dxfId="3067" priority="16">
      <formula>K95&lt;0</formula>
    </cfRule>
  </conditionalFormatting>
  <conditionalFormatting sqref="L95:L108">
    <cfRule type="expression" dxfId="3066" priority="13">
      <formula>L95&gt;0</formula>
    </cfRule>
    <cfRule type="expression" dxfId="3065" priority="14">
      <formula>L95&lt;0</formula>
    </cfRule>
  </conditionalFormatting>
  <conditionalFormatting sqref="F25:F30">
    <cfRule type="expression" dxfId="3064" priority="11">
      <formula>F25&gt;0</formula>
    </cfRule>
    <cfRule type="expression" dxfId="3063" priority="12">
      <formula>F25&lt;0</formula>
    </cfRule>
  </conditionalFormatting>
  <conditionalFormatting sqref="H25:H30">
    <cfRule type="expression" dxfId="3062" priority="9">
      <formula>H25&gt;0</formula>
    </cfRule>
    <cfRule type="expression" dxfId="3061" priority="10">
      <formula>H25&lt;0</formula>
    </cfRule>
  </conditionalFormatting>
  <conditionalFormatting sqref="F50">
    <cfRule type="expression" dxfId="3060" priority="7">
      <formula>F50&gt;0</formula>
    </cfRule>
    <cfRule type="expression" dxfId="3059" priority="8">
      <formula>F50&lt;0</formula>
    </cfRule>
  </conditionalFormatting>
  <conditionalFormatting sqref="H50">
    <cfRule type="expression" dxfId="3058" priority="5">
      <formula>H50&gt;0</formula>
    </cfRule>
    <cfRule type="expression" dxfId="3057" priority="6">
      <formula>H50&lt;0</formula>
    </cfRule>
  </conditionalFormatting>
  <conditionalFormatting sqref="H62:H63 F62:F63">
    <cfRule type="expression" dxfId="3056" priority="3">
      <formula>F62&gt;0</formula>
    </cfRule>
    <cfRule type="expression" dxfId="3055" priority="4">
      <formula>F62&lt;0</formula>
    </cfRule>
  </conditionalFormatting>
  <conditionalFormatting sqref="J60">
    <cfRule type="expression" dxfId="3054" priority="1">
      <formula>J60&gt;0</formula>
    </cfRule>
    <cfRule type="expression" dxfId="30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2" priority="35">
      <formula>F47&gt;0</formula>
    </cfRule>
    <cfRule type="expression" dxfId="3051" priority="36">
      <formula>F47&lt;0</formula>
    </cfRule>
  </conditionalFormatting>
  <conditionalFormatting sqref="Q7">
    <cfRule type="expression" dxfId="3050" priority="33">
      <formula>Q7&gt;0</formula>
    </cfRule>
    <cfRule type="expression" dxfId="3049" priority="34">
      <formula>Q7&lt;0</formula>
    </cfRule>
  </conditionalFormatting>
  <conditionalFormatting sqref="Q8">
    <cfRule type="expression" dxfId="3048" priority="31">
      <formula>Q8&gt;0</formula>
    </cfRule>
    <cfRule type="expression" dxfId="3047" priority="32">
      <formula>Q8&lt;0</formula>
    </cfRule>
  </conditionalFormatting>
  <conditionalFormatting sqref="F30:F46">
    <cfRule type="expression" dxfId="3046" priority="29">
      <formula>F30&gt;0</formula>
    </cfRule>
    <cfRule type="expression" dxfId="3045" priority="30">
      <formula>F30&lt;0</formula>
    </cfRule>
  </conditionalFormatting>
  <conditionalFormatting sqref="H30:H46">
    <cfRule type="expression" dxfId="3044" priority="27">
      <formula>H30&gt;0</formula>
    </cfRule>
    <cfRule type="expression" dxfId="3043" priority="28">
      <formula>H30&lt;0</formula>
    </cfRule>
  </conditionalFormatting>
  <conditionalFormatting sqref="Q10">
    <cfRule type="expression" dxfId="3042" priority="25">
      <formula>Q10&gt;0</formula>
    </cfRule>
    <cfRule type="expression" dxfId="3041" priority="26">
      <formula>Q10&lt;0</formula>
    </cfRule>
  </conditionalFormatting>
  <conditionalFormatting sqref="J25:J38">
    <cfRule type="expression" dxfId="3040" priority="23">
      <formula>J25&gt;0</formula>
    </cfRule>
    <cfRule type="expression" dxfId="3039" priority="24">
      <formula>J25&lt;0</formula>
    </cfRule>
  </conditionalFormatting>
  <conditionalFormatting sqref="K25:K38">
    <cfRule type="expression" dxfId="3038" priority="21">
      <formula>K25&gt;0</formula>
    </cfRule>
    <cfRule type="expression" dxfId="3037" priority="22">
      <formula>K25&lt;0</formula>
    </cfRule>
  </conditionalFormatting>
  <conditionalFormatting sqref="L25 L38">
    <cfRule type="expression" dxfId="3036" priority="19">
      <formula>L25&gt;0</formula>
    </cfRule>
    <cfRule type="expression" dxfId="3035" priority="20">
      <formula>L25&lt;0</formula>
    </cfRule>
  </conditionalFormatting>
  <conditionalFormatting sqref="F89:F110">
    <cfRule type="expression" dxfId="3034" priority="17">
      <formula>F89&gt;0</formula>
    </cfRule>
    <cfRule type="expression" dxfId="3033" priority="18">
      <formula>F89&lt;0</formula>
    </cfRule>
  </conditionalFormatting>
  <conditionalFormatting sqref="H89:H110">
    <cfRule type="expression" dxfId="3032" priority="15">
      <formula>H89&gt;0</formula>
    </cfRule>
    <cfRule type="expression" dxfId="3031" priority="16">
      <formula>H89&lt;0</formula>
    </cfRule>
  </conditionalFormatting>
  <conditionalFormatting sqref="J89:J102">
    <cfRule type="expression" dxfId="3030" priority="13">
      <formula>J89&gt;0</formula>
    </cfRule>
    <cfRule type="expression" dxfId="3029" priority="14">
      <formula>J89&lt;0</formula>
    </cfRule>
  </conditionalFormatting>
  <conditionalFormatting sqref="K89:K102">
    <cfRule type="expression" dxfId="3028" priority="11">
      <formula>K89&gt;0</formula>
    </cfRule>
    <cfRule type="expression" dxfId="3027" priority="12">
      <formula>K89&lt;0</formula>
    </cfRule>
  </conditionalFormatting>
  <conditionalFormatting sqref="L89:L102">
    <cfRule type="expression" dxfId="3026" priority="9">
      <formula>L89&gt;0</formula>
    </cfRule>
    <cfRule type="expression" dxfId="3025" priority="10">
      <formula>L89&lt;0</formula>
    </cfRule>
  </conditionalFormatting>
  <conditionalFormatting sqref="F25:F29">
    <cfRule type="expression" dxfId="3024" priority="7">
      <formula>F25&gt;0</formula>
    </cfRule>
    <cfRule type="expression" dxfId="3023" priority="8">
      <formula>F25&lt;0</formula>
    </cfRule>
  </conditionalFormatting>
  <conditionalFormatting sqref="H25:H29">
    <cfRule type="expression" dxfId="3022" priority="5">
      <formula>H25&gt;0</formula>
    </cfRule>
    <cfRule type="expression" dxfId="302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0" priority="35">
      <formula>F47&gt;0</formula>
    </cfRule>
    <cfRule type="expression" dxfId="3019" priority="36">
      <formula>F47&lt;0</formula>
    </cfRule>
  </conditionalFormatting>
  <conditionalFormatting sqref="Q7">
    <cfRule type="expression" dxfId="3018" priority="33">
      <formula>Q7&gt;0</formula>
    </cfRule>
    <cfRule type="expression" dxfId="3017" priority="34">
      <formula>Q7&lt;0</formula>
    </cfRule>
  </conditionalFormatting>
  <conditionalFormatting sqref="Q8">
    <cfRule type="expression" dxfId="3016" priority="31">
      <formula>Q8&gt;0</formula>
    </cfRule>
    <cfRule type="expression" dxfId="3015" priority="32">
      <formula>Q8&lt;0</formula>
    </cfRule>
  </conditionalFormatting>
  <conditionalFormatting sqref="F30:F46">
    <cfRule type="expression" dxfId="3014" priority="29">
      <formula>F30&gt;0</formula>
    </cfRule>
    <cfRule type="expression" dxfId="3013" priority="30">
      <formula>F30&lt;0</formula>
    </cfRule>
  </conditionalFormatting>
  <conditionalFormatting sqref="H30:H46">
    <cfRule type="expression" dxfId="3012" priority="27">
      <formula>H30&gt;0</formula>
    </cfRule>
    <cfRule type="expression" dxfId="3011" priority="28">
      <formula>H30&lt;0</formula>
    </cfRule>
  </conditionalFormatting>
  <conditionalFormatting sqref="Q10">
    <cfRule type="expression" dxfId="3010" priority="25">
      <formula>Q10&gt;0</formula>
    </cfRule>
    <cfRule type="expression" dxfId="3009" priority="26">
      <formula>Q10&lt;0</formula>
    </cfRule>
  </conditionalFormatting>
  <conditionalFormatting sqref="J25:J38">
    <cfRule type="expression" dxfId="3008" priority="23">
      <formula>J25&gt;0</formula>
    </cfRule>
    <cfRule type="expression" dxfId="3007" priority="24">
      <formula>J25&lt;0</formula>
    </cfRule>
  </conditionalFormatting>
  <conditionalFormatting sqref="K25:K38">
    <cfRule type="expression" dxfId="3006" priority="21">
      <formula>K25&gt;0</formula>
    </cfRule>
    <cfRule type="expression" dxfId="3005" priority="22">
      <formula>K25&lt;0</formula>
    </cfRule>
  </conditionalFormatting>
  <conditionalFormatting sqref="L25 L38">
    <cfRule type="expression" dxfId="3004" priority="19">
      <formula>L25&gt;0</formula>
    </cfRule>
    <cfRule type="expression" dxfId="3003" priority="20">
      <formula>L25&lt;0</formula>
    </cfRule>
  </conditionalFormatting>
  <conditionalFormatting sqref="F89:F110">
    <cfRule type="expression" dxfId="3002" priority="17">
      <formula>F89&gt;0</formula>
    </cfRule>
    <cfRule type="expression" dxfId="3001" priority="18">
      <formula>F89&lt;0</formula>
    </cfRule>
  </conditionalFormatting>
  <conditionalFormatting sqref="H89:H110">
    <cfRule type="expression" dxfId="3000" priority="15">
      <formula>H89&gt;0</formula>
    </cfRule>
    <cfRule type="expression" dxfId="2999" priority="16">
      <formula>H89&lt;0</formula>
    </cfRule>
  </conditionalFormatting>
  <conditionalFormatting sqref="J89:J102">
    <cfRule type="expression" dxfId="2998" priority="13">
      <formula>J89&gt;0</formula>
    </cfRule>
    <cfRule type="expression" dxfId="2997" priority="14">
      <formula>J89&lt;0</formula>
    </cfRule>
  </conditionalFormatting>
  <conditionalFormatting sqref="K89:K102">
    <cfRule type="expression" dxfId="2996" priority="11">
      <formula>K89&gt;0</formula>
    </cfRule>
    <cfRule type="expression" dxfId="2995" priority="12">
      <formula>K89&lt;0</formula>
    </cfRule>
  </conditionalFormatting>
  <conditionalFormatting sqref="L89:L102">
    <cfRule type="expression" dxfId="2994" priority="9">
      <formula>L89&gt;0</formula>
    </cfRule>
    <cfRule type="expression" dxfId="2993" priority="10">
      <formula>L89&lt;0</formula>
    </cfRule>
  </conditionalFormatting>
  <conditionalFormatting sqref="F29 F25:F27">
    <cfRule type="expression" dxfId="2992" priority="7">
      <formula>F25&gt;0</formula>
    </cfRule>
    <cfRule type="expression" dxfId="2991" priority="8">
      <formula>F25&lt;0</formula>
    </cfRule>
  </conditionalFormatting>
  <conditionalFormatting sqref="H25:H29">
    <cfRule type="expression" dxfId="2990" priority="5">
      <formula>H25&gt;0</formula>
    </cfRule>
    <cfRule type="expression" dxfId="2989" priority="6">
      <formula>H25&lt;0</formula>
    </cfRule>
  </conditionalFormatting>
  <conditionalFormatting sqref="F28">
    <cfRule type="expression" dxfId="2988" priority="3">
      <formula>F28&gt;0</formula>
    </cfRule>
    <cfRule type="expression" dxfId="298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6" priority="43">
      <formula>F54&gt;0</formula>
    </cfRule>
    <cfRule type="expression" dxfId="2985" priority="44">
      <formula>F54&lt;0</formula>
    </cfRule>
  </conditionalFormatting>
  <conditionalFormatting sqref="Q7">
    <cfRule type="expression" dxfId="2984" priority="41">
      <formula>Q7&gt;0</formula>
    </cfRule>
    <cfRule type="expression" dxfId="2983" priority="42">
      <formula>Q7&lt;0</formula>
    </cfRule>
  </conditionalFormatting>
  <conditionalFormatting sqref="Q8">
    <cfRule type="expression" dxfId="2982" priority="39">
      <formula>Q8&gt;0</formula>
    </cfRule>
    <cfRule type="expression" dxfId="2981" priority="40">
      <formula>Q8&lt;0</formula>
    </cfRule>
  </conditionalFormatting>
  <conditionalFormatting sqref="F33:F36 F38:F53">
    <cfRule type="expression" dxfId="2980" priority="37">
      <formula>F33&gt;0</formula>
    </cfRule>
    <cfRule type="expression" dxfId="2979" priority="38">
      <formula>F33&lt;0</formula>
    </cfRule>
  </conditionalFormatting>
  <conditionalFormatting sqref="H33:H36 H38:H53">
    <cfRule type="expression" dxfId="2978" priority="35">
      <formula>H33&gt;0</formula>
    </cfRule>
    <cfRule type="expression" dxfId="2977" priority="36">
      <formula>H33&lt;0</formula>
    </cfRule>
  </conditionalFormatting>
  <conditionalFormatting sqref="Q10">
    <cfRule type="expression" dxfId="2976" priority="33">
      <formula>Q10&gt;0</formula>
    </cfRule>
    <cfRule type="expression" dxfId="2975" priority="34">
      <formula>Q10&lt;0</formula>
    </cfRule>
  </conditionalFormatting>
  <conditionalFormatting sqref="J25:J37">
    <cfRule type="expression" dxfId="2974" priority="31">
      <formula>J25&gt;0</formula>
    </cfRule>
    <cfRule type="expression" dxfId="2973" priority="32">
      <formula>J25&lt;0</formula>
    </cfRule>
  </conditionalFormatting>
  <conditionalFormatting sqref="K25:K38">
    <cfRule type="expression" dxfId="2972" priority="29">
      <formula>K25&gt;0</formula>
    </cfRule>
    <cfRule type="expression" dxfId="2971" priority="30">
      <formula>K25&lt;0</formula>
    </cfRule>
  </conditionalFormatting>
  <conditionalFormatting sqref="L25">
    <cfRule type="expression" dxfId="2970" priority="27">
      <formula>L25&gt;0</formula>
    </cfRule>
    <cfRule type="expression" dxfId="2969" priority="28">
      <formula>L25&lt;0</formula>
    </cfRule>
  </conditionalFormatting>
  <conditionalFormatting sqref="F89:F110">
    <cfRule type="expression" dxfId="2968" priority="25">
      <formula>F89&gt;0</formula>
    </cfRule>
    <cfRule type="expression" dxfId="2967" priority="26">
      <formula>F89&lt;0</formula>
    </cfRule>
  </conditionalFormatting>
  <conditionalFormatting sqref="H89:H110">
    <cfRule type="expression" dxfId="2966" priority="23">
      <formula>H89&gt;0</formula>
    </cfRule>
    <cfRule type="expression" dxfId="2965" priority="24">
      <formula>H89&lt;0</formula>
    </cfRule>
  </conditionalFormatting>
  <conditionalFormatting sqref="J89:J102">
    <cfRule type="expression" dxfId="2964" priority="21">
      <formula>J89&gt;0</formula>
    </cfRule>
    <cfRule type="expression" dxfId="2963" priority="22">
      <formula>J89&lt;0</formula>
    </cfRule>
  </conditionalFormatting>
  <conditionalFormatting sqref="K89:K102">
    <cfRule type="expression" dxfId="2962" priority="19">
      <formula>K89&gt;0</formula>
    </cfRule>
    <cfRule type="expression" dxfId="2961" priority="20">
      <formula>K89&lt;0</formula>
    </cfRule>
  </conditionalFormatting>
  <conditionalFormatting sqref="L89:L102">
    <cfRule type="expression" dxfId="2960" priority="17">
      <formula>L89&gt;0</formula>
    </cfRule>
    <cfRule type="expression" dxfId="2959" priority="18">
      <formula>L89&lt;0</formula>
    </cfRule>
  </conditionalFormatting>
  <conditionalFormatting sqref="F29:F32">
    <cfRule type="expression" dxfId="2958" priority="15">
      <formula>F29&gt;0</formula>
    </cfRule>
    <cfRule type="expression" dxfId="2957" priority="16">
      <formula>F29&lt;0</formula>
    </cfRule>
  </conditionalFormatting>
  <conditionalFormatting sqref="H29:H32">
    <cfRule type="expression" dxfId="2956" priority="13">
      <formula>H29&gt;0</formula>
    </cfRule>
    <cfRule type="expression" dxfId="2955" priority="14">
      <formula>H29&lt;0</formula>
    </cfRule>
  </conditionalFormatting>
  <conditionalFormatting sqref="F25:F28">
    <cfRule type="expression" dxfId="2954" priority="11">
      <formula>F25&gt;0</formula>
    </cfRule>
    <cfRule type="expression" dxfId="2953" priority="12">
      <formula>F25&lt;0</formula>
    </cfRule>
  </conditionalFormatting>
  <conditionalFormatting sqref="H25:H28">
    <cfRule type="expression" dxfId="2952" priority="9">
      <formula>H25&gt;0</formula>
    </cfRule>
    <cfRule type="expression" dxfId="2951" priority="10">
      <formula>H25&lt;0</formula>
    </cfRule>
  </conditionalFormatting>
  <conditionalFormatting sqref="F37">
    <cfRule type="expression" dxfId="2950" priority="7">
      <formula>F37&gt;0</formula>
    </cfRule>
    <cfRule type="expression" dxfId="2949" priority="8">
      <formula>F37&lt;0</formula>
    </cfRule>
  </conditionalFormatting>
  <conditionalFormatting sqref="H37">
    <cfRule type="expression" dxfId="2948" priority="5">
      <formula>H37&gt;0</formula>
    </cfRule>
    <cfRule type="expression" dxfId="2947" priority="6">
      <formula>H37&lt;0</formula>
    </cfRule>
  </conditionalFormatting>
  <conditionalFormatting sqref="J49">
    <cfRule type="expression" dxfId="2946" priority="3">
      <formula>J49&gt;0</formula>
    </cfRule>
    <cfRule type="expression" dxfId="2945" priority="4">
      <formula>J49&lt;0</formula>
    </cfRule>
  </conditionalFormatting>
  <conditionalFormatting sqref="J38:J48">
    <cfRule type="expression" dxfId="2944" priority="1">
      <formula>J38&gt;0</formula>
    </cfRule>
    <cfRule type="expression" dxfId="294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2" priority="47">
      <formula>F54&gt;0</formula>
    </cfRule>
    <cfRule type="expression" dxfId="2941" priority="48">
      <formula>F54&lt;0</formula>
    </cfRule>
  </conditionalFormatting>
  <conditionalFormatting sqref="Q7">
    <cfRule type="expression" dxfId="2940" priority="45">
      <formula>Q7&gt;0</formula>
    </cfRule>
    <cfRule type="expression" dxfId="2939" priority="46">
      <formula>Q7&lt;0</formula>
    </cfRule>
  </conditionalFormatting>
  <conditionalFormatting sqref="Q8">
    <cfRule type="expression" dxfId="2938" priority="43">
      <formula>Q8&gt;0</formula>
    </cfRule>
    <cfRule type="expression" dxfId="2937" priority="44">
      <formula>Q8&lt;0</formula>
    </cfRule>
  </conditionalFormatting>
  <conditionalFormatting sqref="F33:F36 F38:F53">
    <cfRule type="expression" dxfId="2936" priority="41">
      <formula>F33&gt;0</formula>
    </cfRule>
    <cfRule type="expression" dxfId="2935" priority="42">
      <formula>F33&lt;0</formula>
    </cfRule>
  </conditionalFormatting>
  <conditionalFormatting sqref="H33:H36 H38:H53">
    <cfRule type="expression" dxfId="2934" priority="39">
      <formula>H33&gt;0</formula>
    </cfRule>
    <cfRule type="expression" dxfId="2933" priority="40">
      <formula>H33&lt;0</formula>
    </cfRule>
  </conditionalFormatting>
  <conditionalFormatting sqref="Q10">
    <cfRule type="expression" dxfId="2932" priority="37">
      <formula>Q10&gt;0</formula>
    </cfRule>
    <cfRule type="expression" dxfId="2931" priority="38">
      <formula>Q10&lt;0</formula>
    </cfRule>
  </conditionalFormatting>
  <conditionalFormatting sqref="J25:J37">
    <cfRule type="expression" dxfId="2930" priority="35">
      <formula>J25&gt;0</formula>
    </cfRule>
    <cfRule type="expression" dxfId="2929" priority="36">
      <formula>J25&lt;0</formula>
    </cfRule>
  </conditionalFormatting>
  <conditionalFormatting sqref="K25:K38">
    <cfRule type="expression" dxfId="2928" priority="33">
      <formula>K25&gt;0</formula>
    </cfRule>
    <cfRule type="expression" dxfId="2927" priority="34">
      <formula>K25&lt;0</formula>
    </cfRule>
  </conditionalFormatting>
  <conditionalFormatting sqref="L25">
    <cfRule type="expression" dxfId="2926" priority="31">
      <formula>L25&gt;0</formula>
    </cfRule>
    <cfRule type="expression" dxfId="2925" priority="32">
      <formula>L25&lt;0</formula>
    </cfRule>
  </conditionalFormatting>
  <conditionalFormatting sqref="F89:F110">
    <cfRule type="expression" dxfId="2924" priority="29">
      <formula>F89&gt;0</formula>
    </cfRule>
    <cfRule type="expression" dxfId="2923" priority="30">
      <formula>F89&lt;0</formula>
    </cfRule>
  </conditionalFormatting>
  <conditionalFormatting sqref="H89:H110">
    <cfRule type="expression" dxfId="2922" priority="27">
      <formula>H89&gt;0</formula>
    </cfRule>
    <cfRule type="expression" dxfId="2921" priority="28">
      <formula>H89&lt;0</formula>
    </cfRule>
  </conditionalFormatting>
  <conditionalFormatting sqref="J89:J102">
    <cfRule type="expression" dxfId="2920" priority="25">
      <formula>J89&gt;0</formula>
    </cfRule>
    <cfRule type="expression" dxfId="2919" priority="26">
      <formula>J89&lt;0</formula>
    </cfRule>
  </conditionalFormatting>
  <conditionalFormatting sqref="K89:K102">
    <cfRule type="expression" dxfId="2918" priority="23">
      <formula>K89&gt;0</formula>
    </cfRule>
    <cfRule type="expression" dxfId="2917" priority="24">
      <formula>K89&lt;0</formula>
    </cfRule>
  </conditionalFormatting>
  <conditionalFormatting sqref="L89:L102">
    <cfRule type="expression" dxfId="2916" priority="21">
      <formula>L89&gt;0</formula>
    </cfRule>
    <cfRule type="expression" dxfId="2915" priority="22">
      <formula>L89&lt;0</formula>
    </cfRule>
  </conditionalFormatting>
  <conditionalFormatting sqref="F30:F32">
    <cfRule type="expression" dxfId="2914" priority="19">
      <formula>F30&gt;0</formula>
    </cfRule>
    <cfRule type="expression" dxfId="2913" priority="20">
      <formula>F30&lt;0</formula>
    </cfRule>
  </conditionalFormatting>
  <conditionalFormatting sqref="H30:H32">
    <cfRule type="expression" dxfId="2912" priority="17">
      <formula>H30&gt;0</formula>
    </cfRule>
    <cfRule type="expression" dxfId="2911" priority="18">
      <formula>H30&lt;0</formula>
    </cfRule>
  </conditionalFormatting>
  <conditionalFormatting sqref="F25:F27">
    <cfRule type="expression" dxfId="2910" priority="15">
      <formula>F25&gt;0</formula>
    </cfRule>
    <cfRule type="expression" dxfId="2909" priority="16">
      <formula>F25&lt;0</formula>
    </cfRule>
  </conditionalFormatting>
  <conditionalFormatting sqref="H25:H27">
    <cfRule type="expression" dxfId="2908" priority="13">
      <formula>H25&gt;0</formula>
    </cfRule>
    <cfRule type="expression" dxfId="2907" priority="14">
      <formula>H25&lt;0</formula>
    </cfRule>
  </conditionalFormatting>
  <conditionalFormatting sqref="F37">
    <cfRule type="expression" dxfId="2906" priority="11">
      <formula>F37&gt;0</formula>
    </cfRule>
    <cfRule type="expression" dxfId="2905" priority="12">
      <formula>F37&lt;0</formula>
    </cfRule>
  </conditionalFormatting>
  <conditionalFormatting sqref="H37">
    <cfRule type="expression" dxfId="2904" priority="9">
      <formula>H37&gt;0</formula>
    </cfRule>
    <cfRule type="expression" dxfId="2903" priority="10">
      <formula>H37&lt;0</formula>
    </cfRule>
  </conditionalFormatting>
  <conditionalFormatting sqref="J49">
    <cfRule type="expression" dxfId="2902" priority="7">
      <formula>J49&gt;0</formula>
    </cfRule>
    <cfRule type="expression" dxfId="2901" priority="8">
      <formula>J49&lt;0</formula>
    </cfRule>
  </conditionalFormatting>
  <conditionalFormatting sqref="J38:J48">
    <cfRule type="expression" dxfId="2900" priority="5">
      <formula>J38&gt;0</formula>
    </cfRule>
    <cfRule type="expression" dxfId="2899" priority="6">
      <formula>J38&lt;0</formula>
    </cfRule>
  </conditionalFormatting>
  <conditionalFormatting sqref="F28:F29">
    <cfRule type="expression" dxfId="2898" priority="3">
      <formula>F28&gt;0</formula>
    </cfRule>
    <cfRule type="expression" dxfId="2897" priority="4">
      <formula>F28&lt;0</formula>
    </cfRule>
  </conditionalFormatting>
  <conditionalFormatting sqref="H28:H29">
    <cfRule type="expression" dxfId="2896" priority="1">
      <formula>H28&gt;0</formula>
    </cfRule>
    <cfRule type="expression" dxfId="289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4" priority="35">
      <formula>F47&gt;0</formula>
    </cfRule>
    <cfRule type="expression" dxfId="2893" priority="36">
      <formula>F47&lt;0</formula>
    </cfRule>
  </conditionalFormatting>
  <conditionalFormatting sqref="Q7">
    <cfRule type="expression" dxfId="2892" priority="33">
      <formula>Q7&gt;0</formula>
    </cfRule>
    <cfRule type="expression" dxfId="2891" priority="34">
      <formula>Q7&lt;0</formula>
    </cfRule>
  </conditionalFormatting>
  <conditionalFormatting sqref="Q8">
    <cfRule type="expression" dxfId="2890" priority="31">
      <formula>Q8&gt;0</formula>
    </cfRule>
    <cfRule type="expression" dxfId="2889" priority="32">
      <formula>Q8&lt;0</formula>
    </cfRule>
  </conditionalFormatting>
  <conditionalFormatting sqref="F30:F46">
    <cfRule type="expression" dxfId="2888" priority="29">
      <formula>F30&gt;0</formula>
    </cfRule>
    <cfRule type="expression" dxfId="2887" priority="30">
      <formula>F30&lt;0</formula>
    </cfRule>
  </conditionalFormatting>
  <conditionalFormatting sqref="H30:H46">
    <cfRule type="expression" dxfId="2886" priority="27">
      <formula>H30&gt;0</formula>
    </cfRule>
    <cfRule type="expression" dxfId="2885" priority="28">
      <formula>H30&lt;0</formula>
    </cfRule>
  </conditionalFormatting>
  <conditionalFormatting sqref="Q10">
    <cfRule type="expression" dxfId="2884" priority="25">
      <formula>Q10&gt;0</formula>
    </cfRule>
    <cfRule type="expression" dxfId="2883" priority="26">
      <formula>Q10&lt;0</formula>
    </cfRule>
  </conditionalFormatting>
  <conditionalFormatting sqref="J25:J38">
    <cfRule type="expression" dxfId="2882" priority="23">
      <formula>J25&gt;0</formula>
    </cfRule>
    <cfRule type="expression" dxfId="2881" priority="24">
      <formula>J25&lt;0</formula>
    </cfRule>
  </conditionalFormatting>
  <conditionalFormatting sqref="K25:K38">
    <cfRule type="expression" dxfId="2880" priority="21">
      <formula>K25&gt;0</formula>
    </cfRule>
    <cfRule type="expression" dxfId="2879" priority="22">
      <formula>K25&lt;0</formula>
    </cfRule>
  </conditionalFormatting>
  <conditionalFormatting sqref="L25 L38">
    <cfRule type="expression" dxfId="2878" priority="19">
      <formula>L25&gt;0</formula>
    </cfRule>
    <cfRule type="expression" dxfId="2877" priority="20">
      <formula>L25&lt;0</formula>
    </cfRule>
  </conditionalFormatting>
  <conditionalFormatting sqref="F89:F110">
    <cfRule type="expression" dxfId="2876" priority="17">
      <formula>F89&gt;0</formula>
    </cfRule>
    <cfRule type="expression" dxfId="2875" priority="18">
      <formula>F89&lt;0</formula>
    </cfRule>
  </conditionalFormatting>
  <conditionalFormatting sqref="H89:H110">
    <cfRule type="expression" dxfId="2874" priority="15">
      <formula>H89&gt;0</formula>
    </cfRule>
    <cfRule type="expression" dxfId="2873" priority="16">
      <formula>H89&lt;0</formula>
    </cfRule>
  </conditionalFormatting>
  <conditionalFormatting sqref="J89:J102">
    <cfRule type="expression" dxfId="2872" priority="13">
      <formula>J89&gt;0</formula>
    </cfRule>
    <cfRule type="expression" dxfId="2871" priority="14">
      <formula>J89&lt;0</formula>
    </cfRule>
  </conditionalFormatting>
  <conditionalFormatting sqref="K89:K102">
    <cfRule type="expression" dxfId="2870" priority="11">
      <formula>K89&gt;0</formula>
    </cfRule>
    <cfRule type="expression" dxfId="2869" priority="12">
      <formula>K89&lt;0</formula>
    </cfRule>
  </conditionalFormatting>
  <conditionalFormatting sqref="L89:L102">
    <cfRule type="expression" dxfId="2868" priority="9">
      <formula>L89&gt;0</formula>
    </cfRule>
    <cfRule type="expression" dxfId="2867" priority="10">
      <formula>L89&lt;0</formula>
    </cfRule>
  </conditionalFormatting>
  <conditionalFormatting sqref="F25 F29">
    <cfRule type="expression" dxfId="2866" priority="7">
      <formula>F25&gt;0</formula>
    </cfRule>
    <cfRule type="expression" dxfId="2865" priority="8">
      <formula>F25&lt;0</formula>
    </cfRule>
  </conditionalFormatting>
  <conditionalFormatting sqref="H29 H25:H27">
    <cfRule type="expression" dxfId="2864" priority="5">
      <formula>H25&gt;0</formula>
    </cfRule>
    <cfRule type="expression" dxfId="2863" priority="6">
      <formula>H25&lt;0</formula>
    </cfRule>
  </conditionalFormatting>
  <conditionalFormatting sqref="F26:F28">
    <cfRule type="expression" dxfId="2862" priority="3">
      <formula>F26&gt;0</formula>
    </cfRule>
    <cfRule type="expression" dxfId="2861" priority="4">
      <formula>F26&lt;0</formula>
    </cfRule>
  </conditionalFormatting>
  <conditionalFormatting sqref="H28">
    <cfRule type="expression" dxfId="2860" priority="1">
      <formula>H28&gt;0</formula>
    </cfRule>
    <cfRule type="expression" dxfId="285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8" priority="31">
      <formula>Q7&gt;0</formula>
    </cfRule>
    <cfRule type="expression" dxfId="2857" priority="32">
      <formula>Q7&lt;0</formula>
    </cfRule>
  </conditionalFormatting>
  <conditionalFormatting sqref="Q8">
    <cfRule type="expression" dxfId="2856" priority="29">
      <formula>Q8&gt;0</formula>
    </cfRule>
    <cfRule type="expression" dxfId="2855" priority="30">
      <formula>Q8&lt;0</formula>
    </cfRule>
  </conditionalFormatting>
  <conditionalFormatting sqref="F62:F65">
    <cfRule type="expression" dxfId="2854" priority="21">
      <formula>F62&gt;0</formula>
    </cfRule>
    <cfRule type="expression" dxfId="2853" priority="22">
      <formula>F62&lt;0</formula>
    </cfRule>
  </conditionalFormatting>
  <conditionalFormatting sqref="F66:F74 F78:F98 F102:F106">
    <cfRule type="expression" dxfId="2852" priority="17">
      <formula>F66&gt;0</formula>
    </cfRule>
    <cfRule type="expression" dxfId="2851" priority="18">
      <formula>F66&lt;0</formula>
    </cfRule>
  </conditionalFormatting>
  <conditionalFormatting sqref="F66:F74 F78:F98 F102:F106">
    <cfRule type="expression" dxfId="2850" priority="19">
      <formula>F66&gt;0</formula>
    </cfRule>
    <cfRule type="expression" dxfId="2849" priority="20">
      <formula>F66&lt;0</formula>
    </cfRule>
  </conditionalFormatting>
  <conditionalFormatting sqref="H62:H74 H78:H98 H102:H106">
    <cfRule type="expression" dxfId="2848" priority="15">
      <formula>H62&gt;0</formula>
    </cfRule>
    <cfRule type="expression" dxfId="2847" priority="16">
      <formula>H62&lt;0</formula>
    </cfRule>
  </conditionalFormatting>
  <conditionalFormatting sqref="F57:F61">
    <cfRule type="expression" dxfId="2846" priority="13">
      <formula>F57&gt;0</formula>
    </cfRule>
    <cfRule type="expression" dxfId="2845" priority="14">
      <formula>F57&lt;0</formula>
    </cfRule>
  </conditionalFormatting>
  <conditionalFormatting sqref="H57:H61">
    <cfRule type="expression" dxfId="2844" priority="11">
      <formula>H57&gt;0</formula>
    </cfRule>
    <cfRule type="expression" dxfId="2843" priority="12">
      <formula>H57&lt;0</formula>
    </cfRule>
  </conditionalFormatting>
  <conditionalFormatting sqref="F75:F77">
    <cfRule type="expression" dxfId="2842" priority="7">
      <formula>F75&gt;0</formula>
    </cfRule>
    <cfRule type="expression" dxfId="2841" priority="8">
      <formula>F75&lt;0</formula>
    </cfRule>
  </conditionalFormatting>
  <conditionalFormatting sqref="F75:F77">
    <cfRule type="expression" dxfId="2840" priority="9">
      <formula>F75&gt;0</formula>
    </cfRule>
    <cfRule type="expression" dxfId="2839" priority="10">
      <formula>F75&lt;0</formula>
    </cfRule>
  </conditionalFormatting>
  <conditionalFormatting sqref="H75:H77">
    <cfRule type="expression" dxfId="2838" priority="5">
      <formula>H75&gt;0</formula>
    </cfRule>
    <cfRule type="expression" dxfId="2837" priority="6">
      <formula>H75&lt;0</formula>
    </cfRule>
  </conditionalFormatting>
  <conditionalFormatting sqref="F22:F30">
    <cfRule type="expression" dxfId="2836" priority="3">
      <formula>F22&gt;0</formula>
    </cfRule>
    <cfRule type="expression" dxfId="2835" priority="4">
      <formula>F22&lt;0</formula>
    </cfRule>
  </conditionalFormatting>
  <conditionalFormatting sqref="F99:F101">
    <cfRule type="expression" dxfId="2834" priority="1">
      <formula>F99&gt;0</formula>
    </cfRule>
    <cfRule type="expression" dxfId="283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2" priority="25">
      <formula>F30&gt;0</formula>
    </cfRule>
    <cfRule type="expression" dxfId="2831" priority="26">
      <formula>F30&lt;0</formula>
    </cfRule>
  </conditionalFormatting>
  <conditionalFormatting sqref="Q7">
    <cfRule type="expression" dxfId="2830" priority="23">
      <formula>Q7&gt;0</formula>
    </cfRule>
    <cfRule type="expression" dxfId="2829" priority="24">
      <formula>Q7&lt;0</formula>
    </cfRule>
  </conditionalFormatting>
  <conditionalFormatting sqref="Q8">
    <cfRule type="expression" dxfId="2828" priority="21">
      <formula>Q8&gt;0</formula>
    </cfRule>
    <cfRule type="expression" dxfId="2827" priority="22">
      <formula>Q8&lt;0</formula>
    </cfRule>
  </conditionalFormatting>
  <conditionalFormatting sqref="M74">
    <cfRule type="expression" dxfId="2826" priority="15">
      <formula>M74&gt;0</formula>
    </cfRule>
    <cfRule type="expression" dxfId="2825" priority="16">
      <formula>M74&lt;0</formula>
    </cfRule>
  </conditionalFormatting>
  <conditionalFormatting sqref="F113:F149 H113:H149">
    <cfRule type="expression" dxfId="2824" priority="13">
      <formula>F113&gt;0</formula>
    </cfRule>
    <cfRule type="expression" dxfId="2823" priority="14">
      <formula>F113&lt;0</formula>
    </cfRule>
  </conditionalFormatting>
  <conditionalFormatting sqref="F105:F112">
    <cfRule type="expression" dxfId="2822" priority="11">
      <formula>F105&gt;0</formula>
    </cfRule>
    <cfRule type="expression" dxfId="2821" priority="12">
      <formula>F105&lt;0</formula>
    </cfRule>
  </conditionalFormatting>
  <conditionalFormatting sqref="H105:H112">
    <cfRule type="expression" dxfId="2820" priority="9">
      <formula>H105&gt;0</formula>
    </cfRule>
    <cfRule type="expression" dxfId="2819" priority="10">
      <formula>H105&lt;0</formula>
    </cfRule>
  </conditionalFormatting>
  <conditionalFormatting sqref="Q10">
    <cfRule type="expression" dxfId="2818" priority="7">
      <formula>Q10&gt;0</formula>
    </cfRule>
    <cfRule type="expression" dxfId="2817" priority="8">
      <formula>Q10&lt;0</formula>
    </cfRule>
  </conditionalFormatting>
  <conditionalFormatting sqref="F25:F29">
    <cfRule type="expression" dxfId="2816" priority="5">
      <formula>F25&gt;0</formula>
    </cfRule>
    <cfRule type="expression" dxfId="2815" priority="6">
      <formula>F25&lt;0</formula>
    </cfRule>
  </conditionalFormatting>
  <conditionalFormatting sqref="H25:H29">
    <cfRule type="expression" dxfId="2814" priority="3">
      <formula>H25&gt;0</formula>
    </cfRule>
    <cfRule type="expression" dxfId="2813" priority="4">
      <formula>H25&lt;0</formula>
    </cfRule>
  </conditionalFormatting>
  <conditionalFormatting sqref="J26:J35">
    <cfRule type="expression" dxfId="2812" priority="1">
      <formula>J26&gt;0</formula>
    </cfRule>
    <cfRule type="expression" dxfId="281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0" priority="37">
      <formula>F52&gt;0</formula>
    </cfRule>
    <cfRule type="expression" dxfId="2809" priority="38">
      <formula>F52&lt;0</formula>
    </cfRule>
  </conditionalFormatting>
  <conditionalFormatting sqref="Q7">
    <cfRule type="expression" dxfId="2808" priority="35">
      <formula>Q7&gt;0</formula>
    </cfRule>
    <cfRule type="expression" dxfId="2807" priority="36">
      <formula>Q7&lt;0</formula>
    </cfRule>
  </conditionalFormatting>
  <conditionalFormatting sqref="Q8">
    <cfRule type="expression" dxfId="2806" priority="33">
      <formula>Q8&gt;0</formula>
    </cfRule>
    <cfRule type="expression" dxfId="2805" priority="34">
      <formula>Q8&lt;0</formula>
    </cfRule>
  </conditionalFormatting>
  <conditionalFormatting sqref="F25:F37 F43:F51">
    <cfRule type="expression" dxfId="2804" priority="31">
      <formula>F25&gt;0</formula>
    </cfRule>
    <cfRule type="expression" dxfId="2803" priority="32">
      <formula>F25&lt;0</formula>
    </cfRule>
  </conditionalFormatting>
  <conditionalFormatting sqref="H25:H37 H41:H51">
    <cfRule type="expression" dxfId="2802" priority="29">
      <formula>H25&gt;0</formula>
    </cfRule>
    <cfRule type="expression" dxfId="2801" priority="30">
      <formula>H25&lt;0</formula>
    </cfRule>
  </conditionalFormatting>
  <conditionalFormatting sqref="F38:F42">
    <cfRule type="expression" dxfId="2800" priority="15">
      <formula>F38&gt;0</formula>
    </cfRule>
    <cfRule type="expression" dxfId="2799" priority="16">
      <formula>F38&lt;0</formula>
    </cfRule>
  </conditionalFormatting>
  <conditionalFormatting sqref="H38:H40">
    <cfRule type="expression" dxfId="2798" priority="13">
      <formula>H38&gt;0</formula>
    </cfRule>
    <cfRule type="expression" dxfId="2797" priority="14">
      <formula>H38&lt;0</formula>
    </cfRule>
  </conditionalFormatting>
  <conditionalFormatting sqref="Q10">
    <cfRule type="expression" dxfId="2796" priority="23">
      <formula>Q10&gt;0</formula>
    </cfRule>
    <cfRule type="expression" dxfId="2795" priority="24">
      <formula>Q10&lt;0</formula>
    </cfRule>
  </conditionalFormatting>
  <conditionalFormatting sqref="J25:J38">
    <cfRule type="expression" dxfId="2794" priority="21">
      <formula>J25&gt;0</formula>
    </cfRule>
    <cfRule type="expression" dxfId="2793" priority="22">
      <formula>J25&lt;0</formula>
    </cfRule>
  </conditionalFormatting>
  <conditionalFormatting sqref="K25:K38">
    <cfRule type="expression" dxfId="2792" priority="19">
      <formula>K25&gt;0</formula>
    </cfRule>
    <cfRule type="expression" dxfId="2791" priority="20">
      <formula>K25&lt;0</formula>
    </cfRule>
  </conditionalFormatting>
  <conditionalFormatting sqref="F89:F101 F107:F115">
    <cfRule type="expression" dxfId="2790" priority="11">
      <formula>F89&gt;0</formula>
    </cfRule>
    <cfRule type="expression" dxfId="2789" priority="12">
      <formula>F89&lt;0</formula>
    </cfRule>
  </conditionalFormatting>
  <conditionalFormatting sqref="H89:H101 H105:H115">
    <cfRule type="expression" dxfId="2788" priority="9">
      <formula>H89&gt;0</formula>
    </cfRule>
    <cfRule type="expression" dxfId="2787" priority="10">
      <formula>H89&lt;0</formula>
    </cfRule>
  </conditionalFormatting>
  <conditionalFormatting sqref="J89:J102">
    <cfRule type="expression" dxfId="2786" priority="7">
      <formula>J89&gt;0</formula>
    </cfRule>
    <cfRule type="expression" dxfId="2785" priority="8">
      <formula>J89&lt;0</formula>
    </cfRule>
  </conditionalFormatting>
  <conditionalFormatting sqref="K89:K102">
    <cfRule type="expression" dxfId="2784" priority="5">
      <formula>K89&gt;0</formula>
    </cfRule>
    <cfRule type="expression" dxfId="2783" priority="6">
      <formula>K89&lt;0</formula>
    </cfRule>
  </conditionalFormatting>
  <conditionalFormatting sqref="F102:F106">
    <cfRule type="expression" dxfId="2782" priority="3">
      <formula>F102&gt;0</formula>
    </cfRule>
    <cfRule type="expression" dxfId="2781" priority="4">
      <formula>F102&lt;0</formula>
    </cfRule>
  </conditionalFormatting>
  <conditionalFormatting sqref="H102:H104">
    <cfRule type="expression" dxfId="2780" priority="1">
      <formula>H102&gt;0</formula>
    </cfRule>
    <cfRule type="expression" dxfId="277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8" priority="35">
      <formula>F62&gt;0</formula>
    </cfRule>
    <cfRule type="expression" dxfId="2777" priority="36">
      <formula>F62&lt;0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61">
    <cfRule type="expression" dxfId="2772" priority="29">
      <formula>F30&gt;0</formula>
    </cfRule>
    <cfRule type="expression" dxfId="2771" priority="30">
      <formula>F30&lt;0</formula>
    </cfRule>
  </conditionalFormatting>
  <conditionalFormatting sqref="H30:H61">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3">
    <cfRule type="expression" dxfId="2764" priority="21">
      <formula>K25&gt;0</formula>
    </cfRule>
    <cfRule type="expression" dxfId="2763" priority="22">
      <formula>K25&lt;0</formula>
    </cfRule>
  </conditionalFormatting>
  <conditionalFormatting sqref="L25: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5:F29">
    <cfRule type="expression" dxfId="2750" priority="7">
      <formula>F25&gt;0</formula>
    </cfRule>
    <cfRule type="expression" dxfId="2749" priority="8">
      <formula>F25&lt;0</formula>
    </cfRule>
  </conditionalFormatting>
  <conditionalFormatting sqref="H25:H29">
    <cfRule type="expression" dxfId="2748" priority="5">
      <formula>H25&gt;0</formula>
    </cfRule>
    <cfRule type="expression" dxfId="2747" priority="6">
      <formula>H25&lt;0</formula>
    </cfRule>
  </conditionalFormatting>
  <conditionalFormatting sqref="F29">
    <cfRule type="expression" dxfId="2746" priority="3">
      <formula>F29&gt;0</formula>
    </cfRule>
    <cfRule type="expression" dxfId="2745" priority="4">
      <formula>F29&lt;0</formula>
    </cfRule>
  </conditionalFormatting>
  <conditionalFormatting sqref="J57">
    <cfRule type="expression" dxfId="2744" priority="1">
      <formula>J57&gt;0</formula>
    </cfRule>
    <cfRule type="expression" dxfId="27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2" priority="31">
      <formula>F47&gt;0</formula>
    </cfRule>
    <cfRule type="expression" dxfId="2741" priority="32">
      <formula>F47&lt;0</formula>
    </cfRule>
  </conditionalFormatting>
  <conditionalFormatting sqref="Q7">
    <cfRule type="expression" dxfId="2740" priority="29">
      <formula>Q7&gt;0</formula>
    </cfRule>
    <cfRule type="expression" dxfId="2739" priority="30">
      <formula>Q7&lt;0</formula>
    </cfRule>
  </conditionalFormatting>
  <conditionalFormatting sqref="Q8">
    <cfRule type="expression" dxfId="2738" priority="27">
      <formula>Q8&gt;0</formula>
    </cfRule>
    <cfRule type="expression" dxfId="2737" priority="28">
      <formula>Q8&lt;0</formula>
    </cfRule>
  </conditionalFormatting>
  <conditionalFormatting sqref="F30:F46">
    <cfRule type="expression" dxfId="2736" priority="25">
      <formula>F30&gt;0</formula>
    </cfRule>
    <cfRule type="expression" dxfId="2735" priority="26">
      <formula>F30&lt;0</formula>
    </cfRule>
  </conditionalFormatting>
  <conditionalFormatting sqref="H30:H46">
    <cfRule type="expression" dxfId="2734" priority="23">
      <formula>H30&gt;0</formula>
    </cfRule>
    <cfRule type="expression" dxfId="2733" priority="24">
      <formula>H30&lt;0</formula>
    </cfRule>
  </conditionalFormatting>
  <conditionalFormatting sqref="Q10">
    <cfRule type="expression" dxfId="2732" priority="21">
      <formula>Q10&gt;0</formula>
    </cfRule>
    <cfRule type="expression" dxfId="2731" priority="22">
      <formula>Q10&lt;0</formula>
    </cfRule>
  </conditionalFormatting>
  <conditionalFormatting sqref="J25:J38">
    <cfRule type="expression" dxfId="2730" priority="19">
      <formula>J25&gt;0</formula>
    </cfRule>
    <cfRule type="expression" dxfId="2729" priority="20">
      <formula>J25&lt;0</formula>
    </cfRule>
  </conditionalFormatting>
  <conditionalFormatting sqref="K25:K38">
    <cfRule type="expression" dxfId="2728" priority="17">
      <formula>K25&gt;0</formula>
    </cfRule>
    <cfRule type="expression" dxfId="2727" priority="18">
      <formula>K25&lt;0</formula>
    </cfRule>
  </conditionalFormatting>
  <conditionalFormatting sqref="L25:L38">
    <cfRule type="expression" dxfId="2726" priority="15">
      <formula>L25&gt;0</formula>
    </cfRule>
    <cfRule type="expression" dxfId="2725" priority="16">
      <formula>L25&lt;0</formula>
    </cfRule>
  </conditionalFormatting>
  <conditionalFormatting sqref="F89:F110">
    <cfRule type="expression" dxfId="2724" priority="13">
      <formula>F89&gt;0</formula>
    </cfRule>
    <cfRule type="expression" dxfId="2723" priority="14">
      <formula>F89&lt;0</formula>
    </cfRule>
  </conditionalFormatting>
  <conditionalFormatting sqref="H89:H110">
    <cfRule type="expression" dxfId="2722" priority="11">
      <formula>H89&gt;0</formula>
    </cfRule>
    <cfRule type="expression" dxfId="2721" priority="12">
      <formula>H89&lt;0</formula>
    </cfRule>
  </conditionalFormatting>
  <conditionalFormatting sqref="J89:J102">
    <cfRule type="expression" dxfId="2720" priority="9">
      <formula>J89&gt;0</formula>
    </cfRule>
    <cfRule type="expression" dxfId="2719" priority="10">
      <formula>J89&lt;0</formula>
    </cfRule>
  </conditionalFormatting>
  <conditionalFormatting sqref="K89:K102">
    <cfRule type="expression" dxfId="2718" priority="7">
      <formula>K89&gt;0</formula>
    </cfRule>
    <cfRule type="expression" dxfId="2717" priority="8">
      <formula>K89&lt;0</formula>
    </cfRule>
  </conditionalFormatting>
  <conditionalFormatting sqref="L89:L102">
    <cfRule type="expression" dxfId="2716" priority="5">
      <formula>L89&gt;0</formula>
    </cfRule>
    <cfRule type="expression" dxfId="2715" priority="6">
      <formula>L89&lt;0</formula>
    </cfRule>
  </conditionalFormatting>
  <conditionalFormatting sqref="F25:F29">
    <cfRule type="expression" dxfId="2714" priority="3">
      <formula>F25&gt;0</formula>
    </cfRule>
    <cfRule type="expression" dxfId="2713" priority="4">
      <formula>F25&lt;0</formula>
    </cfRule>
  </conditionalFormatting>
  <conditionalFormatting sqref="H25:H29">
    <cfRule type="expression" dxfId="2712" priority="1">
      <formula>H25&gt;0</formula>
    </cfRule>
    <cfRule type="expression" dxfId="271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0" priority="31">
      <formula>F60&gt;0</formula>
    </cfRule>
    <cfRule type="expression" dxfId="2709" priority="32">
      <formula>F60&lt;0</formula>
    </cfRule>
  </conditionalFormatting>
  <conditionalFormatting sqref="Q7">
    <cfRule type="expression" dxfId="2708" priority="29">
      <formula>Q7&gt;0</formula>
    </cfRule>
    <cfRule type="expression" dxfId="2707" priority="30">
      <formula>Q7&lt;0</formula>
    </cfRule>
  </conditionalFormatting>
  <conditionalFormatting sqref="Q8">
    <cfRule type="expression" dxfId="2706" priority="27">
      <formula>Q8&gt;0</formula>
    </cfRule>
    <cfRule type="expression" dxfId="2705" priority="28">
      <formula>Q8&lt;0</formula>
    </cfRule>
  </conditionalFormatting>
  <conditionalFormatting sqref="F32:F59">
    <cfRule type="expression" dxfId="2704" priority="25">
      <formula>F32&gt;0</formula>
    </cfRule>
    <cfRule type="expression" dxfId="2703" priority="26">
      <formula>F32&lt;0</formula>
    </cfRule>
  </conditionalFormatting>
  <conditionalFormatting sqref="H32:H59">
    <cfRule type="expression" dxfId="2702" priority="23">
      <formula>H32&gt;0</formula>
    </cfRule>
    <cfRule type="expression" dxfId="2701" priority="24">
      <formula>H32&lt;0</formula>
    </cfRule>
  </conditionalFormatting>
  <conditionalFormatting sqref="Q10">
    <cfRule type="expression" dxfId="2700" priority="21">
      <formula>Q10&gt;0</formula>
    </cfRule>
    <cfRule type="expression" dxfId="2699" priority="22">
      <formula>Q10&lt;0</formula>
    </cfRule>
  </conditionalFormatting>
  <conditionalFormatting sqref="J25:J38">
    <cfRule type="expression" dxfId="2698" priority="19">
      <formula>J25&gt;0</formula>
    </cfRule>
    <cfRule type="expression" dxfId="2697" priority="20">
      <formula>J25&lt;0</formula>
    </cfRule>
  </conditionalFormatting>
  <conditionalFormatting sqref="K25:K38">
    <cfRule type="expression" dxfId="2696" priority="17">
      <formula>K25&gt;0</formula>
    </cfRule>
    <cfRule type="expression" dxfId="2695" priority="18">
      <formula>K25&lt;0</formula>
    </cfRule>
  </conditionalFormatting>
  <conditionalFormatting sqref="L25:L38">
    <cfRule type="expression" dxfId="2694" priority="15">
      <formula>L25&gt;0</formula>
    </cfRule>
    <cfRule type="expression" dxfId="2693" priority="16">
      <formula>L25&lt;0</formula>
    </cfRule>
  </conditionalFormatting>
  <conditionalFormatting sqref="F89:F110">
    <cfRule type="expression" dxfId="2692" priority="13">
      <formula>F89&gt;0</formula>
    </cfRule>
    <cfRule type="expression" dxfId="2691" priority="14">
      <formula>F89&lt;0</formula>
    </cfRule>
  </conditionalFormatting>
  <conditionalFormatting sqref="H89:H110">
    <cfRule type="expression" dxfId="2690" priority="11">
      <formula>H89&gt;0</formula>
    </cfRule>
    <cfRule type="expression" dxfId="2689" priority="12">
      <formula>H89&lt;0</formula>
    </cfRule>
  </conditionalFormatting>
  <conditionalFormatting sqref="J89:J102">
    <cfRule type="expression" dxfId="2688" priority="9">
      <formula>J89&gt;0</formula>
    </cfRule>
    <cfRule type="expression" dxfId="2687" priority="10">
      <formula>J89&lt;0</formula>
    </cfRule>
  </conditionalFormatting>
  <conditionalFormatting sqref="K89:K102">
    <cfRule type="expression" dxfId="2686" priority="7">
      <formula>K89&gt;0</formula>
    </cfRule>
    <cfRule type="expression" dxfId="2685" priority="8">
      <formula>K89&lt;0</formula>
    </cfRule>
  </conditionalFormatting>
  <conditionalFormatting sqref="L89:L102">
    <cfRule type="expression" dxfId="2684" priority="5">
      <formula>L89&gt;0</formula>
    </cfRule>
    <cfRule type="expression" dxfId="2683" priority="6">
      <formula>L89&lt;0</formula>
    </cfRule>
  </conditionalFormatting>
  <conditionalFormatting sqref="F25:F31">
    <cfRule type="expression" dxfId="2682" priority="3">
      <formula>F25&gt;0</formula>
    </cfRule>
    <cfRule type="expression" dxfId="2681" priority="4">
      <formula>F25&lt;0</formula>
    </cfRule>
  </conditionalFormatting>
  <conditionalFormatting sqref="H25:H31">
    <cfRule type="expression" dxfId="2680" priority="1">
      <formula>H25&gt;0</formula>
    </cfRule>
    <cfRule type="expression" dxfId="267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8" priority="43">
      <formula>F33&gt;0</formula>
    </cfRule>
    <cfRule type="expression" dxfId="2677" priority="44">
      <formula>F33&lt;0</formula>
    </cfRule>
  </conditionalFormatting>
  <conditionalFormatting sqref="Q7">
    <cfRule type="expression" dxfId="2676" priority="41">
      <formula>Q7&gt;0</formula>
    </cfRule>
    <cfRule type="expression" dxfId="2675" priority="42">
      <formula>Q7&lt;0</formula>
    </cfRule>
  </conditionalFormatting>
  <conditionalFormatting sqref="Q8">
    <cfRule type="expression" dxfId="2674" priority="39">
      <formula>Q8&gt;0</formula>
    </cfRule>
    <cfRule type="expression" dxfId="2673" priority="40">
      <formula>Q8&lt;0</formula>
    </cfRule>
  </conditionalFormatting>
  <conditionalFormatting sqref="F29 F32">
    <cfRule type="expression" dxfId="2672" priority="37">
      <formula>F29&gt;0</formula>
    </cfRule>
    <cfRule type="expression" dxfId="2671" priority="38">
      <formula>F29&lt;0</formula>
    </cfRule>
  </conditionalFormatting>
  <conditionalFormatting sqref="H29 H32">
    <cfRule type="expression" dxfId="2670" priority="35">
      <formula>H29&gt;0</formula>
    </cfRule>
    <cfRule type="expression" dxfId="2669" priority="36">
      <formula>H29&lt;0</formula>
    </cfRule>
  </conditionalFormatting>
  <conditionalFormatting sqref="F30:F31">
    <cfRule type="expression" dxfId="2668" priority="33">
      <formula>F30&gt;0</formula>
    </cfRule>
    <cfRule type="expression" dxfId="2667" priority="34">
      <formula>F30&lt;0</formula>
    </cfRule>
  </conditionalFormatting>
  <conditionalFormatting sqref="H30:H31">
    <cfRule type="expression" dxfId="2666" priority="31">
      <formula>H30&gt;0</formula>
    </cfRule>
    <cfRule type="expression" dxfId="2665" priority="32">
      <formula>H30&lt;0</formula>
    </cfRule>
  </conditionalFormatting>
  <conditionalFormatting sqref="F105:F140 H105:H140">
    <cfRule type="expression" dxfId="2664" priority="29">
      <formula>F105&gt;0</formula>
    </cfRule>
    <cfRule type="expression" dxfId="2663" priority="30">
      <formula>F105&lt;0</formula>
    </cfRule>
  </conditionalFormatting>
  <conditionalFormatting sqref="F96:F99">
    <cfRule type="expression" dxfId="2662" priority="27">
      <formula>F96&gt;0</formula>
    </cfRule>
    <cfRule type="expression" dxfId="2661" priority="28">
      <formula>F96&lt;0</formula>
    </cfRule>
  </conditionalFormatting>
  <conditionalFormatting sqref="H96:H99">
    <cfRule type="expression" dxfId="2660" priority="25">
      <formula>H96&gt;0</formula>
    </cfRule>
    <cfRule type="expression" dxfId="2659" priority="26">
      <formula>H96&lt;0</formula>
    </cfRule>
  </conditionalFormatting>
  <conditionalFormatting sqref="F25:F28">
    <cfRule type="expression" dxfId="2658" priority="19">
      <formula>F25&gt;0</formula>
    </cfRule>
    <cfRule type="expression" dxfId="2657" priority="20">
      <formula>F25&lt;0</formula>
    </cfRule>
  </conditionalFormatting>
  <conditionalFormatting sqref="H25:H28">
    <cfRule type="expression" dxfId="2656" priority="17">
      <formula>H25&gt;0</formula>
    </cfRule>
    <cfRule type="expression" dxfId="2655" priority="18">
      <formula>H25&lt;0</formula>
    </cfRule>
  </conditionalFormatting>
  <conditionalFormatting sqref="J27">
    <cfRule type="expression" dxfId="2654" priority="15">
      <formula>J27&gt;0</formula>
    </cfRule>
    <cfRule type="expression" dxfId="2653" priority="16">
      <formula>J27&lt;0</formula>
    </cfRule>
  </conditionalFormatting>
  <conditionalFormatting sqref="F104">
    <cfRule type="expression" dxfId="2652" priority="13">
      <formula>F104&gt;0</formula>
    </cfRule>
    <cfRule type="expression" dxfId="2651" priority="14">
      <formula>F104&lt;0</formula>
    </cfRule>
  </conditionalFormatting>
  <conditionalFormatting sqref="H104">
    <cfRule type="expression" dxfId="2650" priority="11">
      <formula>H104&gt;0</formula>
    </cfRule>
    <cfRule type="expression" dxfId="2649" priority="12">
      <formula>H104&lt;0</formula>
    </cfRule>
  </conditionalFormatting>
  <conditionalFormatting sqref="F100:F103">
    <cfRule type="expression" dxfId="2648" priority="9">
      <formula>F100&gt;0</formula>
    </cfRule>
    <cfRule type="expression" dxfId="2647" priority="10">
      <formula>F100&lt;0</formula>
    </cfRule>
  </conditionalFormatting>
  <conditionalFormatting sqref="H100:H103">
    <cfRule type="expression" dxfId="2646" priority="7">
      <formula>H100&gt;0</formula>
    </cfRule>
    <cfRule type="expression" dxfId="2645" priority="8">
      <formula>H100&lt;0</formula>
    </cfRule>
  </conditionalFormatting>
  <conditionalFormatting sqref="J102">
    <cfRule type="expression" dxfId="2644" priority="5">
      <formula>J102&gt;0</formula>
    </cfRule>
    <cfRule type="expression" dxfId="2643" priority="6">
      <formula>J102&lt;0</formula>
    </cfRule>
  </conditionalFormatting>
  <conditionalFormatting sqref="Q10">
    <cfRule type="expression" dxfId="2642" priority="3">
      <formula>Q10&gt;0</formula>
    </cfRule>
    <cfRule type="expression" dxfId="2641" priority="4">
      <formula>Q10&lt;0</formula>
    </cfRule>
  </conditionalFormatting>
  <conditionalFormatting sqref="M71">
    <cfRule type="expression" dxfId="2640" priority="1">
      <formula>M71&gt;0</formula>
    </cfRule>
    <cfRule type="expression" dxfId="263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8" priority="33">
      <formula>F34&gt;0</formula>
    </cfRule>
    <cfRule type="expression" dxfId="2637" priority="34">
      <formula>F34&lt;0</formula>
    </cfRule>
  </conditionalFormatting>
  <conditionalFormatting sqref="Q7">
    <cfRule type="expression" dxfId="2636" priority="31">
      <formula>Q7&gt;0</formula>
    </cfRule>
    <cfRule type="expression" dxfId="2635" priority="32">
      <formula>Q7&lt;0</formula>
    </cfRule>
  </conditionalFormatting>
  <conditionalFormatting sqref="Q8">
    <cfRule type="expression" dxfId="2634" priority="29">
      <formula>Q8&gt;0</formula>
    </cfRule>
    <cfRule type="expression" dxfId="2633" priority="30">
      <formula>Q8&lt;0</formula>
    </cfRule>
  </conditionalFormatting>
  <conditionalFormatting sqref="F27:F33">
    <cfRule type="expression" dxfId="2632" priority="27">
      <formula>F27&gt;0</formula>
    </cfRule>
    <cfRule type="expression" dxfId="2631" priority="28">
      <formula>F27&lt;0</formula>
    </cfRule>
  </conditionalFormatting>
  <conditionalFormatting sqref="H27:H33">
    <cfRule type="expression" dxfId="2630" priority="25">
      <formula>H27&gt;0</formula>
    </cfRule>
    <cfRule type="expression" dxfId="2629" priority="26">
      <formula>H27&lt;0</formula>
    </cfRule>
  </conditionalFormatting>
  <conditionalFormatting sqref="M46">
    <cfRule type="expression" dxfId="2628" priority="23">
      <formula>M46&gt;0</formula>
    </cfRule>
    <cfRule type="expression" dxfId="2627" priority="24">
      <formula>M46&lt;0</formula>
    </cfRule>
  </conditionalFormatting>
  <conditionalFormatting sqref="F79:F87 H79:H87">
    <cfRule type="expression" dxfId="2626" priority="21">
      <formula>F79&gt;0</formula>
    </cfRule>
    <cfRule type="expression" dxfId="2625" priority="22">
      <formula>F79&lt;0</formula>
    </cfRule>
  </conditionalFormatting>
  <conditionalFormatting sqref="F73 F77:F78">
    <cfRule type="expression" dxfId="2624" priority="19">
      <formula>F73&gt;0</formula>
    </cfRule>
    <cfRule type="expression" dxfId="2623" priority="20">
      <formula>F73&lt;0</formula>
    </cfRule>
  </conditionalFormatting>
  <conditionalFormatting sqref="H73 H77:H78">
    <cfRule type="expression" dxfId="2622" priority="17">
      <formula>H73&gt;0</formula>
    </cfRule>
    <cfRule type="expression" dxfId="2621" priority="18">
      <formula>H73&lt;0</formula>
    </cfRule>
  </conditionalFormatting>
  <conditionalFormatting sqref="F70:F72">
    <cfRule type="expression" dxfId="2620" priority="15">
      <formula>F70&gt;0</formula>
    </cfRule>
    <cfRule type="expression" dxfId="2619" priority="16">
      <formula>F70&lt;0</formula>
    </cfRule>
  </conditionalFormatting>
  <conditionalFormatting sqref="H70:H72">
    <cfRule type="expression" dxfId="2618" priority="13">
      <formula>H70&gt;0</formula>
    </cfRule>
    <cfRule type="expression" dxfId="2617" priority="14">
      <formula>H70&lt;0</formula>
    </cfRule>
  </conditionalFormatting>
  <conditionalFormatting sqref="F25:F26">
    <cfRule type="expression" dxfId="2616" priority="11">
      <formula>F25&gt;0</formula>
    </cfRule>
    <cfRule type="expression" dxfId="2615" priority="12">
      <formula>F25&lt;0</formula>
    </cfRule>
  </conditionalFormatting>
  <conditionalFormatting sqref="H25:H26">
    <cfRule type="expression" dxfId="2614" priority="9">
      <formula>H25&gt;0</formula>
    </cfRule>
    <cfRule type="expression" dxfId="2613" priority="10">
      <formula>H25&lt;0</formula>
    </cfRule>
  </conditionalFormatting>
  <conditionalFormatting sqref="F76">
    <cfRule type="expression" dxfId="2612" priority="7">
      <formula>F76&gt;0</formula>
    </cfRule>
    <cfRule type="expression" dxfId="2611" priority="8">
      <formula>F76&lt;0</formula>
    </cfRule>
  </conditionalFormatting>
  <conditionalFormatting sqref="H76">
    <cfRule type="expression" dxfId="2610" priority="5">
      <formula>H76&gt;0</formula>
    </cfRule>
    <cfRule type="expression" dxfId="2609" priority="6">
      <formula>H76&lt;0</formula>
    </cfRule>
  </conditionalFormatting>
  <conditionalFormatting sqref="F74:F75">
    <cfRule type="expression" dxfId="2608" priority="3">
      <formula>F74&gt;0</formula>
    </cfRule>
    <cfRule type="expression" dxfId="2607" priority="4">
      <formula>F74&lt;0</formula>
    </cfRule>
  </conditionalFormatting>
  <conditionalFormatting sqref="H74:H75">
    <cfRule type="expression" dxfId="2606" priority="1">
      <formula>H74&gt;0</formula>
    </cfRule>
    <cfRule type="expression" dxfId="260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04" priority="43">
      <formula>F54&gt;0</formula>
    </cfRule>
    <cfRule type="expression" dxfId="2603" priority="44">
      <formula>F54&lt;0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33:F36 F38:F53">
    <cfRule type="expression" dxfId="2598" priority="37">
      <formula>F33&gt;0</formula>
    </cfRule>
    <cfRule type="expression" dxfId="2597" priority="38">
      <formula>F33&lt;0</formula>
    </cfRule>
  </conditionalFormatting>
  <conditionalFormatting sqref="H33:H36 H38:H53">
    <cfRule type="expression" dxfId="2596" priority="35">
      <formula>H33&gt;0</formula>
    </cfRule>
    <cfRule type="expression" dxfId="2595" priority="36">
      <formula>H33&lt;0</formula>
    </cfRule>
  </conditionalFormatting>
  <conditionalFormatting sqref="Q10">
    <cfRule type="expression" dxfId="2594" priority="33">
      <formula>Q10&gt;0</formula>
    </cfRule>
    <cfRule type="expression" dxfId="2593" priority="34">
      <formula>Q10&lt;0</formula>
    </cfRule>
  </conditionalFormatting>
  <conditionalFormatting sqref="J25:J37">
    <cfRule type="expression" dxfId="2592" priority="31">
      <formula>J25&gt;0</formula>
    </cfRule>
    <cfRule type="expression" dxfId="2591" priority="32">
      <formula>J25&lt;0</formula>
    </cfRule>
  </conditionalFormatting>
  <conditionalFormatting sqref="K25:K38">
    <cfRule type="expression" dxfId="2590" priority="29">
      <formula>K25&gt;0</formula>
    </cfRule>
    <cfRule type="expression" dxfId="2589" priority="30">
      <formula>K25&lt;0</formula>
    </cfRule>
  </conditionalFormatting>
  <conditionalFormatting sqref="L25">
    <cfRule type="expression" dxfId="2588" priority="27">
      <formula>L25&gt;0</formula>
    </cfRule>
    <cfRule type="expression" dxfId="2587" priority="28">
      <formula>L25&lt;0</formula>
    </cfRule>
  </conditionalFormatting>
  <conditionalFormatting sqref="F89:F110">
    <cfRule type="expression" dxfId="2586" priority="25">
      <formula>F89&gt;0</formula>
    </cfRule>
    <cfRule type="expression" dxfId="2585" priority="26">
      <formula>F89&lt;0</formula>
    </cfRule>
  </conditionalFormatting>
  <conditionalFormatting sqref="H89:H110">
    <cfRule type="expression" dxfId="2584" priority="23">
      <formula>H89&gt;0</formula>
    </cfRule>
    <cfRule type="expression" dxfId="2583" priority="24">
      <formula>H89&lt;0</formula>
    </cfRule>
  </conditionalFormatting>
  <conditionalFormatting sqref="J89:J102">
    <cfRule type="expression" dxfId="2582" priority="21">
      <formula>J89&gt;0</formula>
    </cfRule>
    <cfRule type="expression" dxfId="2581" priority="22">
      <formula>J89&lt;0</formula>
    </cfRule>
  </conditionalFormatting>
  <conditionalFormatting sqref="K89:K102">
    <cfRule type="expression" dxfId="2580" priority="19">
      <formula>K89&gt;0</formula>
    </cfRule>
    <cfRule type="expression" dxfId="2579" priority="20">
      <formula>K89&lt;0</formula>
    </cfRule>
  </conditionalFormatting>
  <conditionalFormatting sqref="L89:L102">
    <cfRule type="expression" dxfId="2578" priority="17">
      <formula>L89&gt;0</formula>
    </cfRule>
    <cfRule type="expression" dxfId="2577" priority="18">
      <formula>L89&lt;0</formula>
    </cfRule>
  </conditionalFormatting>
  <conditionalFormatting sqref="F29:F32">
    <cfRule type="expression" dxfId="2576" priority="15">
      <formula>F29&gt;0</formula>
    </cfRule>
    <cfRule type="expression" dxfId="2575" priority="16">
      <formula>F29&lt;0</formula>
    </cfRule>
  </conditionalFormatting>
  <conditionalFormatting sqref="H29:H32">
    <cfRule type="expression" dxfId="2574" priority="13">
      <formula>H29&gt;0</formula>
    </cfRule>
    <cfRule type="expression" dxfId="2573" priority="14">
      <formula>H29&lt;0</formula>
    </cfRule>
  </conditionalFormatting>
  <conditionalFormatting sqref="F25:F28">
    <cfRule type="expression" dxfId="2572" priority="11">
      <formula>F25&gt;0</formula>
    </cfRule>
    <cfRule type="expression" dxfId="2571" priority="12">
      <formula>F25&lt;0</formula>
    </cfRule>
  </conditionalFormatting>
  <conditionalFormatting sqref="H25:H28">
    <cfRule type="expression" dxfId="2570" priority="9">
      <formula>H25&gt;0</formula>
    </cfRule>
    <cfRule type="expression" dxfId="2569" priority="10">
      <formula>H25&lt;0</formula>
    </cfRule>
  </conditionalFormatting>
  <conditionalFormatting sqref="F37">
    <cfRule type="expression" dxfId="2568" priority="7">
      <formula>F37&gt;0</formula>
    </cfRule>
    <cfRule type="expression" dxfId="2567" priority="8">
      <formula>F37&lt;0</formula>
    </cfRule>
  </conditionalFormatting>
  <conditionalFormatting sqref="H37">
    <cfRule type="expression" dxfId="2566" priority="5">
      <formula>H37&gt;0</formula>
    </cfRule>
    <cfRule type="expression" dxfId="2565" priority="6">
      <formula>H37&lt;0</formula>
    </cfRule>
  </conditionalFormatting>
  <conditionalFormatting sqref="J49">
    <cfRule type="expression" dxfId="2564" priority="3">
      <formula>J49&gt;0</formula>
    </cfRule>
    <cfRule type="expression" dxfId="2563" priority="4">
      <formula>J49&lt;0</formula>
    </cfRule>
  </conditionalFormatting>
  <conditionalFormatting sqref="J38:J48">
    <cfRule type="expression" dxfId="2562" priority="1">
      <formula>J38&gt;0</formula>
    </cfRule>
    <cfRule type="expression" dxfId="256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0" priority="96">
      <formula>F24&gt;0</formula>
    </cfRule>
    <cfRule type="expression" dxfId="255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8" priority="79">
      <formula>F30&gt;0</formula>
    </cfRule>
    <cfRule type="expression" dxfId="2557" priority="80">
      <formula>F30&lt;0</formula>
    </cfRule>
  </conditionalFormatting>
  <conditionalFormatting sqref="H43 H30:H33">
    <cfRule type="expression" dxfId="2556" priority="77">
      <formula>H30&gt;0</formula>
    </cfRule>
    <cfRule type="expression" dxfId="2555" priority="78">
      <formula>H30&lt;0</formula>
    </cfRule>
  </conditionalFormatting>
  <conditionalFormatting sqref="F115:F116 H115:I116 H117 H118:I128 H129 H130:I162 H163 H164:I168 H169 H170:I173 H174 F120:F188 H175:I188 I189:I196 H197:I201 F197:F201 F203 H203:I203 I202 H205:I206 F205:F206">
    <cfRule type="expression" dxfId="2554" priority="59">
      <formula>F115&gt;0</formula>
    </cfRule>
    <cfRule type="expression" dxfId="2553" priority="60">
      <formula>F115&lt;0</formula>
    </cfRule>
  </conditionalFormatting>
  <conditionalFormatting sqref="F112:F114">
    <cfRule type="expression" dxfId="2552" priority="57">
      <formula>F112&gt;0</formula>
    </cfRule>
    <cfRule type="expression" dxfId="2551" priority="58">
      <formula>F112&lt;0</formula>
    </cfRule>
  </conditionalFormatting>
  <conditionalFormatting sqref="H112:I112">
    <cfRule type="expression" dxfId="2550" priority="55">
      <formula>H112&gt;0</formula>
    </cfRule>
    <cfRule type="expression" dxfId="2549" priority="56">
      <formula>H112&lt;0</formula>
    </cfRule>
  </conditionalFormatting>
  <conditionalFormatting sqref="H113:I113">
    <cfRule type="expression" dxfId="2548" priority="53">
      <formula>H113&gt;0</formula>
    </cfRule>
    <cfRule type="expression" dxfId="2547" priority="54">
      <formula>H113&lt;0</formula>
    </cfRule>
  </conditionalFormatting>
  <conditionalFormatting sqref="H114:I114">
    <cfRule type="expression" dxfId="2546" priority="51">
      <formula>H114&gt;0</formula>
    </cfRule>
    <cfRule type="expression" dxfId="2545" priority="52">
      <formula>H114&lt;0</formula>
    </cfRule>
  </conditionalFormatting>
  <conditionalFormatting sqref="F105:F111">
    <cfRule type="expression" dxfId="2544" priority="49">
      <formula>F105&gt;0</formula>
    </cfRule>
    <cfRule type="expression" dxfId="2543" priority="50">
      <formula>F105&lt;0</formula>
    </cfRule>
  </conditionalFormatting>
  <conditionalFormatting sqref="H105:I111">
    <cfRule type="expression" dxfId="2542" priority="47">
      <formula>H105&gt;0</formula>
    </cfRule>
    <cfRule type="expression" dxfId="2541" priority="48">
      <formula>H105&lt;0</formula>
    </cfRule>
  </conditionalFormatting>
  <conditionalFormatting sqref="I117 F117:F119">
    <cfRule type="expression" dxfId="2540" priority="45">
      <formula>F117&gt;0</formula>
    </cfRule>
    <cfRule type="expression" dxfId="2539" priority="46">
      <formula>F117&lt;0</formula>
    </cfRule>
  </conditionalFormatting>
  <conditionalFormatting sqref="F189:F196 H189:H196">
    <cfRule type="expression" dxfId="2538" priority="43">
      <formula>F189&gt;0</formula>
    </cfRule>
    <cfRule type="expression" dxfId="2537" priority="44">
      <formula>F189&lt;0</formula>
    </cfRule>
  </conditionalFormatting>
  <conditionalFormatting sqref="H202 F202">
    <cfRule type="expression" dxfId="2536" priority="41">
      <formula>F202&gt;0</formula>
    </cfRule>
    <cfRule type="expression" dxfId="2535" priority="42">
      <formula>F202&lt;0</formula>
    </cfRule>
  </conditionalFormatting>
  <conditionalFormatting sqref="I204">
    <cfRule type="expression" dxfId="2534" priority="39">
      <formula>I204&gt;0</formula>
    </cfRule>
    <cfRule type="expression" dxfId="2533" priority="40">
      <formula>I204&lt;0</formula>
    </cfRule>
  </conditionalFormatting>
  <conditionalFormatting sqref="H204 F204">
    <cfRule type="expression" dxfId="2532" priority="37">
      <formula>F204&gt;0</formula>
    </cfRule>
    <cfRule type="expression" dxfId="2531" priority="38">
      <formula>F204&lt;0</formula>
    </cfRule>
  </conditionalFormatting>
  <conditionalFormatting sqref="M54">
    <cfRule type="expression" dxfId="2530" priority="35">
      <formula>M54&gt;0</formula>
    </cfRule>
    <cfRule type="expression" dxfId="2529" priority="36">
      <formula>M54&lt;0</formula>
    </cfRule>
  </conditionalFormatting>
  <conditionalFormatting sqref="K39:K49">
    <cfRule type="expression" dxfId="2528" priority="33">
      <formula>K39&gt;0</formula>
    </cfRule>
    <cfRule type="expression" dxfId="2527" priority="34">
      <formula>K39&lt;0</formula>
    </cfRule>
  </conditionalFormatting>
  <conditionalFormatting sqref="Q10">
    <cfRule type="expression" dxfId="2526" priority="31">
      <formula>Q10&gt;0</formula>
    </cfRule>
    <cfRule type="expression" dxfId="2525" priority="32">
      <formula>Q10&lt;0</formula>
    </cfRule>
  </conditionalFormatting>
  <conditionalFormatting sqref="Z10">
    <cfRule type="expression" dxfId="2524" priority="29">
      <formula>Z10&gt;0</formula>
    </cfRule>
    <cfRule type="expression" dxfId="2523" priority="30">
      <formula>Z10&lt;0</formula>
    </cfRule>
  </conditionalFormatting>
  <conditionalFormatting sqref="AA10:AE10">
    <cfRule type="expression" dxfId="2522" priority="27">
      <formula>AA10&gt;0</formula>
    </cfRule>
    <cfRule type="expression" dxfId="2521" priority="28">
      <formula>AA10&lt;0</formula>
    </cfRule>
  </conditionalFormatting>
  <conditionalFormatting sqref="Z24">
    <cfRule type="expression" dxfId="2520" priority="25">
      <formula>Z24&gt;0</formula>
    </cfRule>
    <cfRule type="expression" dxfId="2519" priority="26">
      <formula>Z24&lt;0</formula>
    </cfRule>
  </conditionalFormatting>
  <conditionalFormatting sqref="AF10:AG10">
    <cfRule type="expression" dxfId="2518" priority="17">
      <formula>AF10&gt;0</formula>
    </cfRule>
    <cfRule type="expression" dxfId="2517" priority="18">
      <formula>AF10&lt;0</formula>
    </cfRule>
  </conditionalFormatting>
  <conditionalFormatting sqref="H222:I222 H225:I225 I208:I209 H211 H212:I212 H214:I214 H213 H215:H216 F211:F219 H217:I218 H219 H221 H223:H224 F221:F225">
    <cfRule type="expression" dxfId="2516" priority="15">
      <formula>F208&gt;0</formula>
    </cfRule>
    <cfRule type="expression" dxfId="2515" priority="16">
      <formula>F208&lt;0</formula>
    </cfRule>
  </conditionalFormatting>
  <conditionalFormatting sqref="F220 F207:F210">
    <cfRule type="expression" dxfId="2514" priority="13">
      <formula>F207&gt;0</formula>
    </cfRule>
    <cfRule type="expression" dxfId="2513" priority="14">
      <formula>F207&lt;0</formula>
    </cfRule>
  </conditionalFormatting>
  <conditionalFormatting sqref="H207:I207 H220 H208:H210">
    <cfRule type="expression" dxfId="2512" priority="11">
      <formula>H207&gt;0</formula>
    </cfRule>
    <cfRule type="expression" dxfId="2511" priority="12">
      <formula>H207&lt;0</formula>
    </cfRule>
  </conditionalFormatting>
  <conditionalFormatting sqref="K210:K225">
    <cfRule type="expression" dxfId="2510" priority="9">
      <formula>K210&gt;0</formula>
    </cfRule>
    <cfRule type="expression" dxfId="2509" priority="10">
      <formula>K210&lt;0</formula>
    </cfRule>
  </conditionalFormatting>
  <conditionalFormatting sqref="K31">
    <cfRule type="expression" dxfId="2508" priority="7">
      <formula>K31&gt;0</formula>
    </cfRule>
    <cfRule type="expression" dxfId="2507" priority="8">
      <formula>K31&lt;0</formula>
    </cfRule>
  </conditionalFormatting>
  <conditionalFormatting sqref="K32:K38">
    <cfRule type="expression" dxfId="2506" priority="5">
      <formula>K32&gt;0</formula>
    </cfRule>
    <cfRule type="expression" dxfId="2505" priority="6">
      <formula>K32&lt;0</formula>
    </cfRule>
  </conditionalFormatting>
  <conditionalFormatting sqref="Q7">
    <cfRule type="expression" dxfId="2504" priority="3">
      <formula>Q7&gt;0</formula>
    </cfRule>
    <cfRule type="expression" dxfId="2503" priority="4">
      <formula>Q7&lt;0</formula>
    </cfRule>
  </conditionalFormatting>
  <conditionalFormatting sqref="Q8">
    <cfRule type="expression" dxfId="2502" priority="1">
      <formula>Q8&gt;0</formula>
    </cfRule>
    <cfRule type="expression" dxfId="250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0" priority="41">
      <formula>F60&gt;0</formula>
    </cfRule>
    <cfRule type="expression" dxfId="2499" priority="42">
      <formula>F60&lt;0</formula>
    </cfRule>
  </conditionalFormatting>
  <conditionalFormatting sqref="Q7">
    <cfRule type="expression" dxfId="2498" priority="39">
      <formula>Q7&gt;0</formula>
    </cfRule>
    <cfRule type="expression" dxfId="2497" priority="40">
      <formula>Q7&lt;0</formula>
    </cfRule>
  </conditionalFormatting>
  <conditionalFormatting sqref="Q8">
    <cfRule type="expression" dxfId="2496" priority="37">
      <formula>Q8&gt;0</formula>
    </cfRule>
    <cfRule type="expression" dxfId="2495" priority="38">
      <formula>Q8&lt;0</formula>
    </cfRule>
  </conditionalFormatting>
  <conditionalFormatting sqref="F25:F29 F34:F59">
    <cfRule type="expression" dxfId="2494" priority="35">
      <formula>F25&gt;0</formula>
    </cfRule>
    <cfRule type="expression" dxfId="2493" priority="36">
      <formula>F25&lt;0</formula>
    </cfRule>
  </conditionalFormatting>
  <conditionalFormatting sqref="H25:H29 H34:H59">
    <cfRule type="expression" dxfId="2492" priority="33">
      <formula>H25&gt;0</formula>
    </cfRule>
    <cfRule type="expression" dxfId="2491" priority="34">
      <formula>H25&lt;0</formula>
    </cfRule>
  </conditionalFormatting>
  <conditionalFormatting sqref="F89:F110">
    <cfRule type="expression" dxfId="2490" priority="31">
      <formula>F89&gt;0</formula>
    </cfRule>
    <cfRule type="expression" dxfId="2489" priority="32">
      <formula>F89&lt;0</formula>
    </cfRule>
  </conditionalFormatting>
  <conditionalFormatting sqref="H89:H110">
    <cfRule type="expression" dxfId="2488" priority="29">
      <formula>H89&gt;0</formula>
    </cfRule>
    <cfRule type="expression" dxfId="2487" priority="30">
      <formula>H89&lt;0</formula>
    </cfRule>
  </conditionalFormatting>
  <conditionalFormatting sqref="Q10">
    <cfRule type="expression" dxfId="2486" priority="27">
      <formula>Q10&gt;0</formula>
    </cfRule>
    <cfRule type="expression" dxfId="2485" priority="28">
      <formula>Q10&lt;0</formula>
    </cfRule>
  </conditionalFormatting>
  <conditionalFormatting sqref="J25:J32 J34:J38">
    <cfRule type="expression" dxfId="2484" priority="25">
      <formula>J25&gt;0</formula>
    </cfRule>
    <cfRule type="expression" dxfId="2483" priority="26">
      <formula>J25&lt;0</formula>
    </cfRule>
  </conditionalFormatting>
  <conditionalFormatting sqref="K25:K30">
    <cfRule type="expression" dxfId="2482" priority="23">
      <formula>K25&gt;0</formula>
    </cfRule>
    <cfRule type="expression" dxfId="2481" priority="24">
      <formula>K25&lt;0</formula>
    </cfRule>
  </conditionalFormatting>
  <conditionalFormatting sqref="L25:L38">
    <cfRule type="expression" dxfId="2480" priority="21">
      <formula>L25&gt;0</formula>
    </cfRule>
    <cfRule type="expression" dxfId="2479" priority="22">
      <formula>L25&lt;0</formula>
    </cfRule>
  </conditionalFormatting>
  <conditionalFormatting sqref="F30:F33">
    <cfRule type="expression" dxfId="2478" priority="19">
      <formula>F30&gt;0</formula>
    </cfRule>
    <cfRule type="expression" dxfId="2477" priority="20">
      <formula>F30&lt;0</formula>
    </cfRule>
  </conditionalFormatting>
  <conditionalFormatting sqref="H30:H33">
    <cfRule type="expression" dxfId="2476" priority="17">
      <formula>H30&gt;0</formula>
    </cfRule>
    <cfRule type="expression" dxfId="2475" priority="18">
      <formula>H30&lt;0</formula>
    </cfRule>
  </conditionalFormatting>
  <conditionalFormatting sqref="L39:L44">
    <cfRule type="expression" dxfId="2474" priority="9">
      <formula>L39&gt;0</formula>
    </cfRule>
    <cfRule type="expression" dxfId="2473" priority="10">
      <formula>L39&lt;0</formula>
    </cfRule>
  </conditionalFormatting>
  <conditionalFormatting sqref="L45:L46">
    <cfRule type="expression" dxfId="2472" priority="7">
      <formula>L45&gt;0</formula>
    </cfRule>
    <cfRule type="expression" dxfId="2471" priority="8">
      <formula>L45&lt;0</formula>
    </cfRule>
  </conditionalFormatting>
  <conditionalFormatting sqref="L47">
    <cfRule type="expression" dxfId="2470" priority="5">
      <formula>L47&gt;0</formula>
    </cfRule>
    <cfRule type="expression" dxfId="2469" priority="6">
      <formula>L47&lt;0</formula>
    </cfRule>
  </conditionalFormatting>
  <conditionalFormatting sqref="L51">
    <cfRule type="expression" dxfId="2468" priority="3">
      <formula>L51&gt;0</formula>
    </cfRule>
    <cfRule type="expression" dxfId="2467" priority="4">
      <formula>L51&lt;0</formula>
    </cfRule>
  </conditionalFormatting>
  <conditionalFormatting sqref="L54">
    <cfRule type="expression" dxfId="2466" priority="1">
      <formula>L54&gt;0</formula>
    </cfRule>
    <cfRule type="expression" dxfId="246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763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64" priority="35">
      <formula>F7&gt;0</formula>
    </cfRule>
    <cfRule type="expression" dxfId="2463" priority="36">
      <formula>F7&lt;0</formula>
    </cfRule>
  </conditionalFormatting>
  <conditionalFormatting sqref="Q8">
    <cfRule type="expression" dxfId="2462" priority="33">
      <formula>Q8&gt;0</formula>
    </cfRule>
    <cfRule type="expression" dxfId="2461" priority="34">
      <formula>Q8&lt;0</formula>
    </cfRule>
  </conditionalFormatting>
  <conditionalFormatting sqref="F31:F36">
    <cfRule type="expression" dxfId="2460" priority="31">
      <formula>F31&gt;0</formula>
    </cfRule>
    <cfRule type="expression" dxfId="2459" priority="32">
      <formula>F31&lt;0</formula>
    </cfRule>
  </conditionalFormatting>
  <conditionalFormatting sqref="H31:H36">
    <cfRule type="expression" dxfId="2458" priority="29">
      <formula>H31&gt;0</formula>
    </cfRule>
    <cfRule type="expression" dxfId="2457" priority="30">
      <formula>H31&lt;0</formula>
    </cfRule>
  </conditionalFormatting>
  <conditionalFormatting sqref="F99:F120">
    <cfRule type="expression" dxfId="2456" priority="27">
      <formula>F99&gt;0</formula>
    </cfRule>
    <cfRule type="expression" dxfId="2455" priority="28">
      <formula>F99&lt;0</formula>
    </cfRule>
  </conditionalFormatting>
  <conditionalFormatting sqref="H99:H120">
    <cfRule type="expression" dxfId="2454" priority="25">
      <formula>H99&gt;0</formula>
    </cfRule>
    <cfRule type="expression" dxfId="2453" priority="26">
      <formula>H99&lt;0</formula>
    </cfRule>
  </conditionalFormatting>
  <conditionalFormatting sqref="Q10">
    <cfRule type="expression" dxfId="2452" priority="23">
      <formula>Q10&gt;0</formula>
    </cfRule>
    <cfRule type="expression" dxfId="2451" priority="24">
      <formula>Q10&lt;0</formula>
    </cfRule>
  </conditionalFormatting>
  <conditionalFormatting sqref="J31:J71">
    <cfRule type="expression" dxfId="2450" priority="21">
      <formula>J31&gt;0</formula>
    </cfRule>
    <cfRule type="expression" dxfId="2449" priority="22">
      <formula>J31&lt;0</formula>
    </cfRule>
  </conditionalFormatting>
  <conditionalFormatting sqref="K31:K44">
    <cfRule type="expression" dxfId="2448" priority="19">
      <formula>K31&gt;0</formula>
    </cfRule>
    <cfRule type="expression" dxfId="2447" priority="20">
      <formula>K31&lt;0</formula>
    </cfRule>
  </conditionalFormatting>
  <conditionalFormatting sqref="L31:L44">
    <cfRule type="expression" dxfId="2446" priority="17">
      <formula>L31&gt;0</formula>
    </cfRule>
    <cfRule type="expression" dxfId="244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44" priority="15">
      <formula>F37&gt;0</formula>
    </cfRule>
    <cfRule type="expression" dxfId="2443" priority="16">
      <formula>F37&lt;0</formula>
    </cfRule>
  </conditionalFormatting>
  <conditionalFormatting sqref="H37:H39">
    <cfRule type="expression" dxfId="2442" priority="13">
      <formula>H37&gt;0</formula>
    </cfRule>
    <cfRule type="expression" dxfId="2441" priority="14">
      <formula>H37&lt;0</formula>
    </cfRule>
  </conditionalFormatting>
  <conditionalFormatting sqref="H72 F72">
    <cfRule type="expression" dxfId="2440" priority="7">
      <formula>F72&gt;0</formula>
    </cfRule>
    <cfRule type="expression" dxfId="2439" priority="8">
      <formula>F72&lt;0</formula>
    </cfRule>
  </conditionalFormatting>
  <conditionalFormatting sqref="F69:F71 H69:H71">
    <cfRule type="expression" dxfId="2438" priority="3">
      <formula>F69&gt;0</formula>
    </cfRule>
    <cfRule type="expression" dxfId="2437" priority="4">
      <formula>F69&lt;0</formula>
    </cfRule>
  </conditionalFormatting>
  <conditionalFormatting sqref="J72">
    <cfRule type="expression" dxfId="2436" priority="1">
      <formula>J72&gt;0</formula>
    </cfRule>
    <cfRule type="expression" dxfId="243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70.790000000000006</v>
      </c>
      <c r="R4" s="416">
        <v>-3.3999999999999998E-3</v>
      </c>
      <c r="W4" s="131"/>
    </row>
    <row r="5" spans="1:23" x14ac:dyDescent="0.25">
      <c r="B5" s="69"/>
      <c r="C5" s="4"/>
      <c r="D5" s="3"/>
      <c r="E5" s="3"/>
      <c r="F5" s="3"/>
      <c r="G5" s="69"/>
      <c r="H5" s="158"/>
      <c r="I5" s="3"/>
      <c r="J5" s="3"/>
      <c r="K5" s="3"/>
      <c r="L5" s="4"/>
      <c r="M5" s="4"/>
      <c r="O5" s="11" t="s">
        <v>67</v>
      </c>
      <c r="Q5" s="3">
        <f>Q4*Q2</f>
        <v>7079.0000000000009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2923.4999999999936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1882.7799999999997</v>
      </c>
      <c r="T8" s="1"/>
      <c r="U8" t="s">
        <v>745</v>
      </c>
      <c r="W8" s="131"/>
    </row>
    <row r="9" spans="1:23" x14ac:dyDescent="0.25">
      <c r="G9" s="4"/>
      <c r="H9" s="158"/>
      <c r="I9" s="3"/>
      <c r="J9" s="3"/>
      <c r="K9" s="3"/>
      <c r="L9" s="4"/>
      <c r="M9" s="4"/>
      <c r="O9" s="11" t="s">
        <v>202</v>
      </c>
      <c r="Q9" s="131">
        <f>IF(Q2=0, 0, Q8/Q6)</f>
        <v>0.36233646766303185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20.698830409356727</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77.869000000000014</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77.161100000000019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76.45320000000001</v>
      </c>
      <c r="Q19" s="2"/>
      <c r="T19" s="1">
        <v>43228</v>
      </c>
      <c r="U19" t="s">
        <v>82</v>
      </c>
      <c r="W19" s="131"/>
    </row>
    <row r="20" spans="1:23" x14ac:dyDescent="0.25">
      <c r="O20" s="78">
        <v>1.07</v>
      </c>
      <c r="P20" s="78">
        <f t="shared" si="0"/>
        <v>75.745300000000015</v>
      </c>
      <c r="Q20" s="2"/>
      <c r="W20" s="131"/>
    </row>
    <row r="21" spans="1:23" x14ac:dyDescent="0.25">
      <c r="O21" s="78">
        <v>1.06</v>
      </c>
      <c r="P21" s="78">
        <f t="shared" si="0"/>
        <v>75.037400000000005</v>
      </c>
      <c r="Q21" s="2"/>
      <c r="T21" s="1">
        <v>43283</v>
      </c>
      <c r="U21" t="s">
        <v>1072</v>
      </c>
      <c r="W21" s="131"/>
    </row>
    <row r="22" spans="1:23" x14ac:dyDescent="0.25">
      <c r="O22" s="78">
        <v>1.05</v>
      </c>
      <c r="P22" s="78">
        <f t="shared" si="0"/>
        <v>74.32950000000001</v>
      </c>
      <c r="Q22" s="2"/>
      <c r="W22" s="131"/>
    </row>
    <row r="23" spans="1:23" x14ac:dyDescent="0.25">
      <c r="O23" s="78">
        <v>1.04</v>
      </c>
      <c r="P23" s="78">
        <f t="shared" si="0"/>
        <v>73.621600000000015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72.913700000000006</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72.205800000000011</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71.497900000000001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70.790000000000006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70.082100000000011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69.374200000000002</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68.666300000000007</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67.958399999999997</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67.250500000000002</v>
      </c>
      <c r="W32" s="131"/>
    </row>
    <row r="33" spans="1:23" x14ac:dyDescent="0.25">
      <c r="A33" s="4"/>
      <c r="B33" s="161"/>
      <c r="C33" s="10"/>
      <c r="D33" s="39"/>
      <c r="E33" s="39"/>
      <c r="F33" s="39"/>
      <c r="G33" s="39"/>
      <c r="H33" s="175"/>
      <c r="I33" s="39"/>
      <c r="J33" s="39"/>
      <c r="K33" s="39"/>
      <c r="L33" s="39"/>
      <c r="M33" s="39"/>
      <c r="O33" s="78">
        <v>0.94</v>
      </c>
      <c r="P33" s="78">
        <f t="shared" si="0"/>
        <v>66.542600000000007</v>
      </c>
      <c r="W33" s="131"/>
    </row>
    <row r="34" spans="1:23" x14ac:dyDescent="0.25">
      <c r="A34" s="4"/>
      <c r="B34" s="161"/>
      <c r="C34" s="10"/>
      <c r="D34" s="39"/>
      <c r="E34" s="39"/>
      <c r="F34" s="39"/>
      <c r="G34" s="39"/>
      <c r="H34" s="175"/>
      <c r="I34" s="39"/>
      <c r="J34" s="39"/>
      <c r="K34" s="39"/>
      <c r="L34" s="39"/>
      <c r="M34" s="39"/>
      <c r="O34" s="78">
        <v>0.93</v>
      </c>
      <c r="P34" s="78">
        <f t="shared" si="0"/>
        <v>65.834700000000012</v>
      </c>
      <c r="W34" s="131"/>
    </row>
    <row r="35" spans="1:23" x14ac:dyDescent="0.25">
      <c r="A35" s="4"/>
      <c r="B35" s="161"/>
      <c r="C35" s="10"/>
      <c r="D35" s="39"/>
      <c r="E35" s="39"/>
      <c r="F35" s="39"/>
      <c r="G35" s="39"/>
      <c r="H35" s="175"/>
      <c r="I35" s="39"/>
      <c r="J35" s="39"/>
      <c r="K35" s="39"/>
      <c r="L35" s="39"/>
      <c r="M35" s="39"/>
      <c r="O35" s="78">
        <v>0.92</v>
      </c>
      <c r="P35" s="78">
        <f t="shared" si="0"/>
        <v>65.126800000000003</v>
      </c>
      <c r="W35" s="131"/>
    </row>
    <row r="36" spans="1:23" x14ac:dyDescent="0.25">
      <c r="A36" s="4"/>
      <c r="B36" s="161"/>
      <c r="C36" s="10"/>
      <c r="D36" s="39"/>
      <c r="E36" s="39"/>
      <c r="F36" s="39"/>
      <c r="G36" s="39"/>
      <c r="H36" s="175"/>
      <c r="I36" s="39"/>
      <c r="J36" s="39"/>
      <c r="K36" s="39"/>
      <c r="L36" s="39"/>
      <c r="M36" s="39"/>
      <c r="O36" s="78">
        <v>0.91</v>
      </c>
      <c r="P36" s="78">
        <f t="shared" si="0"/>
        <v>64.418900000000008</v>
      </c>
      <c r="W36" s="131"/>
    </row>
    <row r="37" spans="1:23" x14ac:dyDescent="0.25">
      <c r="A37" s="4"/>
      <c r="B37" s="161"/>
      <c r="C37" s="10"/>
      <c r="D37" s="39"/>
      <c r="E37" s="39"/>
      <c r="F37" s="39"/>
      <c r="G37" s="39"/>
      <c r="H37" s="175"/>
      <c r="I37" s="39"/>
      <c r="J37" s="39"/>
      <c r="K37" s="39"/>
      <c r="L37" s="39"/>
      <c r="M37" s="39"/>
      <c r="O37" s="78">
        <v>0.9</v>
      </c>
      <c r="P37" s="78">
        <f t="shared" si="0"/>
        <v>63.711000000000006</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34" priority="71">
      <formula>Q7&gt;0</formula>
    </cfRule>
    <cfRule type="expression" dxfId="2433" priority="72">
      <formula>Q7&lt;0</formula>
    </cfRule>
  </conditionalFormatting>
  <conditionalFormatting sqref="Q8">
    <cfRule type="expression" dxfId="2432" priority="69">
      <formula>Q8&gt;0</formula>
    </cfRule>
    <cfRule type="expression" dxfId="2431" priority="70">
      <formula>Q8&lt;0</formula>
    </cfRule>
  </conditionalFormatting>
  <conditionalFormatting sqref="F27 F29 F33:F38">
    <cfRule type="expression" dxfId="2430" priority="67">
      <formula>F27&gt;0</formula>
    </cfRule>
    <cfRule type="expression" dxfId="2429" priority="68">
      <formula>F27&lt;0</formula>
    </cfRule>
  </conditionalFormatting>
  <conditionalFormatting sqref="H29:H38">
    <cfRule type="expression" dxfId="2428" priority="65">
      <formula>H29&gt;0</formula>
    </cfRule>
    <cfRule type="expression" dxfId="2427" priority="66">
      <formula>H29&lt;0</formula>
    </cfRule>
  </conditionalFormatting>
  <conditionalFormatting sqref="H25:H27">
    <cfRule type="expression" dxfId="2426" priority="45">
      <formula>H25&gt;0</formula>
    </cfRule>
    <cfRule type="expression" dxfId="2425" priority="46">
      <formula>H25&lt;0</formula>
    </cfRule>
  </conditionalFormatting>
  <conditionalFormatting sqref="Q10">
    <cfRule type="expression" dxfId="2424" priority="59">
      <formula>Q10&gt;0</formula>
    </cfRule>
    <cfRule type="expression" dxfId="2423" priority="60">
      <formula>Q10&lt;0</formula>
    </cfRule>
  </conditionalFormatting>
  <conditionalFormatting sqref="F25:F26">
    <cfRule type="expression" dxfId="2422" priority="47">
      <formula>F25&gt;0</formula>
    </cfRule>
    <cfRule type="expression" dxfId="2421" priority="48">
      <formula>F25&lt;0</formula>
    </cfRule>
  </conditionalFormatting>
  <conditionalFormatting sqref="J65:K72">
    <cfRule type="expression" dxfId="2420" priority="41">
      <formula>J65&gt;0</formula>
    </cfRule>
    <cfRule type="expression" dxfId="2419" priority="42">
      <formula>J65&lt;0</formula>
    </cfRule>
  </conditionalFormatting>
  <conditionalFormatting sqref="F65:F83 F89">
    <cfRule type="expression" dxfId="2418" priority="39">
      <formula>F65&gt;0</formula>
    </cfRule>
    <cfRule type="expression" dxfId="2417" priority="40">
      <formula>F65&lt;0</formula>
    </cfRule>
  </conditionalFormatting>
  <conditionalFormatting sqref="H65:H83 H89">
    <cfRule type="expression" dxfId="2416" priority="37">
      <formula>H65&gt;0</formula>
    </cfRule>
    <cfRule type="expression" dxfId="2415" priority="38">
      <formula>H65&lt;0</formula>
    </cfRule>
  </conditionalFormatting>
  <conditionalFormatting sqref="J76:J78">
    <cfRule type="expression" dxfId="2414" priority="35">
      <formula>J76&gt;0</formula>
    </cfRule>
    <cfRule type="expression" dxfId="2413" priority="36">
      <formula>J76&lt;0</formula>
    </cfRule>
  </conditionalFormatting>
  <conditionalFormatting sqref="K76:K78">
    <cfRule type="expression" dxfId="2412" priority="33">
      <formula>K76&gt;0</formula>
    </cfRule>
    <cfRule type="expression" dxfId="2411" priority="34">
      <formula>K76&lt;0</formula>
    </cfRule>
  </conditionalFormatting>
  <conditionalFormatting sqref="L65:L78">
    <cfRule type="expression" dxfId="2410" priority="31">
      <formula>L65&gt;0</formula>
    </cfRule>
    <cfRule type="expression" dxfId="2409" priority="32">
      <formula>L65&lt;0</formula>
    </cfRule>
  </conditionalFormatting>
  <conditionalFormatting sqref="F84:F88">
    <cfRule type="expression" dxfId="2408" priority="29">
      <formula>F84&gt;0</formula>
    </cfRule>
    <cfRule type="expression" dxfId="2407" priority="30">
      <formula>F84&lt;0</formula>
    </cfRule>
  </conditionalFormatting>
  <conditionalFormatting sqref="H84:H88">
    <cfRule type="expression" dxfId="2406" priority="27">
      <formula>H84&gt;0</formula>
    </cfRule>
    <cfRule type="expression" dxfId="2405" priority="28">
      <formula>H84&lt;0</formula>
    </cfRule>
  </conditionalFormatting>
  <conditionalFormatting sqref="M65:M78">
    <cfRule type="expression" dxfId="2404" priority="25">
      <formula>M65&gt;0</formula>
    </cfRule>
    <cfRule type="expression" dxfId="2403" priority="26">
      <formula>M65&lt;0</formula>
    </cfRule>
  </conditionalFormatting>
  <conditionalFormatting sqref="M26:M31">
    <cfRule type="expression" dxfId="2402" priority="23">
      <formula>M26&gt;0</formula>
    </cfRule>
    <cfRule type="expression" dxfId="2401" priority="24">
      <formula>M26&lt;0</formula>
    </cfRule>
  </conditionalFormatting>
  <conditionalFormatting sqref="F93:F105">
    <cfRule type="expression" dxfId="2400" priority="21">
      <formula>F93&gt;0</formula>
    </cfRule>
    <cfRule type="expression" dxfId="2399" priority="22">
      <formula>F93&lt;0</formula>
    </cfRule>
  </conditionalFormatting>
  <conditionalFormatting sqref="H93:H105">
    <cfRule type="expression" dxfId="2398" priority="19">
      <formula>H93&gt;0</formula>
    </cfRule>
    <cfRule type="expression" dxfId="2397" priority="20">
      <formula>H93&lt;0</formula>
    </cfRule>
  </conditionalFormatting>
  <conditionalFormatting sqref="H92">
    <cfRule type="expression" dxfId="2396" priority="15">
      <formula>H92&gt;0</formula>
    </cfRule>
    <cfRule type="expression" dxfId="2395" priority="16">
      <formula>H92&lt;0</formula>
    </cfRule>
  </conditionalFormatting>
  <conditionalFormatting sqref="F92">
    <cfRule type="expression" dxfId="2394" priority="17">
      <formula>F92&gt;0</formula>
    </cfRule>
    <cfRule type="expression" dxfId="2393" priority="18">
      <formula>F92&lt;0</formula>
    </cfRule>
  </conditionalFormatting>
  <conditionalFormatting sqref="M93:M98">
    <cfRule type="expression" dxfId="2392" priority="13">
      <formula>M93&gt;0</formula>
    </cfRule>
    <cfRule type="expression" dxfId="2391" priority="14">
      <formula>M93&lt;0</formula>
    </cfRule>
  </conditionalFormatting>
  <conditionalFormatting sqref="K25:K27">
    <cfRule type="expression" dxfId="2390" priority="11">
      <formula>K25&gt;0</formula>
    </cfRule>
    <cfRule type="expression" dxfId="2389" priority="12">
      <formula>K25&lt;0</formula>
    </cfRule>
  </conditionalFormatting>
  <conditionalFormatting sqref="K28">
    <cfRule type="expression" dxfId="2388" priority="9">
      <formula>K28&gt;0</formula>
    </cfRule>
    <cfRule type="expression" dxfId="2387" priority="10">
      <formula>K28&lt;0</formula>
    </cfRule>
  </conditionalFormatting>
  <conditionalFormatting sqref="H28">
    <cfRule type="expression" dxfId="2386" priority="5">
      <formula>H28&gt;0</formula>
    </cfRule>
    <cfRule type="expression" dxfId="2385" priority="6">
      <formula>H28&lt;0</formula>
    </cfRule>
  </conditionalFormatting>
  <conditionalFormatting sqref="F28">
    <cfRule type="expression" dxfId="2384" priority="7">
      <formula>F28&gt;0</formula>
    </cfRule>
    <cfRule type="expression" dxfId="2383" priority="8">
      <formula>F28&lt;0</formula>
    </cfRule>
  </conditionalFormatting>
  <conditionalFormatting sqref="K29:K32">
    <cfRule type="expression" dxfId="2382" priority="3">
      <formula>K29&gt;0</formula>
    </cfRule>
    <cfRule type="expression" dxfId="2381" priority="4">
      <formula>K29&lt;0</formula>
    </cfRule>
  </conditionalFormatting>
  <conditionalFormatting sqref="F30:F32">
    <cfRule type="expression" dxfId="2380" priority="1">
      <formula>F30&gt;0</formula>
    </cfRule>
    <cfRule type="expression" dxfId="2379"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8" priority="41">
      <formula>F7&gt;0</formula>
    </cfRule>
    <cfRule type="expression" dxfId="2377" priority="42">
      <formula>F7&lt;0</formula>
    </cfRule>
  </conditionalFormatting>
  <conditionalFormatting sqref="Q8">
    <cfRule type="expression" dxfId="2376" priority="39">
      <formula>Q8&gt;0</formula>
    </cfRule>
    <cfRule type="expression" dxfId="2375" priority="40">
      <formula>Q8&lt;0</formula>
    </cfRule>
  </conditionalFormatting>
  <conditionalFormatting sqref="Q10">
    <cfRule type="expression" dxfId="2374" priority="33">
      <formula>Q10&gt;0</formula>
    </cfRule>
    <cfRule type="expression" dxfId="2373" priority="34">
      <formula>Q10&lt;0</formula>
    </cfRule>
  </conditionalFormatting>
  <conditionalFormatting sqref="J27:J35">
    <cfRule type="expression" dxfId="2372" priority="31">
      <formula>J27&gt;0</formula>
    </cfRule>
    <cfRule type="expression" dxfId="2371" priority="32">
      <formula>J27&lt;0</formula>
    </cfRule>
  </conditionalFormatting>
  <conditionalFormatting sqref="K27:K38">
    <cfRule type="expression" dxfId="2370" priority="29">
      <formula>K27&gt;0</formula>
    </cfRule>
    <cfRule type="expression" dxfId="2369" priority="30">
      <formula>K27&lt;0</formula>
    </cfRule>
  </conditionalFormatting>
  <conditionalFormatting sqref="L27:L38">
    <cfRule type="expression" dxfId="2368" priority="27">
      <formula>L27&gt;0</formula>
    </cfRule>
    <cfRule type="expression" dxfId="2367" priority="28">
      <formula>L27&lt;0</formula>
    </cfRule>
  </conditionalFormatting>
  <conditionalFormatting sqref="F95:F116">
    <cfRule type="expression" dxfId="2366" priority="25">
      <formula>F95&gt;0</formula>
    </cfRule>
    <cfRule type="expression" dxfId="2365" priority="26">
      <formula>F95&lt;0</formula>
    </cfRule>
  </conditionalFormatting>
  <conditionalFormatting sqref="H95:H116">
    <cfRule type="expression" dxfId="2364" priority="23">
      <formula>H95&gt;0</formula>
    </cfRule>
    <cfRule type="expression" dxfId="2363" priority="24">
      <formula>H95&lt;0</formula>
    </cfRule>
  </conditionalFormatting>
  <conditionalFormatting sqref="J95:J108">
    <cfRule type="expression" dxfId="2362" priority="21">
      <formula>J95&gt;0</formula>
    </cfRule>
    <cfRule type="expression" dxfId="2361" priority="22">
      <formula>J95&lt;0</formula>
    </cfRule>
  </conditionalFormatting>
  <conditionalFormatting sqref="K95:K108">
    <cfRule type="expression" dxfId="2360" priority="19">
      <formula>K95&gt;0</formula>
    </cfRule>
    <cfRule type="expression" dxfId="2359" priority="20">
      <formula>K95&lt;0</formula>
    </cfRule>
  </conditionalFormatting>
  <conditionalFormatting sqref="L95:L108">
    <cfRule type="expression" dxfId="2358" priority="17">
      <formula>L95&gt;0</formula>
    </cfRule>
    <cfRule type="expression" dxfId="2357" priority="18">
      <formula>L95&lt;0</formula>
    </cfRule>
  </conditionalFormatting>
  <conditionalFormatting sqref="F29">
    <cfRule type="expression" dxfId="2356" priority="15">
      <formula>F29&gt;0</formula>
    </cfRule>
    <cfRule type="expression" dxfId="2355" priority="16">
      <formula>F29&lt;0</formula>
    </cfRule>
  </conditionalFormatting>
  <conditionalFormatting sqref="H29">
    <cfRule type="expression" dxfId="2354" priority="13">
      <formula>H29&gt;0</formula>
    </cfRule>
    <cfRule type="expression" dxfId="2353" priority="14">
      <formula>H29&lt;0</formula>
    </cfRule>
  </conditionalFormatting>
  <conditionalFormatting sqref="F25:F28 H25:H28">
    <cfRule type="expression" dxfId="2352" priority="9">
      <formula>F25&gt;0</formula>
    </cfRule>
    <cfRule type="expression" dxfId="2351" priority="10">
      <formula>F25&lt;0</formula>
    </cfRule>
  </conditionalFormatting>
  <conditionalFormatting sqref="H67:H68 F67:F68">
    <cfRule type="expression" dxfId="2350" priority="7">
      <formula>F67&gt;0</formula>
    </cfRule>
    <cfRule type="expression" dxfId="2349" priority="8">
      <formula>F67&lt;0</formula>
    </cfRule>
  </conditionalFormatting>
  <conditionalFormatting sqref="H65:H66 F65:F66">
    <cfRule type="expression" dxfId="2348" priority="5">
      <formula>F65&gt;0</formula>
    </cfRule>
    <cfRule type="expression" dxfId="2347" priority="6">
      <formula>F65&lt;0</formula>
    </cfRule>
  </conditionalFormatting>
  <conditionalFormatting sqref="H64 F64">
    <cfRule type="expression" dxfId="2346" priority="3">
      <formula>F64&gt;0</formula>
    </cfRule>
    <cfRule type="expression" dxfId="2345" priority="4">
      <formula>F64&lt;0</formula>
    </cfRule>
  </conditionalFormatting>
  <conditionalFormatting sqref="L67">
    <cfRule type="expression" dxfId="2344" priority="1">
      <formula>L67&gt;0</formula>
    </cfRule>
    <cfRule type="expression" dxfId="2343"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2" priority="61">
      <formula>F47&gt;0</formula>
    </cfRule>
    <cfRule type="expression" dxfId="2341" priority="62">
      <formula>F47&lt;0</formula>
    </cfRule>
  </conditionalFormatting>
  <conditionalFormatting sqref="Q7">
    <cfRule type="expression" dxfId="2340" priority="59">
      <formula>Q7&gt;0</formula>
    </cfRule>
    <cfRule type="expression" dxfId="2339" priority="60">
      <formula>Q7&lt;0</formula>
    </cfRule>
  </conditionalFormatting>
  <conditionalFormatting sqref="Q8">
    <cfRule type="expression" dxfId="2338" priority="57">
      <formula>Q8&gt;0</formula>
    </cfRule>
    <cfRule type="expression" dxfId="2337" priority="58">
      <formula>Q8&lt;0</formula>
    </cfRule>
  </conditionalFormatting>
  <conditionalFormatting sqref="F30:F31 F33:F46">
    <cfRule type="expression" dxfId="2336" priority="55">
      <formula>F30&gt;0</formula>
    </cfRule>
    <cfRule type="expression" dxfId="2335" priority="56">
      <formula>F30&lt;0</formula>
    </cfRule>
  </conditionalFormatting>
  <conditionalFormatting sqref="H30:H31 H33:H46">
    <cfRule type="expression" dxfId="2334" priority="53">
      <formula>H30&gt;0</formula>
    </cfRule>
    <cfRule type="expression" dxfId="2333" priority="54">
      <formula>H30&lt;0</formula>
    </cfRule>
  </conditionalFormatting>
  <conditionalFormatting sqref="Q10">
    <cfRule type="expression" dxfId="2332" priority="51">
      <formula>Q10&gt;0</formula>
    </cfRule>
    <cfRule type="expression" dxfId="2331" priority="52">
      <formula>Q10&lt;0</formula>
    </cfRule>
  </conditionalFormatting>
  <conditionalFormatting sqref="J29:J38">
    <cfRule type="expression" dxfId="2330" priority="49">
      <formula>J29&gt;0</formula>
    </cfRule>
    <cfRule type="expression" dxfId="2329" priority="50">
      <formula>J29&lt;0</formula>
    </cfRule>
  </conditionalFormatting>
  <conditionalFormatting sqref="K26:K38">
    <cfRule type="expression" dxfId="2328" priority="47">
      <formula>K26&gt;0</formula>
    </cfRule>
    <cfRule type="expression" dxfId="2327" priority="48">
      <formula>K26&lt;0</formula>
    </cfRule>
  </conditionalFormatting>
  <conditionalFormatting sqref="L25 L38">
    <cfRule type="expression" dxfId="2326" priority="45">
      <formula>L25&gt;0</formula>
    </cfRule>
    <cfRule type="expression" dxfId="2325" priority="46">
      <formula>L25&lt;0</formula>
    </cfRule>
  </conditionalFormatting>
  <conditionalFormatting sqref="F95:F110">
    <cfRule type="expression" dxfId="2324" priority="43">
      <formula>F95&gt;0</formula>
    </cfRule>
    <cfRule type="expression" dxfId="2323" priority="44">
      <formula>F95&lt;0</formula>
    </cfRule>
  </conditionalFormatting>
  <conditionalFormatting sqref="H95:H110">
    <cfRule type="expression" dxfId="2322" priority="41">
      <formula>H95&gt;0</formula>
    </cfRule>
    <cfRule type="expression" dxfId="2321" priority="42">
      <formula>H95&lt;0</formula>
    </cfRule>
  </conditionalFormatting>
  <conditionalFormatting sqref="J95:J102">
    <cfRule type="expression" dxfId="2320" priority="39">
      <formula>J95&gt;0</formula>
    </cfRule>
    <cfRule type="expression" dxfId="2319" priority="40">
      <formula>J95&lt;0</formula>
    </cfRule>
  </conditionalFormatting>
  <conditionalFormatting sqref="K95:K102">
    <cfRule type="expression" dxfId="2318" priority="37">
      <formula>K95&gt;0</formula>
    </cfRule>
    <cfRule type="expression" dxfId="2317" priority="38">
      <formula>K95&lt;0</formula>
    </cfRule>
  </conditionalFormatting>
  <conditionalFormatting sqref="L95:L102">
    <cfRule type="expression" dxfId="2316" priority="35">
      <formula>L95&gt;0</formula>
    </cfRule>
    <cfRule type="expression" dxfId="2315" priority="36">
      <formula>L95&lt;0</formula>
    </cfRule>
  </conditionalFormatting>
  <conditionalFormatting sqref="F29">
    <cfRule type="expression" dxfId="2314" priority="33">
      <formula>F29&gt;0</formula>
    </cfRule>
    <cfRule type="expression" dxfId="2313" priority="34">
      <formula>F29&lt;0</formula>
    </cfRule>
  </conditionalFormatting>
  <conditionalFormatting sqref="H29">
    <cfRule type="expression" dxfId="2312" priority="31">
      <formula>H29&gt;0</formula>
    </cfRule>
    <cfRule type="expression" dxfId="2311" priority="32">
      <formula>H29&lt;0</formula>
    </cfRule>
  </conditionalFormatting>
  <conditionalFormatting sqref="F32">
    <cfRule type="expression" dxfId="2310" priority="25">
      <formula>F32&gt;0</formula>
    </cfRule>
    <cfRule type="expression" dxfId="2309" priority="26">
      <formula>F32&lt;0</formula>
    </cfRule>
  </conditionalFormatting>
  <conditionalFormatting sqref="H32">
    <cfRule type="expression" dxfId="2308" priority="23">
      <formula>H32&gt;0</formula>
    </cfRule>
    <cfRule type="expression" dxfId="2307" priority="24">
      <formula>H32&lt;0</formula>
    </cfRule>
  </conditionalFormatting>
  <conditionalFormatting sqref="F94">
    <cfRule type="expression" dxfId="2306" priority="21">
      <formula>F94&gt;0</formula>
    </cfRule>
    <cfRule type="expression" dxfId="2305" priority="22">
      <formula>F94&lt;0</formula>
    </cfRule>
  </conditionalFormatting>
  <conditionalFormatting sqref="H94">
    <cfRule type="expression" dxfId="2304" priority="19">
      <formula>H94&gt;0</formula>
    </cfRule>
    <cfRule type="expression" dxfId="2303" priority="20">
      <formula>H94&lt;0</formula>
    </cfRule>
  </conditionalFormatting>
  <conditionalFormatting sqref="J89:J94">
    <cfRule type="expression" dxfId="2302" priority="17">
      <formula>J89&gt;0</formula>
    </cfRule>
    <cfRule type="expression" dxfId="2301" priority="18">
      <formula>J89&lt;0</formula>
    </cfRule>
  </conditionalFormatting>
  <conditionalFormatting sqref="K89:K94">
    <cfRule type="expression" dxfId="2300" priority="15">
      <formula>K89&gt;0</formula>
    </cfRule>
    <cfRule type="expression" dxfId="2299" priority="16">
      <formula>K89&lt;0</formula>
    </cfRule>
  </conditionalFormatting>
  <conditionalFormatting sqref="L89">
    <cfRule type="expression" dxfId="2298" priority="13">
      <formula>L89&gt;0</formula>
    </cfRule>
    <cfRule type="expression" dxfId="2297" priority="14">
      <formula>L89&lt;0</formula>
    </cfRule>
  </conditionalFormatting>
  <conditionalFormatting sqref="F89:F93">
    <cfRule type="expression" dxfId="2296" priority="11">
      <formula>F89&gt;0</formula>
    </cfRule>
    <cfRule type="expression" dxfId="2295" priority="12">
      <formula>F89&lt;0</formula>
    </cfRule>
  </conditionalFormatting>
  <conditionalFormatting sqref="H89:H93">
    <cfRule type="expression" dxfId="2294" priority="9">
      <formula>H89&gt;0</formula>
    </cfRule>
    <cfRule type="expression" dxfId="2293" priority="10">
      <formula>H89&lt;0</formula>
    </cfRule>
  </conditionalFormatting>
  <conditionalFormatting sqref="J25:J28">
    <cfRule type="expression" dxfId="2292" priority="7">
      <formula>J25&gt;0</formula>
    </cfRule>
    <cfRule type="expression" dxfId="2291" priority="8">
      <formula>J25&lt;0</formula>
    </cfRule>
  </conditionalFormatting>
  <conditionalFormatting sqref="K25">
    <cfRule type="expression" dxfId="2290" priority="5">
      <formula>K25&gt;0</formula>
    </cfRule>
    <cfRule type="expression" dxfId="2289" priority="6">
      <formula>K25&lt;0</formula>
    </cfRule>
  </conditionalFormatting>
  <conditionalFormatting sqref="F25:F28">
    <cfRule type="expression" dxfId="2288" priority="3">
      <formula>F25&gt;0</formula>
    </cfRule>
    <cfRule type="expression" dxfId="2287" priority="4">
      <formula>F25&lt;0</formula>
    </cfRule>
  </conditionalFormatting>
  <conditionalFormatting sqref="H25:H28">
    <cfRule type="expression" dxfId="2286" priority="1">
      <formula>H25&gt;0</formula>
    </cfRule>
    <cfRule type="expression" dxfId="2285"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84" priority="37">
      <formula>F47&gt;0</formula>
    </cfRule>
    <cfRule type="expression" dxfId="2283" priority="38">
      <formula>F47&lt;0</formula>
    </cfRule>
  </conditionalFormatting>
  <conditionalFormatting sqref="Q7">
    <cfRule type="expression" dxfId="2282" priority="35">
      <formula>Q7&gt;0</formula>
    </cfRule>
    <cfRule type="expression" dxfId="2281" priority="36">
      <formula>Q7&lt;0</formula>
    </cfRule>
  </conditionalFormatting>
  <conditionalFormatting sqref="Q8">
    <cfRule type="expression" dxfId="2280" priority="33">
      <formula>Q8&gt;0</formula>
    </cfRule>
    <cfRule type="expression" dxfId="2279" priority="34">
      <formula>Q8&lt;0</formula>
    </cfRule>
  </conditionalFormatting>
  <conditionalFormatting sqref="F30:F46">
    <cfRule type="expression" dxfId="2278" priority="31">
      <formula>F30&gt;0</formula>
    </cfRule>
    <cfRule type="expression" dxfId="2277" priority="32">
      <formula>F30&lt;0</formula>
    </cfRule>
  </conditionalFormatting>
  <conditionalFormatting sqref="H30:H46">
    <cfRule type="expression" dxfId="2276" priority="29">
      <formula>H30&gt;0</formula>
    </cfRule>
    <cfRule type="expression" dxfId="2275" priority="30">
      <formula>H30&lt;0</formula>
    </cfRule>
  </conditionalFormatting>
  <conditionalFormatting sqref="Q10">
    <cfRule type="expression" dxfId="2274" priority="27">
      <formula>Q10&gt;0</formula>
    </cfRule>
    <cfRule type="expression" dxfId="2273" priority="28">
      <formula>Q10&lt;0</formula>
    </cfRule>
  </conditionalFormatting>
  <conditionalFormatting sqref="J25:J38">
    <cfRule type="expression" dxfId="2272" priority="25">
      <formula>J25&gt;0</formula>
    </cfRule>
    <cfRule type="expression" dxfId="2271" priority="26">
      <formula>J25&lt;0</formula>
    </cfRule>
  </conditionalFormatting>
  <conditionalFormatting sqref="K25:K38">
    <cfRule type="expression" dxfId="2270" priority="23">
      <formula>K25&gt;0</formula>
    </cfRule>
    <cfRule type="expression" dxfId="2269" priority="24">
      <formula>K25&lt;0</formula>
    </cfRule>
  </conditionalFormatting>
  <conditionalFormatting sqref="L25 L38">
    <cfRule type="expression" dxfId="2268" priority="21">
      <formula>L25&gt;0</formula>
    </cfRule>
    <cfRule type="expression" dxfId="2267" priority="22">
      <formula>L25&lt;0</formula>
    </cfRule>
  </conditionalFormatting>
  <conditionalFormatting sqref="F89:F110">
    <cfRule type="expression" dxfId="2266" priority="19">
      <formula>F89&gt;0</formula>
    </cfRule>
    <cfRule type="expression" dxfId="2265" priority="20">
      <formula>F89&lt;0</formula>
    </cfRule>
  </conditionalFormatting>
  <conditionalFormatting sqref="H89:H110">
    <cfRule type="expression" dxfId="2264" priority="17">
      <formula>H89&gt;0</formula>
    </cfRule>
    <cfRule type="expression" dxfId="2263" priority="18">
      <formula>H89&lt;0</formula>
    </cfRule>
  </conditionalFormatting>
  <conditionalFormatting sqref="J89:J102">
    <cfRule type="expression" dxfId="2262" priority="15">
      <formula>J89&gt;0</formula>
    </cfRule>
    <cfRule type="expression" dxfId="2261" priority="16">
      <formula>J89&lt;0</formula>
    </cfRule>
  </conditionalFormatting>
  <conditionalFormatting sqref="K89:K102">
    <cfRule type="expression" dxfId="2260" priority="13">
      <formula>K89&gt;0</formula>
    </cfRule>
    <cfRule type="expression" dxfId="2259" priority="14">
      <formula>K89&lt;0</formula>
    </cfRule>
  </conditionalFormatting>
  <conditionalFormatting sqref="L89:L102">
    <cfRule type="expression" dxfId="2258" priority="11">
      <formula>L89&gt;0</formula>
    </cfRule>
    <cfRule type="expression" dxfId="2257" priority="12">
      <formula>L89&lt;0</formula>
    </cfRule>
  </conditionalFormatting>
  <conditionalFormatting sqref="F29">
    <cfRule type="expression" dxfId="2256" priority="9">
      <formula>F29&gt;0</formula>
    </cfRule>
    <cfRule type="expression" dxfId="2255" priority="10">
      <formula>F29&lt;0</formula>
    </cfRule>
  </conditionalFormatting>
  <conditionalFormatting sqref="H29">
    <cfRule type="expression" dxfId="2254" priority="7">
      <formula>H29&gt;0</formula>
    </cfRule>
    <cfRule type="expression" dxfId="2253" priority="8">
      <formula>H29&lt;0</formula>
    </cfRule>
  </conditionalFormatting>
  <conditionalFormatting sqref="F28">
    <cfRule type="expression" dxfId="2252" priority="5">
      <formula>F28&gt;0</formula>
    </cfRule>
    <cfRule type="expression" dxfId="2251" priority="6">
      <formula>F28&lt;0</formula>
    </cfRule>
  </conditionalFormatting>
  <conditionalFormatting sqref="H28">
    <cfRule type="expression" dxfId="2250" priority="3">
      <formula>H28&gt;0</formula>
    </cfRule>
    <cfRule type="expression" dxfId="2249" priority="4">
      <formula>H28&lt;0</formula>
    </cfRule>
  </conditionalFormatting>
  <conditionalFormatting sqref="F25:F27 H25:H27">
    <cfRule type="expression" dxfId="2248" priority="1">
      <formula>F25&gt;0</formula>
    </cfRule>
    <cfRule type="expression" dxfId="2247"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46" priority="73">
      <formula>F25&gt;0</formula>
    </cfRule>
    <cfRule type="expression" dxfId="2245" priority="74">
      <formula>F25&lt;0</formula>
    </cfRule>
  </conditionalFormatting>
  <conditionalFormatting sqref="Q7">
    <cfRule type="expression" dxfId="2244" priority="71">
      <formula>Q7&gt;0</formula>
    </cfRule>
    <cfRule type="expression" dxfId="2243" priority="72">
      <formula>Q7&lt;0</formula>
    </cfRule>
  </conditionalFormatting>
  <conditionalFormatting sqref="Q8">
    <cfRule type="expression" dxfId="2242" priority="69">
      <formula>Q8&gt;0</formula>
    </cfRule>
    <cfRule type="expression" dxfId="2241" priority="70">
      <formula>Q8&lt;0</formula>
    </cfRule>
  </conditionalFormatting>
  <conditionalFormatting sqref="Q10">
    <cfRule type="expression" dxfId="2240" priority="63">
      <formula>Q10&gt;0</formula>
    </cfRule>
    <cfRule type="expression" dxfId="2239" priority="64">
      <formula>Q10&lt;0</formula>
    </cfRule>
  </conditionalFormatting>
  <conditionalFormatting sqref="J26:J46">
    <cfRule type="expression" dxfId="2238" priority="61">
      <formula>J26&gt;0</formula>
    </cfRule>
    <cfRule type="expression" dxfId="2237" priority="62">
      <formula>J26&lt;0</formula>
    </cfRule>
  </conditionalFormatting>
  <conditionalFormatting sqref="K25:K46">
    <cfRule type="expression" dxfId="2236" priority="59">
      <formula>K25&gt;0</formula>
    </cfRule>
    <cfRule type="expression" dxfId="2235" priority="60">
      <formula>K25&lt;0</formula>
    </cfRule>
  </conditionalFormatting>
  <conditionalFormatting sqref="L25:L46">
    <cfRule type="expression" dxfId="2234" priority="57">
      <formula>L25&gt;0</formula>
    </cfRule>
    <cfRule type="expression" dxfId="2233" priority="58">
      <formula>L25&lt;0</formula>
    </cfRule>
  </conditionalFormatting>
  <conditionalFormatting sqref="F107:F110">
    <cfRule type="expression" dxfId="2232" priority="55">
      <formula>F107&gt;0</formula>
    </cfRule>
    <cfRule type="expression" dxfId="2231" priority="56">
      <formula>F107&lt;0</formula>
    </cfRule>
  </conditionalFormatting>
  <conditionalFormatting sqref="H107:H110">
    <cfRule type="expression" dxfId="2230" priority="53">
      <formula>H107&gt;0</formula>
    </cfRule>
    <cfRule type="expression" dxfId="2229" priority="54">
      <formula>H107&lt;0</formula>
    </cfRule>
  </conditionalFormatting>
  <conditionalFormatting sqref="J89:J105">
    <cfRule type="expression" dxfId="2228" priority="23">
      <formula>J89&gt;0</formula>
    </cfRule>
    <cfRule type="expression" dxfId="2227" priority="24">
      <formula>J89&lt;0</formula>
    </cfRule>
  </conditionalFormatting>
  <conditionalFormatting sqref="K89:K102">
    <cfRule type="expression" dxfId="2226" priority="21">
      <formula>K89&gt;0</formula>
    </cfRule>
    <cfRule type="expression" dxfId="2225" priority="22">
      <formula>K89&lt;0</formula>
    </cfRule>
  </conditionalFormatting>
  <conditionalFormatting sqref="L89:L102">
    <cfRule type="expression" dxfId="2224" priority="19">
      <formula>L89&gt;0</formula>
    </cfRule>
    <cfRule type="expression" dxfId="2223" priority="20">
      <formula>L89&lt;0</formula>
    </cfRule>
  </conditionalFormatting>
  <conditionalFormatting sqref="F26:F46">
    <cfRule type="expression" dxfId="2222" priority="45">
      <formula>F26&gt;0</formula>
    </cfRule>
    <cfRule type="expression" dxfId="2221" priority="46">
      <formula>F26&lt;0</formula>
    </cfRule>
  </conditionalFormatting>
  <conditionalFormatting sqref="H26:H46">
    <cfRule type="expression" dxfId="2220" priority="43">
      <formula>H26&gt;0</formula>
    </cfRule>
    <cfRule type="expression" dxfId="2219" priority="44">
      <formula>H26&lt;0</formula>
    </cfRule>
  </conditionalFormatting>
  <conditionalFormatting sqref="F96:F102 F105">
    <cfRule type="expression" dxfId="2218" priority="27">
      <formula>F96&gt;0</formula>
    </cfRule>
    <cfRule type="expression" dxfId="2217" priority="28">
      <formula>F96&lt;0</formula>
    </cfRule>
  </conditionalFormatting>
  <conditionalFormatting sqref="H96:H102 H105">
    <cfRule type="expression" dxfId="2216" priority="25">
      <formula>H96&gt;0</formula>
    </cfRule>
    <cfRule type="expression" dxfId="2215" priority="26">
      <formula>H96&lt;0</formula>
    </cfRule>
  </conditionalFormatting>
  <conditionalFormatting sqref="F89:F92">
    <cfRule type="expression" dxfId="2214" priority="17">
      <formula>F89&gt;0</formula>
    </cfRule>
    <cfRule type="expression" dxfId="2213" priority="18">
      <formula>F89&lt;0</formula>
    </cfRule>
  </conditionalFormatting>
  <conditionalFormatting sqref="H89:H92">
    <cfRule type="expression" dxfId="2212" priority="15">
      <formula>H89&gt;0</formula>
    </cfRule>
    <cfRule type="expression" dxfId="2211" priority="16">
      <formula>H89&lt;0</formula>
    </cfRule>
  </conditionalFormatting>
  <conditionalFormatting sqref="F93:F95">
    <cfRule type="expression" dxfId="2210" priority="13">
      <formula>F93&gt;0</formula>
    </cfRule>
    <cfRule type="expression" dxfId="2209" priority="14">
      <formula>F93&lt;0</formula>
    </cfRule>
  </conditionalFormatting>
  <conditionalFormatting sqref="H93:H95">
    <cfRule type="expression" dxfId="2208" priority="11">
      <formula>H93&gt;0</formula>
    </cfRule>
    <cfRule type="expression" dxfId="2207" priority="12">
      <formula>H93&lt;0</formula>
    </cfRule>
  </conditionalFormatting>
  <conditionalFormatting sqref="F103:F104">
    <cfRule type="expression" dxfId="2206" priority="9">
      <formula>F103&gt;0</formula>
    </cfRule>
    <cfRule type="expression" dxfId="2205" priority="10">
      <formula>F103&lt;0</formula>
    </cfRule>
  </conditionalFormatting>
  <conditionalFormatting sqref="H103:H104">
    <cfRule type="expression" dxfId="2204" priority="7">
      <formula>H103&gt;0</formula>
    </cfRule>
    <cfRule type="expression" dxfId="2203" priority="8">
      <formula>H103&lt;0</formula>
    </cfRule>
  </conditionalFormatting>
  <conditionalFormatting sqref="F106">
    <cfRule type="expression" dxfId="2202" priority="5">
      <formula>F106&gt;0</formula>
    </cfRule>
    <cfRule type="expression" dxfId="2201" priority="6">
      <formula>F106&lt;0</formula>
    </cfRule>
  </conditionalFormatting>
  <conditionalFormatting sqref="H106">
    <cfRule type="expression" dxfId="2200" priority="3">
      <formula>H106&gt;0</formula>
    </cfRule>
    <cfRule type="expression" dxfId="2199" priority="4">
      <formula>H106&lt;0</formula>
    </cfRule>
  </conditionalFormatting>
  <conditionalFormatting sqref="J106">
    <cfRule type="expression" dxfId="2198" priority="1">
      <formula>J106&gt;0</formula>
    </cfRule>
    <cfRule type="expression" dxfId="2197"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30.35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15175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-12702.739999999998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-12702.739999999998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-0.45565888770036589</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8.2372322899505759E-2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10.800711743772242</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33.385000000000005</v>
      </c>
    </row>
    <row r="23" spans="1:16" x14ac:dyDescent="0.25">
      <c r="O23" s="78">
        <v>1.0900000000000001</v>
      </c>
      <c r="P23" s="78">
        <f t="shared" ref="P23:P42" si="2">O23*$Q$4</f>
        <v>33.081500000000005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32.778000000000006</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32.474500000000006</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32.171000000000006</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31.867500000000003</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31.564000000000004</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31.260500000000004</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30.957000000000001</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30.653500000000001</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30.35</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30.046500000000002</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29.743000000000002</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29.439499999999999</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29.135999999999999</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28.8325</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28.529</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28.225500000000004</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27.922000000000004</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27.618500000000001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27.315000000000001</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96" priority="57">
      <formula>F25&gt;0</formula>
    </cfRule>
    <cfRule type="expression" dxfId="2195" priority="58">
      <formula>F25&lt;0</formula>
    </cfRule>
  </conditionalFormatting>
  <conditionalFormatting sqref="Q7">
    <cfRule type="expression" dxfId="2194" priority="55">
      <formula>Q7&gt;0</formula>
    </cfRule>
    <cfRule type="expression" dxfId="2193" priority="56">
      <formula>Q7&lt;0</formula>
    </cfRule>
  </conditionalFormatting>
  <conditionalFormatting sqref="Q8">
    <cfRule type="expression" dxfId="2192" priority="53">
      <formula>Q8&gt;0</formula>
    </cfRule>
    <cfRule type="expression" dxfId="2191" priority="54">
      <formula>Q8&lt;0</formula>
    </cfRule>
  </conditionalFormatting>
  <conditionalFormatting sqref="Q10">
    <cfRule type="expression" dxfId="2190" priority="47">
      <formula>Q10&gt;0</formula>
    </cfRule>
    <cfRule type="expression" dxfId="2189" priority="48">
      <formula>Q10&lt;0</formula>
    </cfRule>
  </conditionalFormatting>
  <conditionalFormatting sqref="L25:L32">
    <cfRule type="expression" dxfId="2188" priority="41">
      <formula>L25&gt;0</formula>
    </cfRule>
    <cfRule type="expression" dxfId="2187" priority="42">
      <formula>L25&lt;0</formula>
    </cfRule>
  </conditionalFormatting>
  <conditionalFormatting sqref="F113:F134">
    <cfRule type="expression" dxfId="2186" priority="39">
      <formula>F113&gt;0</formula>
    </cfRule>
    <cfRule type="expression" dxfId="2185" priority="40">
      <formula>F113&lt;0</formula>
    </cfRule>
  </conditionalFormatting>
  <conditionalFormatting sqref="H113:H134">
    <cfRule type="expression" dxfId="2184" priority="37">
      <formula>H113&gt;0</formula>
    </cfRule>
    <cfRule type="expression" dxfId="2183" priority="38">
      <formula>H113&lt;0</formula>
    </cfRule>
  </conditionalFormatting>
  <conditionalFormatting sqref="J113:J126">
    <cfRule type="expression" dxfId="2182" priority="35">
      <formula>J113&gt;0</formula>
    </cfRule>
    <cfRule type="expression" dxfId="2181" priority="36">
      <formula>J113&lt;0</formula>
    </cfRule>
  </conditionalFormatting>
  <conditionalFormatting sqref="K113:K126">
    <cfRule type="expression" dxfId="2180" priority="33">
      <formula>K113&gt;0</formula>
    </cfRule>
    <cfRule type="expression" dxfId="2179" priority="34">
      <formula>K113&lt;0</formula>
    </cfRule>
  </conditionalFormatting>
  <conditionalFormatting sqref="L113:L126">
    <cfRule type="expression" dxfId="2178" priority="31">
      <formula>L113&gt;0</formula>
    </cfRule>
    <cfRule type="expression" dxfId="2177" priority="32">
      <formula>L113&lt;0</formula>
    </cfRule>
  </conditionalFormatting>
  <conditionalFormatting sqref="F25:F29">
    <cfRule type="expression" dxfId="2176" priority="29">
      <formula>F25&gt;0</formula>
    </cfRule>
    <cfRule type="expression" dxfId="2175" priority="30">
      <formula>F25&lt;0</formula>
    </cfRule>
  </conditionalFormatting>
  <conditionalFormatting sqref="H25:H29">
    <cfRule type="expression" dxfId="2174" priority="27">
      <formula>H25&gt;0</formula>
    </cfRule>
    <cfRule type="expression" dxfId="2173" priority="28">
      <formula>H25&lt;0</formula>
    </cfRule>
  </conditionalFormatting>
  <conditionalFormatting sqref="F35:F38">
    <cfRule type="expression" dxfId="2172" priority="25">
      <formula>F35&gt;0</formula>
    </cfRule>
    <cfRule type="expression" dxfId="2171" priority="26">
      <formula>F35&lt;0</formula>
    </cfRule>
  </conditionalFormatting>
  <conditionalFormatting sqref="H35:H38">
    <cfRule type="expression" dxfId="2170" priority="23">
      <formula>H35&gt;0</formula>
    </cfRule>
    <cfRule type="expression" dxfId="2169" priority="24">
      <formula>H35&lt;0</formula>
    </cfRule>
  </conditionalFormatting>
  <conditionalFormatting sqref="H61:H64 F61:F64">
    <cfRule type="expression" dxfId="2168" priority="21">
      <formula>F61&gt;0</formula>
    </cfRule>
    <cfRule type="expression" dxfId="2167" priority="22">
      <formula>F61&lt;0</formula>
    </cfRule>
  </conditionalFormatting>
  <conditionalFormatting sqref="H70 F70">
    <cfRule type="expression" dxfId="2166" priority="19">
      <formula>F70&gt;0</formula>
    </cfRule>
    <cfRule type="expression" dxfId="2165" priority="20">
      <formula>F70&lt;0</formula>
    </cfRule>
  </conditionalFormatting>
  <conditionalFormatting sqref="H67:H69 F67:F69">
    <cfRule type="expression" dxfId="2164" priority="17">
      <formula>F67&gt;0</formula>
    </cfRule>
    <cfRule type="expression" dxfId="2163" priority="18">
      <formula>F67&lt;0</formula>
    </cfRule>
  </conditionalFormatting>
  <conditionalFormatting sqref="H65:H66 F65:F66">
    <cfRule type="expression" dxfId="2162" priority="15">
      <formula>F65&gt;0</formula>
    </cfRule>
    <cfRule type="expression" dxfId="2161" priority="16">
      <formula>F65&lt;0</formula>
    </cfRule>
  </conditionalFormatting>
  <conditionalFormatting sqref="F74:F76 H74:H76">
    <cfRule type="expression" dxfId="2160" priority="11">
      <formula>F74&gt;0</formula>
    </cfRule>
    <cfRule type="expression" dxfId="2159" priority="12">
      <formula>F74&lt;0</formula>
    </cfRule>
  </conditionalFormatting>
  <conditionalFormatting sqref="F85 H85">
    <cfRule type="expression" dxfId="2158" priority="9">
      <formula>F85&gt;0</formula>
    </cfRule>
    <cfRule type="expression" dxfId="2157" priority="10">
      <formula>F85&lt;0</formula>
    </cfRule>
  </conditionalFormatting>
  <conditionalFormatting sqref="F79:F81 H79:H81">
    <cfRule type="expression" dxfId="2156" priority="7">
      <formula>F79&gt;0</formula>
    </cfRule>
    <cfRule type="expression" dxfId="2155" priority="8">
      <formula>F79&lt;0</formula>
    </cfRule>
  </conditionalFormatting>
  <conditionalFormatting sqref="F77:F78 H77:H78">
    <cfRule type="expression" dxfId="2154" priority="5">
      <formula>F77&gt;0</formula>
    </cfRule>
    <cfRule type="expression" dxfId="2153" priority="6">
      <formula>F77&lt;0</formula>
    </cfRule>
  </conditionalFormatting>
  <conditionalFormatting sqref="F83:F84 H83:H84">
    <cfRule type="expression" dxfId="2152" priority="3">
      <formula>F83&gt;0</formula>
    </cfRule>
    <cfRule type="expression" dxfId="2151" priority="4">
      <formula>F83&lt;0</formula>
    </cfRule>
  </conditionalFormatting>
  <conditionalFormatting sqref="F82 H82">
    <cfRule type="expression" dxfId="2150" priority="1">
      <formula>F82&gt;0</formula>
    </cfRule>
    <cfRule type="expression" dxfId="2149"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8" priority="129">
      <formula>F99&gt;0</formula>
    </cfRule>
    <cfRule type="expression" dxfId="2147" priority="130">
      <formula>F99&lt;0</formula>
    </cfRule>
  </conditionalFormatting>
  <conditionalFormatting sqref="F156:F169 F172:F216 F219:F220">
    <cfRule type="expression" dxfId="2146" priority="125">
      <formula>F156&gt;0</formula>
    </cfRule>
    <cfRule type="expression" dxfId="2145" priority="126">
      <formula>F156&lt;0</formula>
    </cfRule>
  </conditionalFormatting>
  <conditionalFormatting sqref="F156:F169 F172:F216 F219:F220">
    <cfRule type="expression" dxfId="2144" priority="127">
      <formula>F156&gt;0</formula>
    </cfRule>
    <cfRule type="expression" dxfId="2143" priority="128">
      <formula>F156&lt;0</formula>
    </cfRule>
  </conditionalFormatting>
  <conditionalFormatting sqref="H151:H169 H172:H216 H219:H220">
    <cfRule type="expression" dxfId="2142" priority="123">
      <formula>H151&gt;0</formula>
    </cfRule>
    <cfRule type="expression" dxfId="2141" priority="124">
      <formula>H151&lt;0</formula>
    </cfRule>
  </conditionalFormatting>
  <conditionalFormatting sqref="F147:F150">
    <cfRule type="expression" dxfId="2140" priority="117">
      <formula>F147&gt;0</formula>
    </cfRule>
    <cfRule type="expression" dxfId="2139" priority="118">
      <formula>F147&lt;0</formula>
    </cfRule>
  </conditionalFormatting>
  <conditionalFormatting sqref="H147:H150">
    <cfRule type="expression" dxfId="2138" priority="115">
      <formula>H147&gt;0</formula>
    </cfRule>
    <cfRule type="expression" dxfId="2137" priority="116">
      <formula>H147&lt;0</formula>
    </cfRule>
  </conditionalFormatting>
  <conditionalFormatting sqref="Q8">
    <cfRule type="expression" dxfId="2136" priority="111">
      <formula>Q8&gt;0</formula>
    </cfRule>
    <cfRule type="expression" dxfId="2135" priority="112">
      <formula>Q8&lt;0</formula>
    </cfRule>
  </conditionalFormatting>
  <conditionalFormatting sqref="Q7">
    <cfRule type="expression" dxfId="2134" priority="113">
      <formula>Q7&gt;0</formula>
    </cfRule>
    <cfRule type="expression" dxfId="2133" priority="114">
      <formula>Q7&lt;0</formula>
    </cfRule>
  </conditionalFormatting>
  <conditionalFormatting sqref="F170">
    <cfRule type="expression" dxfId="2132" priority="107">
      <formula>F170&gt;0</formula>
    </cfRule>
    <cfRule type="expression" dxfId="2131" priority="108">
      <formula>F170&lt;0</formula>
    </cfRule>
  </conditionalFormatting>
  <conditionalFormatting sqref="F170">
    <cfRule type="expression" dxfId="2130" priority="109">
      <formula>F170&gt;0</formula>
    </cfRule>
    <cfRule type="expression" dxfId="2129" priority="110">
      <formula>F170&lt;0</formula>
    </cfRule>
  </conditionalFormatting>
  <conditionalFormatting sqref="H170">
    <cfRule type="expression" dxfId="2128" priority="105">
      <formula>H170&gt;0</formula>
    </cfRule>
    <cfRule type="expression" dxfId="2127" priority="106">
      <formula>H170&lt;0</formula>
    </cfRule>
  </conditionalFormatting>
  <conditionalFormatting sqref="F171">
    <cfRule type="expression" dxfId="2126" priority="101">
      <formula>F171&gt;0</formula>
    </cfRule>
    <cfRule type="expression" dxfId="2125" priority="102">
      <formula>F171&lt;0</formula>
    </cfRule>
  </conditionalFormatting>
  <conditionalFormatting sqref="F171">
    <cfRule type="expression" dxfId="2124" priority="103">
      <formula>F171&gt;0</formula>
    </cfRule>
    <cfRule type="expression" dxfId="2123" priority="104">
      <formula>F171&lt;0</formula>
    </cfRule>
  </conditionalFormatting>
  <conditionalFormatting sqref="H171">
    <cfRule type="expression" dxfId="2122" priority="99">
      <formula>H171&gt;0</formula>
    </cfRule>
    <cfRule type="expression" dxfId="2121" priority="100">
      <formula>H171&lt;0</formula>
    </cfRule>
  </conditionalFormatting>
  <conditionalFormatting sqref="F217:F218">
    <cfRule type="expression" dxfId="2120" priority="95">
      <formula>F217&gt;0</formula>
    </cfRule>
    <cfRule type="expression" dxfId="2119" priority="96">
      <formula>F217&lt;0</formula>
    </cfRule>
  </conditionalFormatting>
  <conditionalFormatting sqref="F217:F218">
    <cfRule type="expression" dxfId="2118" priority="97">
      <formula>F217&gt;0</formula>
    </cfRule>
    <cfRule type="expression" dxfId="2117" priority="98">
      <formula>F217&lt;0</formula>
    </cfRule>
  </conditionalFormatting>
  <conditionalFormatting sqref="H217:H218">
    <cfRule type="expression" dxfId="2116" priority="93">
      <formula>H217&gt;0</formula>
    </cfRule>
    <cfRule type="expression" dxfId="2115" priority="94">
      <formula>H217&lt;0</formula>
    </cfRule>
  </conditionalFormatting>
  <conditionalFormatting sqref="F24:F39">
    <cfRule type="expression" dxfId="2114" priority="91">
      <formula>F24&gt;0</formula>
    </cfRule>
    <cfRule type="expression" dxfId="2113" priority="92">
      <formula>F24&lt;0</formula>
    </cfRule>
  </conditionalFormatting>
  <conditionalFormatting sqref="H24:H39">
    <cfRule type="expression" dxfId="2112" priority="89">
      <formula>H24&gt;0</formula>
    </cfRule>
    <cfRule type="expression" dxfId="2111" priority="90">
      <formula>H24&lt;0</formula>
    </cfRule>
  </conditionalFormatting>
  <conditionalFormatting sqref="Q10">
    <cfRule type="expression" dxfId="2110" priority="87">
      <formula>Q10&gt;0</formula>
    </cfRule>
    <cfRule type="expression" dxfId="2109" priority="88">
      <formula>Q10&lt;0</formula>
    </cfRule>
  </conditionalFormatting>
  <conditionalFormatting sqref="J34">
    <cfRule type="expression" dxfId="2108" priority="85">
      <formula>J34&gt;0</formula>
    </cfRule>
    <cfRule type="expression" dxfId="2107" priority="86">
      <formula>J34&lt;0</formula>
    </cfRule>
  </conditionalFormatting>
  <conditionalFormatting sqref="F41:F49">
    <cfRule type="expression" dxfId="2106" priority="79">
      <formula>F41&gt;0</formula>
    </cfRule>
    <cfRule type="expression" dxfId="2105" priority="80">
      <formula>F41&lt;0</formula>
    </cfRule>
  </conditionalFormatting>
  <conditionalFormatting sqref="H41:H49">
    <cfRule type="expression" dxfId="2104" priority="77">
      <formula>H41&gt;0</formula>
    </cfRule>
    <cfRule type="expression" dxfId="2103" priority="78">
      <formula>H41&lt;0</formula>
    </cfRule>
  </conditionalFormatting>
  <conditionalFormatting sqref="R4">
    <cfRule type="expression" dxfId="2102" priority="75">
      <formula>R4&gt;0</formula>
    </cfRule>
    <cfRule type="expression" dxfId="2101" priority="76">
      <formula>R4&lt;0</formula>
    </cfRule>
  </conditionalFormatting>
  <conditionalFormatting sqref="Q9">
    <cfRule type="expression" dxfId="2100" priority="73">
      <formula>Q9&gt;0</formula>
    </cfRule>
    <cfRule type="expression" dxfId="2099" priority="74">
      <formula>Q9&lt;0</formula>
    </cfRule>
  </conditionalFormatting>
  <conditionalFormatting sqref="F50:F73">
    <cfRule type="expression" dxfId="2098" priority="69">
      <formula>F50&gt;0</formula>
    </cfRule>
    <cfRule type="expression" dxfId="2097" priority="70">
      <formula>F50&lt;0</formula>
    </cfRule>
  </conditionalFormatting>
  <conditionalFormatting sqref="H50:H73">
    <cfRule type="expression" dxfId="2096" priority="67">
      <formula>H50&gt;0</formula>
    </cfRule>
    <cfRule type="expression" dxfId="209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4" priority="63">
      <formula>F74&gt;0</formula>
    </cfRule>
    <cfRule type="expression" dxfId="2093" priority="64">
      <formula>F74&lt;0</formula>
    </cfRule>
  </conditionalFormatting>
  <conditionalFormatting sqref="H74:H98">
    <cfRule type="expression" dxfId="2092" priority="61">
      <formula>H74&gt;0</formula>
    </cfRule>
    <cfRule type="expression" dxfId="2091" priority="62">
      <formula>H74&lt;0</formula>
    </cfRule>
  </conditionalFormatting>
  <conditionalFormatting sqref="H108:H109 F108:F109">
    <cfRule type="expression" dxfId="2090" priority="43">
      <formula>F108&gt;0</formula>
    </cfRule>
    <cfRule type="expression" dxfId="2089" priority="44">
      <formula>F108&lt;0</formula>
    </cfRule>
  </conditionalFormatting>
  <conditionalFormatting sqref="H103:H107 F103:F107">
    <cfRule type="expression" dxfId="2088" priority="41">
      <formula>F103&gt;0</formula>
    </cfRule>
    <cfRule type="expression" dxfId="2087" priority="42">
      <formula>F103&lt;0</formula>
    </cfRule>
  </conditionalFormatting>
  <conditionalFormatting sqref="F40">
    <cfRule type="expression" dxfId="2086" priority="39">
      <formula>F40&gt;0</formula>
    </cfRule>
    <cfRule type="expression" dxfId="2085" priority="40">
      <formula>F40&lt;0</formula>
    </cfRule>
  </conditionalFormatting>
  <conditionalFormatting sqref="H40">
    <cfRule type="expression" dxfId="2084" priority="37">
      <formula>H40&gt;0</formula>
    </cfRule>
    <cfRule type="expression" dxfId="2083" priority="38">
      <formula>H40&lt;0</formula>
    </cfRule>
  </conditionalFormatting>
  <conditionalFormatting sqref="F131:F133 H131:H133">
    <cfRule type="expression" dxfId="2082" priority="35">
      <formula>F131&gt;0</formula>
    </cfRule>
    <cfRule type="expression" dxfId="2081" priority="36">
      <formula>F131&lt;0</formula>
    </cfRule>
  </conditionalFormatting>
  <conditionalFormatting sqref="F120:F124 H120:H124">
    <cfRule type="expression" dxfId="2080" priority="31">
      <formula>F120&gt;0</formula>
    </cfRule>
    <cfRule type="expression" dxfId="2079" priority="32">
      <formula>F120&lt;0</formula>
    </cfRule>
  </conditionalFormatting>
  <conditionalFormatting sqref="F117:F119 H117:H119">
    <cfRule type="expression" dxfId="2078" priority="27">
      <formula>F117&gt;0</formula>
    </cfRule>
    <cfRule type="expression" dxfId="2077" priority="28">
      <formula>F117&lt;0</formula>
    </cfRule>
  </conditionalFormatting>
  <conditionalFormatting sqref="F114:F116 H114:H116">
    <cfRule type="expression" dxfId="2076" priority="25">
      <formula>F114&gt;0</formula>
    </cfRule>
    <cfRule type="expression" dxfId="2075" priority="26">
      <formula>F114&lt;0</formula>
    </cfRule>
  </conditionalFormatting>
  <conditionalFormatting sqref="F113 H113">
    <cfRule type="expression" dxfId="2074" priority="23">
      <formula>F113&gt;0</formula>
    </cfRule>
    <cfRule type="expression" dxfId="2073" priority="24">
      <formula>F113&lt;0</formula>
    </cfRule>
  </conditionalFormatting>
  <conditionalFormatting sqref="F126:F128 H126:H128 K24:K128">
    <cfRule type="expression" dxfId="2072" priority="21">
      <formula>F24&gt;0</formula>
    </cfRule>
    <cfRule type="expression" dxfId="2071" priority="22">
      <formula>F24&lt;0</formula>
    </cfRule>
  </conditionalFormatting>
  <conditionalFormatting sqref="F125 H125">
    <cfRule type="expression" dxfId="2070" priority="19">
      <formula>F125&gt;0</formula>
    </cfRule>
    <cfRule type="expression" dxfId="2069" priority="20">
      <formula>F125&lt;0</formula>
    </cfRule>
  </conditionalFormatting>
  <conditionalFormatting sqref="F129:F130 H129:H130 K129:K130">
    <cfRule type="expression" dxfId="2068" priority="17">
      <formula>F129&gt;0</formula>
    </cfRule>
    <cfRule type="expression" dxfId="2067" priority="18">
      <formula>F129&lt;0</formula>
    </cfRule>
  </conditionalFormatting>
  <conditionalFormatting sqref="F136:F138 H136:H138 K136:K138">
    <cfRule type="expression" dxfId="2066" priority="13">
      <formula>F136&gt;0</formula>
    </cfRule>
    <cfRule type="expression" dxfId="2065" priority="14">
      <formula>F136&lt;0</formula>
    </cfRule>
  </conditionalFormatting>
  <conditionalFormatting sqref="F134:F135 H134:H135 K134:K135">
    <cfRule type="expression" dxfId="2064" priority="11">
      <formula>F134&gt;0</formula>
    </cfRule>
    <cfRule type="expression" dxfId="2063" priority="12">
      <formula>F134&lt;0</formula>
    </cfRule>
  </conditionalFormatting>
  <conditionalFormatting sqref="F143 H143 K143">
    <cfRule type="expression" dxfId="2062" priority="7">
      <formula>F143&gt;0</formula>
    </cfRule>
    <cfRule type="expression" dxfId="2061" priority="8">
      <formula>F143&lt;0</formula>
    </cfRule>
  </conditionalFormatting>
  <conditionalFormatting sqref="F140:F142 H140:H142">
    <cfRule type="expression" dxfId="2060" priority="5">
      <formula>F140&gt;0</formula>
    </cfRule>
    <cfRule type="expression" dxfId="2059" priority="6">
      <formula>F140&lt;0</formula>
    </cfRule>
  </conditionalFormatting>
  <conditionalFormatting sqref="F139 H139 K139">
    <cfRule type="expression" dxfId="2058" priority="3">
      <formula>F139&gt;0</formula>
    </cfRule>
    <cfRule type="expression" dxfId="2057" priority="4">
      <formula>F139&lt;0</formula>
    </cfRule>
  </conditionalFormatting>
  <conditionalFormatting sqref="K140:K142">
    <cfRule type="expression" dxfId="2056" priority="1">
      <formula>K140&gt;0</formula>
    </cfRule>
    <cfRule type="expression" dxfId="205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4" priority="49">
      <formula>F52&gt;0</formula>
    </cfRule>
    <cfRule type="expression" dxfId="2053" priority="50">
      <formula>F52&lt;0</formula>
    </cfRule>
  </conditionalFormatting>
  <conditionalFormatting sqref="Q7">
    <cfRule type="expression" dxfId="2052" priority="47">
      <formula>Q7&gt;0</formula>
    </cfRule>
    <cfRule type="expression" dxfId="2051" priority="48">
      <formula>Q7&lt;0</formula>
    </cfRule>
  </conditionalFormatting>
  <conditionalFormatting sqref="Q8">
    <cfRule type="expression" dxfId="2050" priority="45">
      <formula>Q8&gt;0</formula>
    </cfRule>
    <cfRule type="expression" dxfId="2049" priority="46">
      <formula>Q8&lt;0</formula>
    </cfRule>
  </conditionalFormatting>
  <conditionalFormatting sqref="F34:F41 F43:F51">
    <cfRule type="expression" dxfId="2048" priority="43">
      <formula>F34&gt;0</formula>
    </cfRule>
    <cfRule type="expression" dxfId="2047" priority="44">
      <formula>F34&lt;0</formula>
    </cfRule>
  </conditionalFormatting>
  <conditionalFormatting sqref="H34:H51">
    <cfRule type="expression" dxfId="2046" priority="41">
      <formula>H34&gt;0</formula>
    </cfRule>
    <cfRule type="expression" dxfId="2045" priority="42">
      <formula>H34&lt;0</formula>
    </cfRule>
  </conditionalFormatting>
  <conditionalFormatting sqref="Q10">
    <cfRule type="expression" dxfId="2044" priority="39">
      <formula>Q10&gt;0</formula>
    </cfRule>
    <cfRule type="expression" dxfId="2043" priority="40">
      <formula>Q10&lt;0</formula>
    </cfRule>
  </conditionalFormatting>
  <conditionalFormatting sqref="J25">
    <cfRule type="expression" dxfId="2042" priority="37">
      <formula>J25&gt;0</formula>
    </cfRule>
    <cfRule type="expression" dxfId="2041" priority="38">
      <formula>J25&lt;0</formula>
    </cfRule>
  </conditionalFormatting>
  <conditionalFormatting sqref="K25:K29 K31:K38">
    <cfRule type="expression" dxfId="2040" priority="35">
      <formula>K25&gt;0</formula>
    </cfRule>
    <cfRule type="expression" dxfId="2039" priority="36">
      <formula>K25&lt;0</formula>
    </cfRule>
  </conditionalFormatting>
  <conditionalFormatting sqref="L25:L38">
    <cfRule type="expression" dxfId="2038" priority="33">
      <formula>L25&gt;0</formula>
    </cfRule>
    <cfRule type="expression" dxfId="2037" priority="34">
      <formula>L25&lt;0</formula>
    </cfRule>
  </conditionalFormatting>
  <conditionalFormatting sqref="F89:F110">
    <cfRule type="expression" dxfId="2036" priority="31">
      <formula>F89&gt;0</formula>
    </cfRule>
    <cfRule type="expression" dxfId="2035" priority="32">
      <formula>F89&lt;0</formula>
    </cfRule>
  </conditionalFormatting>
  <conditionalFormatting sqref="H89:H110">
    <cfRule type="expression" dxfId="2034" priority="29">
      <formula>H89&gt;0</formula>
    </cfRule>
    <cfRule type="expression" dxfId="2033" priority="30">
      <formula>H89&lt;0</formula>
    </cfRule>
  </conditionalFormatting>
  <conditionalFormatting sqref="J89:J102">
    <cfRule type="expression" dxfId="2032" priority="27">
      <formula>J89&gt;0</formula>
    </cfRule>
    <cfRule type="expression" dxfId="2031" priority="28">
      <formula>J89&lt;0</formula>
    </cfRule>
  </conditionalFormatting>
  <conditionalFormatting sqref="K89:K102">
    <cfRule type="expression" dxfId="2030" priority="25">
      <formula>K89&gt;0</formula>
    </cfRule>
    <cfRule type="expression" dxfId="2029" priority="26">
      <formula>K89&lt;0</formula>
    </cfRule>
  </conditionalFormatting>
  <conditionalFormatting sqref="L89:L102">
    <cfRule type="expression" dxfId="2028" priority="23">
      <formula>L89&gt;0</formula>
    </cfRule>
    <cfRule type="expression" dxfId="2027" priority="24">
      <formula>L89&lt;0</formula>
    </cfRule>
  </conditionalFormatting>
  <conditionalFormatting sqref="F25:F27">
    <cfRule type="expression" dxfId="2026" priority="21">
      <formula>F25&gt;0</formula>
    </cfRule>
    <cfRule type="expression" dxfId="2025" priority="22">
      <formula>F25&lt;0</formula>
    </cfRule>
  </conditionalFormatting>
  <conditionalFormatting sqref="H25:H27">
    <cfRule type="expression" dxfId="2024" priority="19">
      <formula>H25&gt;0</formula>
    </cfRule>
    <cfRule type="expression" dxfId="2023" priority="20">
      <formula>H25&lt;0</formula>
    </cfRule>
  </conditionalFormatting>
  <conditionalFormatting sqref="F28:F33">
    <cfRule type="expression" dxfId="2022" priority="17">
      <formula>F28&gt;0</formula>
    </cfRule>
    <cfRule type="expression" dxfId="2021" priority="18">
      <formula>F28&lt;0</formula>
    </cfRule>
  </conditionalFormatting>
  <conditionalFormatting sqref="H28:H33">
    <cfRule type="expression" dxfId="2020" priority="15">
      <formula>H28&gt;0</formula>
    </cfRule>
    <cfRule type="expression" dxfId="2019" priority="16">
      <formula>H28&lt;0</formula>
    </cfRule>
  </conditionalFormatting>
  <conditionalFormatting sqref="F42">
    <cfRule type="expression" dxfId="2018" priority="13">
      <formula>F42&gt;0</formula>
    </cfRule>
    <cfRule type="expression" dxfId="2017" priority="14">
      <formula>F42&lt;0</formula>
    </cfRule>
  </conditionalFormatting>
  <conditionalFormatting sqref="J48">
    <cfRule type="expression" dxfId="2016" priority="11">
      <formula>J48&gt;0</formula>
    </cfRule>
    <cfRule type="expression" dxfId="2015" priority="12">
      <formula>J48&lt;0</formula>
    </cfRule>
  </conditionalFormatting>
  <conditionalFormatting sqref="J34:J41 J43:J47">
    <cfRule type="expression" dxfId="2014" priority="9">
      <formula>J34&gt;0</formula>
    </cfRule>
    <cfRule type="expression" dxfId="2013" priority="10">
      <formula>J34&lt;0</formula>
    </cfRule>
  </conditionalFormatting>
  <conditionalFormatting sqref="J26:J27">
    <cfRule type="expression" dxfId="2012" priority="7">
      <formula>J26&gt;0</formula>
    </cfRule>
    <cfRule type="expression" dxfId="2011" priority="8">
      <formula>J26&lt;0</formula>
    </cfRule>
  </conditionalFormatting>
  <conditionalFormatting sqref="J28:J33">
    <cfRule type="expression" dxfId="2010" priority="5">
      <formula>J28&gt;0</formula>
    </cfRule>
    <cfRule type="expression" dxfId="2009" priority="6">
      <formula>J28&lt;0</formula>
    </cfRule>
  </conditionalFormatting>
  <conditionalFormatting sqref="J42">
    <cfRule type="expression" dxfId="2008" priority="3">
      <formula>J42&gt;0</formula>
    </cfRule>
    <cfRule type="expression" dxfId="2007" priority="4">
      <formula>J42&lt;0</formula>
    </cfRule>
  </conditionalFormatting>
  <conditionalFormatting sqref="J49">
    <cfRule type="expression" dxfId="2006" priority="1">
      <formula>J49&gt;0</formula>
    </cfRule>
    <cfRule type="expression" dxfId="200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4" priority="39">
      <formula>F47&gt;0</formula>
    </cfRule>
    <cfRule type="expression" dxfId="2003" priority="40">
      <formula>F47&lt;0</formula>
    </cfRule>
  </conditionalFormatting>
  <conditionalFormatting sqref="Q7">
    <cfRule type="expression" dxfId="2002" priority="37">
      <formula>Q7&gt;0</formula>
    </cfRule>
    <cfRule type="expression" dxfId="2001" priority="38">
      <formula>Q7&lt;0</formula>
    </cfRule>
  </conditionalFormatting>
  <conditionalFormatting sqref="Q8">
    <cfRule type="expression" dxfId="2000" priority="35">
      <formula>Q8&gt;0</formula>
    </cfRule>
    <cfRule type="expression" dxfId="1999" priority="36">
      <formula>Q8&lt;0</formula>
    </cfRule>
  </conditionalFormatting>
  <conditionalFormatting sqref="F30:F33 F38:F46">
    <cfRule type="expression" dxfId="1998" priority="33">
      <formula>F30&gt;0</formula>
    </cfRule>
    <cfRule type="expression" dxfId="1997" priority="34">
      <formula>F30&lt;0</formula>
    </cfRule>
  </conditionalFormatting>
  <conditionalFormatting sqref="H30:H33 H37:H46">
    <cfRule type="expression" dxfId="1996" priority="31">
      <formula>H30&gt;0</formula>
    </cfRule>
    <cfRule type="expression" dxfId="1995" priority="32">
      <formula>H30&lt;0</formula>
    </cfRule>
  </conditionalFormatting>
  <conditionalFormatting sqref="Q10">
    <cfRule type="expression" dxfId="1994" priority="29">
      <formula>Q10&gt;0</formula>
    </cfRule>
    <cfRule type="expression" dxfId="1993" priority="30">
      <formula>Q10&lt;0</formula>
    </cfRule>
  </conditionalFormatting>
  <conditionalFormatting sqref="K25:K38">
    <cfRule type="expression" dxfId="1992" priority="25">
      <formula>K25&gt;0</formula>
    </cfRule>
    <cfRule type="expression" dxfId="1991" priority="26">
      <formula>K25&lt;0</formula>
    </cfRule>
  </conditionalFormatting>
  <conditionalFormatting sqref="L25:L38">
    <cfRule type="expression" dxfId="1990" priority="23">
      <formula>L25&gt;0</formula>
    </cfRule>
    <cfRule type="expression" dxfId="1989" priority="24">
      <formula>L25&lt;0</formula>
    </cfRule>
  </conditionalFormatting>
  <conditionalFormatting sqref="F89:F110">
    <cfRule type="expression" dxfId="1988" priority="21">
      <formula>F89&gt;0</formula>
    </cfRule>
    <cfRule type="expression" dxfId="1987" priority="22">
      <formula>F89&lt;0</formula>
    </cfRule>
  </conditionalFormatting>
  <conditionalFormatting sqref="H89:H110">
    <cfRule type="expression" dxfId="1986" priority="19">
      <formula>H89&gt;0</formula>
    </cfRule>
    <cfRule type="expression" dxfId="1985" priority="20">
      <formula>H89&lt;0</formula>
    </cfRule>
  </conditionalFormatting>
  <conditionalFormatting sqref="J89:J102">
    <cfRule type="expression" dxfId="1984" priority="17">
      <formula>J89&gt;0</formula>
    </cfRule>
    <cfRule type="expression" dxfId="1983" priority="18">
      <formula>J89&lt;0</formula>
    </cfRule>
  </conditionalFormatting>
  <conditionalFormatting sqref="K89:K102">
    <cfRule type="expression" dxfId="1982" priority="15">
      <formula>K89&gt;0</formula>
    </cfRule>
    <cfRule type="expression" dxfId="1981" priority="16">
      <formula>K89&lt;0</formula>
    </cfRule>
  </conditionalFormatting>
  <conditionalFormatting sqref="L89:L102">
    <cfRule type="expression" dxfId="1980" priority="13">
      <formula>L89&gt;0</formula>
    </cfRule>
    <cfRule type="expression" dxfId="1979" priority="14">
      <formula>L89&lt;0</formula>
    </cfRule>
  </conditionalFormatting>
  <conditionalFormatting sqref="F25:F29">
    <cfRule type="expression" dxfId="1978" priority="11">
      <formula>F25&gt;0</formula>
    </cfRule>
    <cfRule type="expression" dxfId="1977" priority="12">
      <formula>F25&lt;0</formula>
    </cfRule>
  </conditionalFormatting>
  <conditionalFormatting sqref="H25:H29">
    <cfRule type="expression" dxfId="1976" priority="9">
      <formula>H25&gt;0</formula>
    </cfRule>
    <cfRule type="expression" dxfId="1975" priority="10">
      <formula>H25&lt;0</formula>
    </cfRule>
  </conditionalFormatting>
  <conditionalFormatting sqref="F34:F37">
    <cfRule type="expression" dxfId="1974" priority="7">
      <formula>F34&gt;0</formula>
    </cfRule>
    <cfRule type="expression" dxfId="1973" priority="8">
      <formula>F34&lt;0</formula>
    </cfRule>
  </conditionalFormatting>
  <conditionalFormatting sqref="H34:H36">
    <cfRule type="expression" dxfId="1972" priority="5">
      <formula>H34&gt;0</formula>
    </cfRule>
    <cfRule type="expression" dxfId="1971" priority="6">
      <formula>H34&lt;0</formula>
    </cfRule>
  </conditionalFormatting>
  <conditionalFormatting sqref="J39">
    <cfRule type="expression" dxfId="1970" priority="3">
      <formula>J39&gt;0</formula>
    </cfRule>
    <cfRule type="expression" dxfId="1969" priority="4">
      <formula>J39&lt;0</formula>
    </cfRule>
  </conditionalFormatting>
  <conditionalFormatting sqref="J25:J38">
    <cfRule type="expression" dxfId="1968" priority="1">
      <formula>J25&gt;0</formula>
    </cfRule>
    <cfRule type="expression" dxfId="196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6" priority="57">
      <formula>F27&gt;0</formula>
    </cfRule>
    <cfRule type="expression" dxfId="1965" priority="58">
      <formula>F27&lt;0</formula>
    </cfRule>
  </conditionalFormatting>
  <conditionalFormatting sqref="H28:H33">
    <cfRule type="expression" dxfId="1964" priority="53">
      <formula>H28&gt;0</formula>
    </cfRule>
    <cfRule type="expression" dxfId="1963" priority="54">
      <formula>H28&lt;0</formula>
    </cfRule>
  </conditionalFormatting>
  <conditionalFormatting sqref="F24:F26">
    <cfRule type="expression" dxfId="1962" priority="39">
      <formula>F24&gt;0</formula>
    </cfRule>
    <cfRule type="expression" dxfId="1961" priority="40">
      <formula>F24&lt;0</formula>
    </cfRule>
  </conditionalFormatting>
  <conditionalFormatting sqref="Q8">
    <cfRule type="expression" dxfId="1960" priority="33">
      <formula>Q8&gt;0</formula>
    </cfRule>
    <cfRule type="expression" dxfId="1959" priority="34">
      <formula>Q8&lt;0</formula>
    </cfRule>
  </conditionalFormatting>
  <conditionalFormatting sqref="Q7">
    <cfRule type="expression" dxfId="1958" priority="35">
      <formula>Q7&gt;0</formula>
    </cfRule>
    <cfRule type="expression" dxfId="1957" priority="36">
      <formula>Q7&lt;0</formula>
    </cfRule>
  </conditionalFormatting>
  <conditionalFormatting sqref="F34">
    <cfRule type="expression" dxfId="1956" priority="31">
      <formula>F34&gt;0</formula>
    </cfRule>
    <cfRule type="expression" dxfId="1955" priority="32">
      <formula>F34&lt;0</formula>
    </cfRule>
  </conditionalFormatting>
  <conditionalFormatting sqref="H34">
    <cfRule type="expression" dxfId="1954" priority="29">
      <formula>H34&gt;0</formula>
    </cfRule>
    <cfRule type="expression" dxfId="1953" priority="30">
      <formula>H34&lt;0</formula>
    </cfRule>
  </conditionalFormatting>
  <conditionalFormatting sqref="M36">
    <cfRule type="expression" dxfId="1952" priority="19">
      <formula>M36&gt;0</formula>
    </cfRule>
    <cfRule type="expression" dxfId="1951" priority="20">
      <formula>M36&lt;0</formula>
    </cfRule>
  </conditionalFormatting>
  <conditionalFormatting sqref="Q10">
    <cfRule type="expression" dxfId="1950" priority="15">
      <formula>Q10&gt;0</formula>
    </cfRule>
    <cfRule type="expression" dxfId="1949" priority="16">
      <formula>Q10&lt;0</formula>
    </cfRule>
  </conditionalFormatting>
  <conditionalFormatting sqref="F23">
    <cfRule type="expression" dxfId="1948" priority="13">
      <formula>F23&gt;0</formula>
    </cfRule>
    <cfRule type="expression" dxfId="1947" priority="14">
      <formula>F23&lt;0</formula>
    </cfRule>
  </conditionalFormatting>
  <conditionalFormatting sqref="I25:J25">
    <cfRule type="expression" dxfId="1946" priority="9">
      <formula>I25&gt;0</formula>
    </cfRule>
    <cfRule type="expression" dxfId="1945" priority="10">
      <formula>I25&lt;0</formula>
    </cfRule>
  </conditionalFormatting>
  <conditionalFormatting sqref="I26:J27">
    <cfRule type="expression" dxfId="1944" priority="7">
      <formula>I26&gt;0</formula>
    </cfRule>
    <cfRule type="expression" dxfId="1943" priority="8">
      <formula>I26&lt;0</formula>
    </cfRule>
  </conditionalFormatting>
  <conditionalFormatting sqref="K25:K27">
    <cfRule type="expression" dxfId="1942" priority="5">
      <formula>K25&gt;0</formula>
    </cfRule>
    <cfRule type="expression" dxfId="1941" priority="6">
      <formula>K25&lt;0</formula>
    </cfRule>
  </conditionalFormatting>
  <conditionalFormatting sqref="I23:J23">
    <cfRule type="expression" dxfId="1940" priority="3">
      <formula>I23&gt;0</formula>
    </cfRule>
    <cfRule type="expression" dxfId="193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8" priority="39">
      <formula>F47&gt;0</formula>
    </cfRule>
    <cfRule type="expression" dxfId="1937" priority="40">
      <formula>F47&lt;0</formula>
    </cfRule>
  </conditionalFormatting>
  <conditionalFormatting sqref="Q7">
    <cfRule type="expression" dxfId="1936" priority="37">
      <formula>Q7&gt;0</formula>
    </cfRule>
    <cfRule type="expression" dxfId="1935" priority="38">
      <formula>Q7&lt;0</formula>
    </cfRule>
  </conditionalFormatting>
  <conditionalFormatting sqref="Q8">
    <cfRule type="expression" dxfId="1934" priority="35">
      <formula>Q8&gt;0</formula>
    </cfRule>
    <cfRule type="expression" dxfId="1933" priority="36">
      <formula>Q8&lt;0</formula>
    </cfRule>
  </conditionalFormatting>
  <conditionalFormatting sqref="F30:F46">
    <cfRule type="expression" dxfId="1932" priority="33">
      <formula>F30&gt;0</formula>
    </cfRule>
    <cfRule type="expression" dxfId="1931" priority="34">
      <formula>F30&lt;0</formula>
    </cfRule>
  </conditionalFormatting>
  <conditionalFormatting sqref="H30:H46">
    <cfRule type="expression" dxfId="1930" priority="31">
      <formula>H30&gt;0</formula>
    </cfRule>
    <cfRule type="expression" dxfId="1929" priority="32">
      <formula>H30&lt;0</formula>
    </cfRule>
  </conditionalFormatting>
  <conditionalFormatting sqref="Q10">
    <cfRule type="expression" dxfId="1928" priority="29">
      <formula>Q10&gt;0</formula>
    </cfRule>
    <cfRule type="expression" dxfId="1927" priority="30">
      <formula>Q10&lt;0</formula>
    </cfRule>
  </conditionalFormatting>
  <conditionalFormatting sqref="J25:J38">
    <cfRule type="expression" dxfId="1926" priority="27">
      <formula>J25&gt;0</formula>
    </cfRule>
    <cfRule type="expression" dxfId="1925" priority="28">
      <formula>J25&lt;0</formula>
    </cfRule>
  </conditionalFormatting>
  <conditionalFormatting sqref="K25:K38">
    <cfRule type="expression" dxfId="1924" priority="25">
      <formula>K25&gt;0</formula>
    </cfRule>
    <cfRule type="expression" dxfId="1923" priority="26">
      <formula>K25&lt;0</formula>
    </cfRule>
  </conditionalFormatting>
  <conditionalFormatting sqref="L25 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9 F25:F26">
    <cfRule type="expression" dxfId="1910" priority="11">
      <formula>F25&gt;0</formula>
    </cfRule>
    <cfRule type="expression" dxfId="1909" priority="12">
      <formula>F25&lt;0</formula>
    </cfRule>
  </conditionalFormatting>
  <conditionalFormatting sqref="H29 H25:H26">
    <cfRule type="expression" dxfId="1908" priority="9">
      <formula>H25&gt;0</formula>
    </cfRule>
    <cfRule type="expression" dxfId="1907" priority="10">
      <formula>H25&lt;0</formula>
    </cfRule>
  </conditionalFormatting>
  <conditionalFormatting sqref="F28">
    <cfRule type="expression" dxfId="1906" priority="7">
      <formula>F28&gt;0</formula>
    </cfRule>
    <cfRule type="expression" dxfId="1905" priority="8">
      <formula>F28&lt;0</formula>
    </cfRule>
  </conditionalFormatting>
  <conditionalFormatting sqref="F27">
    <cfRule type="expression" dxfId="1904" priority="3">
      <formula>F27&gt;0</formula>
    </cfRule>
    <cfRule type="expression" dxfId="1903" priority="4">
      <formula>F27&lt;0</formula>
    </cfRule>
  </conditionalFormatting>
  <conditionalFormatting sqref="H27:H28">
    <cfRule type="expression" dxfId="1902" priority="1">
      <formula>H27&gt;0</formula>
    </cfRule>
    <cfRule type="expression" dxfId="190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49.77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4977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325.77000000000407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325.77000000000407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7.003953792867787E-2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5.6258790436005617E-2</v>
      </c>
      <c r="R11">
        <v>0.7</v>
      </c>
      <c r="T11" s="1">
        <v>43285</v>
      </c>
      <c r="U11" t="s">
        <v>1084</v>
      </c>
    </row>
    <row r="12" spans="1:21" x14ac:dyDescent="0.25">
      <c r="H12" s="67"/>
      <c r="O12" s="11" t="s">
        <v>875</v>
      </c>
      <c r="Q12" s="1" t="s">
        <v>1354</v>
      </c>
    </row>
    <row r="13" spans="1:21" x14ac:dyDescent="0.25">
      <c r="H13" s="67"/>
      <c r="O13" s="11" t="s">
        <v>901</v>
      </c>
      <c r="Q13" s="2">
        <f>Q4/(3.94+4.03)*2</f>
        <v>12.489335006273526</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54.747000000000007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54.249300000000005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53.751600000000003</v>
      </c>
    </row>
    <row r="20" spans="1:21" x14ac:dyDescent="0.25">
      <c r="O20" s="78">
        <v>1.07</v>
      </c>
      <c r="P20" s="78">
        <f t="shared" si="2"/>
        <v>53.253900000000009</v>
      </c>
      <c r="T20" s="1">
        <v>43416</v>
      </c>
      <c r="U20" t="s">
        <v>1250</v>
      </c>
    </row>
    <row r="21" spans="1:21" x14ac:dyDescent="0.25">
      <c r="O21" s="78">
        <v>1.06</v>
      </c>
      <c r="P21" s="78">
        <f t="shared" si="2"/>
        <v>52.756200000000007</v>
      </c>
    </row>
    <row r="22" spans="1:21" x14ac:dyDescent="0.25">
      <c r="O22" s="78">
        <v>1.05</v>
      </c>
      <c r="P22" s="78">
        <f t="shared" si="2"/>
        <v>52.258500000000005</v>
      </c>
    </row>
    <row r="23" spans="1:21" x14ac:dyDescent="0.25">
      <c r="O23" s="78">
        <v>1.04</v>
      </c>
      <c r="P23" s="78">
        <f t="shared" si="2"/>
        <v>51.760800000000003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51.263100000000001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50.765400000000007</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50.267700000000005</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49.77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49.272300000000001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48.7746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48.276900000000005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47.779200000000003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47.281500000000001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46.783799999999999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46.286100000000005</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45.788400000000003</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45.290700000000001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44.793000000000006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0" priority="59">
      <formula>F7&gt;0</formula>
    </cfRule>
    <cfRule type="expression" dxfId="1899" priority="60">
      <formula>F7&lt;0</formula>
    </cfRule>
  </conditionalFormatting>
  <conditionalFormatting sqref="Q8">
    <cfRule type="expression" dxfId="1898" priority="57">
      <formula>Q8&gt;0</formula>
    </cfRule>
    <cfRule type="expression" dxfId="1897" priority="58">
      <formula>Q8&lt;0</formula>
    </cfRule>
  </conditionalFormatting>
  <conditionalFormatting sqref="Q10">
    <cfRule type="expression" dxfId="1896" priority="51">
      <formula>Q10&gt;0</formula>
    </cfRule>
    <cfRule type="expression" dxfId="1895" priority="52">
      <formula>Q10&lt;0</formula>
    </cfRule>
  </conditionalFormatting>
  <conditionalFormatting sqref="K25:K39">
    <cfRule type="expression" dxfId="1894" priority="47">
      <formula>K25&gt;0</formula>
    </cfRule>
    <cfRule type="expression" dxfId="1893" priority="48">
      <formula>K25&lt;0</formula>
    </cfRule>
  </conditionalFormatting>
  <conditionalFormatting sqref="L25">
    <cfRule type="expression" dxfId="1892" priority="45">
      <formula>L25&gt;0</formula>
    </cfRule>
    <cfRule type="expression" dxfId="1891" priority="46">
      <formula>L25&lt;0</formula>
    </cfRule>
  </conditionalFormatting>
  <conditionalFormatting sqref="F105:F126">
    <cfRule type="expression" dxfId="1890" priority="43">
      <formula>F105&gt;0</formula>
    </cfRule>
    <cfRule type="expression" dxfId="1889" priority="44">
      <formula>F105&lt;0</formula>
    </cfRule>
  </conditionalFormatting>
  <conditionalFormatting sqref="H105:H126">
    <cfRule type="expression" dxfId="1888" priority="41">
      <formula>H105&gt;0</formula>
    </cfRule>
    <cfRule type="expression" dxfId="1887" priority="42">
      <formula>H105&lt;0</formula>
    </cfRule>
  </conditionalFormatting>
  <conditionalFormatting sqref="J105:J118">
    <cfRule type="expression" dxfId="1886" priority="39">
      <formula>J105&gt;0</formula>
    </cfRule>
    <cfRule type="expression" dxfId="1885" priority="40">
      <formula>J105&lt;0</formula>
    </cfRule>
  </conditionalFormatting>
  <conditionalFormatting sqref="K105:K118">
    <cfRule type="expression" dxfId="1884" priority="37">
      <formula>K105&gt;0</formula>
    </cfRule>
    <cfRule type="expression" dxfId="1883" priority="38">
      <formula>K105&lt;0</formula>
    </cfRule>
  </conditionalFormatting>
  <conditionalFormatting sqref="L105:L118">
    <cfRule type="expression" dxfId="1882" priority="35">
      <formula>L105&gt;0</formula>
    </cfRule>
    <cfRule type="expression" dxfId="1881" priority="36">
      <formula>L105&lt;0</formula>
    </cfRule>
  </conditionalFormatting>
  <conditionalFormatting sqref="F25 F29">
    <cfRule type="expression" dxfId="1880" priority="33">
      <formula>F25&gt;0</formula>
    </cfRule>
    <cfRule type="expression" dxfId="1879" priority="34">
      <formula>F25&lt;0</formula>
    </cfRule>
  </conditionalFormatting>
  <conditionalFormatting sqref="H25 H29">
    <cfRule type="expression" dxfId="1878" priority="31">
      <formula>H25&gt;0</formula>
    </cfRule>
    <cfRule type="expression" dxfId="1877" priority="32">
      <formula>H25&lt;0</formula>
    </cfRule>
  </conditionalFormatting>
  <conditionalFormatting sqref="F26:F28">
    <cfRule type="expression" dxfId="1876" priority="29">
      <formula>F26&gt;0</formula>
    </cfRule>
    <cfRule type="expression" dxfId="1875" priority="30">
      <formula>F26&lt;0</formula>
    </cfRule>
  </conditionalFormatting>
  <conditionalFormatting sqref="H26:H28">
    <cfRule type="expression" dxfId="1874" priority="27">
      <formula>H26&gt;0</formula>
    </cfRule>
    <cfRule type="expression" dxfId="1873" priority="28">
      <formula>H26&lt;0</formula>
    </cfRule>
  </conditionalFormatting>
  <conditionalFormatting sqref="J25:J49">
    <cfRule type="expression" dxfId="1872" priority="23">
      <formula>J25&gt;0</formula>
    </cfRule>
    <cfRule type="expression" dxfId="1871" priority="24">
      <formula>J25&lt;0</formula>
    </cfRule>
  </conditionalFormatting>
  <conditionalFormatting sqref="J50:J61">
    <cfRule type="expression" dxfId="1870" priority="21">
      <formula>J50&gt;0</formula>
    </cfRule>
    <cfRule type="expression" dxfId="1869" priority="22">
      <formula>J50&lt;0</formula>
    </cfRule>
  </conditionalFormatting>
  <conditionalFormatting sqref="H62:H63 F62:F63">
    <cfRule type="expression" dxfId="1868" priority="13">
      <formula>F62&gt;0</formula>
    </cfRule>
    <cfRule type="expression" dxfId="1867" priority="14">
      <formula>F62&lt;0</formula>
    </cfRule>
  </conditionalFormatting>
  <conditionalFormatting sqref="J62:J71">
    <cfRule type="expression" dxfId="1866" priority="11">
      <formula>J62&gt;0</formula>
    </cfRule>
    <cfRule type="expression" dxfId="1865" priority="12">
      <formula>J62&lt;0</formula>
    </cfRule>
  </conditionalFormatting>
  <conditionalFormatting sqref="F66:F69 H66:H69">
    <cfRule type="expression" dxfId="1864" priority="7">
      <formula>F66&gt;0</formula>
    </cfRule>
    <cfRule type="expression" dxfId="1863" priority="8">
      <formula>F66&lt;0</formula>
    </cfRule>
  </conditionalFormatting>
  <conditionalFormatting sqref="H76:H77 F76:F77">
    <cfRule type="expression" dxfId="1862" priority="5">
      <formula>F76&gt;0</formula>
    </cfRule>
    <cfRule type="expression" dxfId="1861" priority="6">
      <formula>F76&lt;0</formula>
    </cfRule>
  </conditionalFormatting>
  <conditionalFormatting sqref="H74:H75 F74:F75">
    <cfRule type="expression" dxfId="1860" priority="3">
      <formula>F74&gt;0</formula>
    </cfRule>
    <cfRule type="expression" dxfId="1859" priority="4">
      <formula>F74&lt;0</formula>
    </cfRule>
  </conditionalFormatting>
  <conditionalFormatting sqref="H72:H73 F72:F73">
    <cfRule type="expression" dxfId="1858" priority="1">
      <formula>F72&gt;0</formula>
    </cfRule>
    <cfRule type="expression" dxfId="1857"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6" priority="17">
      <formula>F38&gt;0</formula>
    </cfRule>
    <cfRule type="expression" dxfId="1855" priority="18">
      <formula>F38&lt;0</formula>
    </cfRule>
  </conditionalFormatting>
  <conditionalFormatting sqref="H38:H72">
    <cfRule type="expression" dxfId="1854" priority="9">
      <formula>H38&gt;0</formula>
    </cfRule>
    <cfRule type="expression" dxfId="1853" priority="10">
      <formula>H38&lt;0</formula>
    </cfRule>
  </conditionalFormatting>
  <conditionalFormatting sqref="F21:F37">
    <cfRule type="expression" dxfId="1852" priority="7">
      <formula>F21&gt;0</formula>
    </cfRule>
    <cfRule type="expression" dxfId="1851" priority="8">
      <formula>F21&lt;0</formula>
    </cfRule>
  </conditionalFormatting>
  <conditionalFormatting sqref="H21:H37">
    <cfRule type="expression" dxfId="1850" priority="5">
      <formula>H21&gt;0</formula>
    </cfRule>
    <cfRule type="expression" dxfId="1849" priority="6">
      <formula>H21&lt;0</formula>
    </cfRule>
  </conditionalFormatting>
  <conditionalFormatting sqref="Q8">
    <cfRule type="expression" dxfId="1848" priority="1">
      <formula>Q8&gt;0</formula>
    </cfRule>
    <cfRule type="expression" dxfId="1847" priority="2">
      <formula>Q8&lt;0</formula>
    </cfRule>
  </conditionalFormatting>
  <conditionalFormatting sqref="Q7">
    <cfRule type="expression" dxfId="1846" priority="3">
      <formula>Q7&gt;0</formula>
    </cfRule>
    <cfRule type="expression" dxfId="184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4" priority="15">
      <formula>F39&gt;0</formula>
    </cfRule>
    <cfRule type="expression" dxfId="1843" priority="16">
      <formula>F39&lt;0</formula>
    </cfRule>
  </conditionalFormatting>
  <conditionalFormatting sqref="Q7">
    <cfRule type="expression" dxfId="1842" priority="13">
      <formula>Q7&gt;0</formula>
    </cfRule>
    <cfRule type="expression" dxfId="1841" priority="14">
      <formula>Q7&lt;0</formula>
    </cfRule>
  </conditionalFormatting>
  <conditionalFormatting sqref="Q8">
    <cfRule type="expression" dxfId="1840" priority="11">
      <formula>Q8&gt;0</formula>
    </cfRule>
    <cfRule type="expression" dxfId="1839" priority="12">
      <formula>Q8&lt;0</formula>
    </cfRule>
  </conditionalFormatting>
  <conditionalFormatting sqref="F25:F38">
    <cfRule type="expression" dxfId="1838" priority="9">
      <formula>F25&gt;0</formula>
    </cfRule>
    <cfRule type="expression" dxfId="1837" priority="10">
      <formula>F25&lt;0</formula>
    </cfRule>
  </conditionalFormatting>
  <conditionalFormatting sqref="H25:H38">
    <cfRule type="expression" dxfId="1836" priority="7">
      <formula>H25&gt;0</formula>
    </cfRule>
    <cfRule type="expression" dxfId="1835" priority="8">
      <formula>H25&lt;0</formula>
    </cfRule>
  </conditionalFormatting>
  <conditionalFormatting sqref="M55">
    <cfRule type="expression" dxfId="1834" priority="3">
      <formula>M55&gt;0</formula>
    </cfRule>
    <cfRule type="expression" dxfId="1833" priority="4">
      <formula>M55&lt;0</formula>
    </cfRule>
  </conditionalFormatting>
  <conditionalFormatting sqref="Q10">
    <cfRule type="expression" dxfId="1832" priority="1">
      <formula>Q10&gt;0</formula>
    </cfRule>
    <cfRule type="expression" dxfId="18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47" activePane="bottomLeft" state="frozen"/>
      <selection activeCell="M34" sqref="M34"/>
      <selection pane="bottomLeft" activeCell="C65" sqref="C6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600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9.4162666666666333</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18.559999999999999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11136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5649.7599999999802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6938.5000000000182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5486.2400000000198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0.97105717765003097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5.387931034482759E-3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10.605714285714285</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20.416</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20.230399999999999</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20.044799999999999</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19.859200000000001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19.6736</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19.488</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19.302399999999999</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19.116799999999998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18.9312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18.7456</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18.559999999999999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18.374399999999998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18.188799999999997</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18.0032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17.817599999999999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17.631999999999998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17.446399999999997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17.2608</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17.075199999999999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16.889599999999998</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16.704000000000001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5"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4">
        <v>100</v>
      </c>
      <c r="D63" s="2">
        <v>20.28</v>
      </c>
      <c r="E63" s="2">
        <v>0</v>
      </c>
      <c r="F63" s="2">
        <f t="shared" si="5"/>
        <v>2028</v>
      </c>
      <c r="G63" s="29"/>
      <c r="Z63" s="625" t="s">
        <v>670</v>
      </c>
      <c r="AA63" s="628">
        <v>97</v>
      </c>
      <c r="AB63" s="588">
        <v>227.5</v>
      </c>
      <c r="AC63" s="588">
        <v>-429.8</v>
      </c>
      <c r="AD63" s="588">
        <v>42.3</v>
      </c>
      <c r="AE63" s="588"/>
      <c r="AF63" s="588"/>
      <c r="AG63" s="588"/>
    </row>
    <row r="64" spans="2:33" x14ac:dyDescent="0.25">
      <c r="B64" s="884">
        <v>43854</v>
      </c>
      <c r="C64" s="4">
        <v>100</v>
      </c>
      <c r="D64" s="2">
        <v>19.18</v>
      </c>
      <c r="E64" s="2">
        <v>0</v>
      </c>
      <c r="F64" s="2">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30" priority="228">
      <formula>F121&gt;0</formula>
    </cfRule>
    <cfRule type="expression" dxfId="1829" priority="229">
      <formula>F121&lt;0</formula>
    </cfRule>
  </conditionalFormatting>
  <conditionalFormatting sqref="Q7">
    <cfRule type="expression" dxfId="1828" priority="216">
      <formula>Q7&gt;0</formula>
    </cfRule>
    <cfRule type="expression" dxfId="1827" priority="217">
      <formula>Q7&lt;0</formula>
    </cfRule>
  </conditionalFormatting>
  <conditionalFormatting sqref="Q8">
    <cfRule type="expression" dxfId="1826" priority="214">
      <formula>Q8&gt;0</formula>
    </cfRule>
    <cfRule type="expression" dxfId="1825" priority="215">
      <formula>Q8&lt;0</formula>
    </cfRule>
  </conditionalFormatting>
  <conditionalFormatting sqref="F235:F247">
    <cfRule type="expression" dxfId="1824" priority="212">
      <formula>F235&gt;0</formula>
    </cfRule>
    <cfRule type="expression" dxfId="1823" priority="213">
      <formula>F235&lt;0</formula>
    </cfRule>
  </conditionalFormatting>
  <conditionalFormatting sqref="H235:H247">
    <cfRule type="expression" dxfId="1822" priority="210">
      <formula>H235&gt;0</formula>
    </cfRule>
    <cfRule type="expression" dxfId="1821" priority="211">
      <formula>H235&lt;0</formula>
    </cfRule>
  </conditionalFormatting>
  <conditionalFormatting sqref="H251:H254">
    <cfRule type="expression" dxfId="1820" priority="206">
      <formula>H251&gt;0</formula>
    </cfRule>
    <cfRule type="expression" dxfId="1819" priority="207">
      <formula>H251&lt;0</formula>
    </cfRule>
  </conditionalFormatting>
  <conditionalFormatting sqref="F251:F254">
    <cfRule type="expression" dxfId="1818" priority="208">
      <formula>F251&gt;0</formula>
    </cfRule>
    <cfRule type="expression" dxfId="1817" priority="209">
      <formula>F251&lt;0</formula>
    </cfRule>
  </conditionalFormatting>
  <conditionalFormatting sqref="M277">
    <cfRule type="expression" dxfId="1816" priority="204">
      <formula>M277&gt;0</formula>
    </cfRule>
    <cfRule type="expression" dxfId="1815" priority="205">
      <formula>M277&lt;0</formula>
    </cfRule>
  </conditionalFormatting>
  <conditionalFormatting sqref="F73:F74 F81:F118">
    <cfRule type="expression" dxfId="1814" priority="202">
      <formula>F73&gt;0</formula>
    </cfRule>
    <cfRule type="expression" dxfId="1813" priority="203">
      <formula>F73&lt;0</formula>
    </cfRule>
  </conditionalFormatting>
  <conditionalFormatting sqref="H73:H74 H81:H118">
    <cfRule type="expression" dxfId="1812" priority="200">
      <formula>H73&gt;0</formula>
    </cfRule>
    <cfRule type="expression" dxfId="1811" priority="201">
      <formula>H73&lt;0</formula>
    </cfRule>
  </conditionalFormatting>
  <conditionalFormatting sqref="Q10">
    <cfRule type="expression" dxfId="1810" priority="198">
      <formula>Q10&gt;0</formula>
    </cfRule>
    <cfRule type="expression" dxfId="1809" priority="199">
      <formula>Q10&lt;0</formula>
    </cfRule>
  </conditionalFormatting>
  <conditionalFormatting sqref="F75:F80">
    <cfRule type="expression" dxfId="1808" priority="196">
      <formula>F75&gt;0</formula>
    </cfRule>
    <cfRule type="expression" dxfId="1807" priority="197">
      <formula>F75&lt;0</formula>
    </cfRule>
  </conditionalFormatting>
  <conditionalFormatting sqref="H75:H80">
    <cfRule type="expression" dxfId="1806" priority="194">
      <formula>H75&gt;0</formula>
    </cfRule>
    <cfRule type="expression" dxfId="1805" priority="195">
      <formula>H75&lt;0</formula>
    </cfRule>
  </conditionalFormatting>
  <conditionalFormatting sqref="K78:K85">
    <cfRule type="expression" dxfId="1804" priority="192">
      <formula>K78&gt;0</formula>
    </cfRule>
    <cfRule type="expression" dxfId="1803" priority="193">
      <formula>K78&lt;0</formula>
    </cfRule>
  </conditionalFormatting>
  <conditionalFormatting sqref="K86:K118">
    <cfRule type="expression" dxfId="1802" priority="190">
      <formula>K86&gt;0</formula>
    </cfRule>
    <cfRule type="expression" dxfId="1801" priority="191">
      <formula>K86&lt;0</formula>
    </cfRule>
  </conditionalFormatting>
  <conditionalFormatting sqref="F119:F120">
    <cfRule type="expression" dxfId="1800" priority="187">
      <formula>F119&gt;0</formula>
    </cfRule>
    <cfRule type="expression" dxfId="1799" priority="188">
      <formula>F119&lt;0</formula>
    </cfRule>
  </conditionalFormatting>
  <conditionalFormatting sqref="H119:H120">
    <cfRule type="expression" dxfId="1798" priority="185">
      <formula>H119&gt;0</formula>
    </cfRule>
    <cfRule type="expression" dxfId="1797" priority="186">
      <formula>H119&lt;0</formula>
    </cfRule>
  </conditionalFormatting>
  <conditionalFormatting sqref="K119:K120">
    <cfRule type="expression" dxfId="1796" priority="183">
      <formula>K119&gt;0</formula>
    </cfRule>
    <cfRule type="expression" dxfId="1795" priority="184">
      <formula>K119&lt;0</formula>
    </cfRule>
  </conditionalFormatting>
  <conditionalFormatting sqref="F129:F131 H129:H131 K129:K131">
    <cfRule type="expression" dxfId="1794" priority="179">
      <formula>F129&gt;0</formula>
    </cfRule>
    <cfRule type="expression" dxfId="1793" priority="180">
      <formula>F129&lt;0</formula>
    </cfRule>
  </conditionalFormatting>
  <conditionalFormatting sqref="L121:L127 L232">
    <cfRule type="expression" dxfId="1792" priority="177">
      <formula>L121&gt;0</formula>
    </cfRule>
    <cfRule type="expression" dxfId="1791" priority="178">
      <formula>L121&lt;0</formula>
    </cfRule>
  </conditionalFormatting>
  <conditionalFormatting sqref="L78:L85">
    <cfRule type="expression" dxfId="1790" priority="175">
      <formula>L78&gt;0</formula>
    </cfRule>
    <cfRule type="expression" dxfId="1789" priority="176">
      <formula>L78&lt;0</formula>
    </cfRule>
  </conditionalFormatting>
  <conditionalFormatting sqref="L86:L118">
    <cfRule type="expression" dxfId="1788" priority="173">
      <formula>L86&gt;0</formula>
    </cfRule>
    <cfRule type="expression" dxfId="1787" priority="174">
      <formula>L86&lt;0</formula>
    </cfRule>
  </conditionalFormatting>
  <conditionalFormatting sqref="L119:L120">
    <cfRule type="expression" dxfId="1786" priority="171">
      <formula>L119&gt;0</formula>
    </cfRule>
    <cfRule type="expression" dxfId="1785" priority="172">
      <formula>L119&lt;0</formula>
    </cfRule>
  </conditionalFormatting>
  <conditionalFormatting sqref="L129:L131">
    <cfRule type="expression" dxfId="1784" priority="169">
      <formula>L129&gt;0</formula>
    </cfRule>
    <cfRule type="expression" dxfId="1783" priority="170">
      <formula>L129&lt;0</formula>
    </cfRule>
  </conditionalFormatting>
  <conditionalFormatting sqref="F138:F141 H138:H141">
    <cfRule type="expression" dxfId="1782" priority="167">
      <formula>F138&gt;0</formula>
    </cfRule>
    <cfRule type="expression" dxfId="1781" priority="168">
      <formula>F138&lt;0</formula>
    </cfRule>
  </conditionalFormatting>
  <conditionalFormatting sqref="K135:K137 F135:F137 H135:H137">
    <cfRule type="expression" dxfId="1780" priority="163">
      <formula>F135&gt;0</formula>
    </cfRule>
    <cfRule type="expression" dxfId="1779" priority="164">
      <formula>F135&lt;0</formula>
    </cfRule>
  </conditionalFormatting>
  <conditionalFormatting sqref="L135:L136">
    <cfRule type="expression" dxfId="1778" priority="161">
      <formula>L135&gt;0</formula>
    </cfRule>
    <cfRule type="expression" dxfId="1777" priority="162">
      <formula>L135&lt;0</formula>
    </cfRule>
  </conditionalFormatting>
  <conditionalFormatting sqref="K132:K134 F132:F134 H132:H134">
    <cfRule type="expression" dxfId="1776" priority="159">
      <formula>F132&gt;0</formula>
    </cfRule>
    <cfRule type="expression" dxfId="1775" priority="160">
      <formula>F132&lt;0</formula>
    </cfRule>
  </conditionalFormatting>
  <conditionalFormatting sqref="L133:L134">
    <cfRule type="expression" dxfId="1774" priority="157">
      <formula>L133&gt;0</formula>
    </cfRule>
    <cfRule type="expression" dxfId="1773" priority="158">
      <formula>L133&lt;0</formula>
    </cfRule>
  </conditionalFormatting>
  <conditionalFormatting sqref="H143:H146 F143:F146">
    <cfRule type="expression" dxfId="1772" priority="151">
      <formula>F143&gt;0</formula>
    </cfRule>
    <cfRule type="expression" dxfId="1771" priority="152">
      <formula>F143&lt;0</formula>
    </cfRule>
  </conditionalFormatting>
  <conditionalFormatting sqref="H147:H150 F147:F150">
    <cfRule type="expression" dxfId="1770" priority="147">
      <formula>F147&gt;0</formula>
    </cfRule>
    <cfRule type="expression" dxfId="1769" priority="148">
      <formula>F147&lt;0</formula>
    </cfRule>
  </conditionalFormatting>
  <conditionalFormatting sqref="F152:F157 H152:H157 K152:K157">
    <cfRule type="expression" dxfId="1768" priority="143">
      <formula>F152&gt;0</formula>
    </cfRule>
    <cfRule type="expression" dxfId="1767" priority="144">
      <formula>F152&lt;0</formula>
    </cfRule>
  </conditionalFormatting>
  <conditionalFormatting sqref="L156:L157">
    <cfRule type="expression" dxfId="1766" priority="137">
      <formula>L156&gt;0</formula>
    </cfRule>
    <cfRule type="expression" dxfId="1765" priority="138">
      <formula>L156&lt;0</formula>
    </cfRule>
  </conditionalFormatting>
  <conditionalFormatting sqref="F158:F160 H158:H160 K158:K161">
    <cfRule type="expression" dxfId="1764" priority="135">
      <formula>F158&gt;0</formula>
    </cfRule>
    <cfRule type="expression" dxfId="1763" priority="136">
      <formula>F158&lt;0</formula>
    </cfRule>
  </conditionalFormatting>
  <conditionalFormatting sqref="F161:F163 H161:H163 K162:K163">
    <cfRule type="expression" dxfId="1762" priority="131">
      <formula>F161&gt;0</formula>
    </cfRule>
    <cfRule type="expression" dxfId="1761" priority="132">
      <formula>F161&lt;0</formula>
    </cfRule>
  </conditionalFormatting>
  <conditionalFormatting sqref="F164:F166 H164:H166 K164:K166">
    <cfRule type="expression" dxfId="1760" priority="127">
      <formula>F164&gt;0</formula>
    </cfRule>
    <cfRule type="expression" dxfId="1759" priority="128">
      <formula>F164&lt;0</formula>
    </cfRule>
  </conditionalFormatting>
  <conditionalFormatting sqref="F167:F169 H167:H169 K167:K169">
    <cfRule type="expression" dxfId="1758" priority="123">
      <formula>F167&gt;0</formula>
    </cfRule>
    <cfRule type="expression" dxfId="1757" priority="124">
      <formula>F167&lt;0</formula>
    </cfRule>
  </conditionalFormatting>
  <conditionalFormatting sqref="F170:F172 H170:H172 K170:K172">
    <cfRule type="expression" dxfId="1756" priority="119">
      <formula>F170&gt;0</formula>
    </cfRule>
    <cfRule type="expression" dxfId="1755" priority="120">
      <formula>F170&lt;0</formula>
    </cfRule>
  </conditionalFormatting>
  <conditionalFormatting sqref="K174:K176 H174:H176 F174:F176">
    <cfRule type="expression" dxfId="1754" priority="115">
      <formula>F174&gt;0</formula>
    </cfRule>
    <cfRule type="expression" dxfId="1753" priority="116">
      <formula>F174&lt;0</formula>
    </cfRule>
  </conditionalFormatting>
  <conditionalFormatting sqref="K177 H177 F177">
    <cfRule type="expression" dxfId="1752" priority="111">
      <formula>F177&gt;0</formula>
    </cfRule>
    <cfRule type="expression" dxfId="1751" priority="112">
      <formula>F177&lt;0</formula>
    </cfRule>
  </conditionalFormatting>
  <conditionalFormatting sqref="H178:H180 F178:F180 K178:K180">
    <cfRule type="expression" dxfId="1750" priority="107">
      <formula>F178&gt;0</formula>
    </cfRule>
    <cfRule type="expression" dxfId="1749" priority="108">
      <formula>F178&lt;0</formula>
    </cfRule>
  </conditionalFormatting>
  <conditionalFormatting sqref="H182:H184 F182:F184 K182:K184">
    <cfRule type="expression" dxfId="1748" priority="99">
      <formula>F182&gt;0</formula>
    </cfRule>
    <cfRule type="expression" dxfId="1747" priority="100">
      <formula>F182&lt;0</formula>
    </cfRule>
  </conditionalFormatting>
  <conditionalFormatting sqref="K181 H181 F181">
    <cfRule type="expression" dxfId="1746" priority="95">
      <formula>F181&gt;0</formula>
    </cfRule>
    <cfRule type="expression" dxfId="1745" priority="96">
      <formula>F181&lt;0</formula>
    </cfRule>
  </conditionalFormatting>
  <conditionalFormatting sqref="K185:K186 H185:H186 F185:F186">
    <cfRule type="expression" dxfId="1744" priority="91">
      <formula>F185&gt;0</formula>
    </cfRule>
    <cfRule type="expression" dxfId="1743" priority="92">
      <formula>F185&lt;0</formula>
    </cfRule>
  </conditionalFormatting>
  <conditionalFormatting sqref="L186">
    <cfRule type="expression" dxfId="1742" priority="89">
      <formula>L186&gt;0</formula>
    </cfRule>
    <cfRule type="expression" dxfId="1741" priority="90">
      <formula>L186&lt;0</formula>
    </cfRule>
  </conditionalFormatting>
  <conditionalFormatting sqref="K187:K189 H187:H189 F187:F189">
    <cfRule type="expression" dxfId="1740" priority="87">
      <formula>F187&gt;0</formula>
    </cfRule>
    <cfRule type="expression" dxfId="1739" priority="88">
      <formula>F187&lt;0</formula>
    </cfRule>
  </conditionalFormatting>
  <conditionalFormatting sqref="L188">
    <cfRule type="expression" dxfId="1738" priority="85">
      <formula>L188&gt;0</formula>
    </cfRule>
    <cfRule type="expression" dxfId="1737" priority="86">
      <formula>L188&lt;0</formula>
    </cfRule>
  </conditionalFormatting>
  <conditionalFormatting sqref="K190 H190 F190">
    <cfRule type="expression" dxfId="1736" priority="83">
      <formula>F190&gt;0</formula>
    </cfRule>
    <cfRule type="expression" dxfId="1735" priority="84">
      <formula>F190&lt;0</formula>
    </cfRule>
  </conditionalFormatting>
  <conditionalFormatting sqref="L190">
    <cfRule type="expression" dxfId="1734" priority="81">
      <formula>L190&gt;0</formula>
    </cfRule>
    <cfRule type="expression" dxfId="1733" priority="82">
      <formula>L190&lt;0</formula>
    </cfRule>
  </conditionalFormatting>
  <conditionalFormatting sqref="H195:H197 F195:F197 K195:K197">
    <cfRule type="expression" dxfId="1732" priority="79">
      <formula>F195&gt;0</formula>
    </cfRule>
    <cfRule type="expression" dxfId="1731" priority="80">
      <formula>F195&lt;0</formula>
    </cfRule>
  </conditionalFormatting>
  <conditionalFormatting sqref="L196">
    <cfRule type="expression" dxfId="1730" priority="77">
      <formula>L196&gt;0</formula>
    </cfRule>
    <cfRule type="expression" dxfId="1729" priority="78">
      <formula>L196&lt;0</formula>
    </cfRule>
  </conditionalFormatting>
  <conditionalFormatting sqref="K194 H194 F194">
    <cfRule type="expression" dxfId="1728" priority="75">
      <formula>F194&gt;0</formula>
    </cfRule>
    <cfRule type="expression" dxfId="1727" priority="76">
      <formula>F194&lt;0</formula>
    </cfRule>
  </conditionalFormatting>
  <conditionalFormatting sqref="L194">
    <cfRule type="expression" dxfId="1726" priority="73">
      <formula>L194&gt;0</formula>
    </cfRule>
    <cfRule type="expression" dxfId="1725" priority="74">
      <formula>L194&lt;0</formula>
    </cfRule>
  </conditionalFormatting>
  <conditionalFormatting sqref="K191:K193 H191:H193 F191:F193">
    <cfRule type="expression" dxfId="1724" priority="71">
      <formula>F191&gt;0</formula>
    </cfRule>
    <cfRule type="expression" dxfId="1723" priority="72">
      <formula>F191&lt;0</formula>
    </cfRule>
  </conditionalFormatting>
  <conditionalFormatting sqref="L192">
    <cfRule type="expression" dxfId="1722" priority="69">
      <formula>L192&gt;0</formula>
    </cfRule>
    <cfRule type="expression" dxfId="1721" priority="70">
      <formula>L192&lt;0</formula>
    </cfRule>
  </conditionalFormatting>
  <conditionalFormatting sqref="K202 H202 F202">
    <cfRule type="expression" dxfId="1720" priority="67">
      <formula>F202&gt;0</formula>
    </cfRule>
    <cfRule type="expression" dxfId="1719" priority="68">
      <formula>F202&lt;0</formula>
    </cfRule>
  </conditionalFormatting>
  <conditionalFormatting sqref="L202">
    <cfRule type="expression" dxfId="1718" priority="65">
      <formula>L202&gt;0</formula>
    </cfRule>
    <cfRule type="expression" dxfId="1717" priority="66">
      <formula>L202&lt;0</formula>
    </cfRule>
  </conditionalFormatting>
  <conditionalFormatting sqref="K199:K201 H199:H201 F199:F201">
    <cfRule type="expression" dxfId="1716" priority="63">
      <formula>F199&gt;0</formula>
    </cfRule>
    <cfRule type="expression" dxfId="1715" priority="64">
      <formula>F199&lt;0</formula>
    </cfRule>
  </conditionalFormatting>
  <conditionalFormatting sqref="K198 H198 F198">
    <cfRule type="expression" dxfId="1714" priority="59">
      <formula>F198&gt;0</formula>
    </cfRule>
    <cfRule type="expression" dxfId="1713" priority="60">
      <formula>F198&lt;0</formula>
    </cfRule>
  </conditionalFormatting>
  <conditionalFormatting sqref="L198">
    <cfRule type="expression" dxfId="1712" priority="57">
      <formula>L198&gt;0</formula>
    </cfRule>
    <cfRule type="expression" dxfId="1711" priority="58">
      <formula>L198&lt;0</formula>
    </cfRule>
  </conditionalFormatting>
  <conditionalFormatting sqref="L210">
    <cfRule type="expression" dxfId="1710" priority="53">
      <formula>L210&gt;0</formula>
    </cfRule>
    <cfRule type="expression" dxfId="1709" priority="54">
      <formula>L210&lt;0</formula>
    </cfRule>
  </conditionalFormatting>
  <conditionalFormatting sqref="F204 H204 K204">
    <cfRule type="expression" dxfId="1708" priority="51">
      <formula>F204&gt;0</formula>
    </cfRule>
    <cfRule type="expression" dxfId="1707" priority="52">
      <formula>F204&lt;0</formula>
    </cfRule>
  </conditionalFormatting>
  <conditionalFormatting sqref="L206">
    <cfRule type="expression" dxfId="1706" priority="49">
      <formula>L206&gt;0</formula>
    </cfRule>
    <cfRule type="expression" dxfId="1705" priority="50">
      <formula>L206&lt;0</formula>
    </cfRule>
  </conditionalFormatting>
  <conditionalFormatting sqref="L204">
    <cfRule type="expression" dxfId="1704" priority="47">
      <formula>L204&gt;0</formula>
    </cfRule>
    <cfRule type="expression" dxfId="1703" priority="48">
      <formula>L204&lt;0</formula>
    </cfRule>
  </conditionalFormatting>
  <conditionalFormatting sqref="K207:K209 F207:F209 H207:H209">
    <cfRule type="expression" dxfId="1702" priority="45">
      <formula>F207&gt;0</formula>
    </cfRule>
    <cfRule type="expression" dxfId="1701" priority="46">
      <formula>F207&lt;0</formula>
    </cfRule>
  </conditionalFormatting>
  <conditionalFormatting sqref="L209">
    <cfRule type="expression" dxfId="1700" priority="43">
      <formula>L209&gt;0</formula>
    </cfRule>
    <cfRule type="expression" dxfId="1699" priority="44">
      <formula>L209&lt;0</formula>
    </cfRule>
  </conditionalFormatting>
  <conditionalFormatting sqref="L207">
    <cfRule type="expression" dxfId="1698" priority="41">
      <formula>L207&gt;0</formula>
    </cfRule>
    <cfRule type="expression" dxfId="1697" priority="42">
      <formula>L207&lt;0</formula>
    </cfRule>
  </conditionalFormatting>
  <conditionalFormatting sqref="K215:K217 H215:H217 F215:F217">
    <cfRule type="expression" dxfId="1696" priority="39">
      <formula>F215&gt;0</formula>
    </cfRule>
    <cfRule type="expression" dxfId="1695" priority="40">
      <formula>F215&lt;0</formula>
    </cfRule>
  </conditionalFormatting>
  <conditionalFormatting sqref="L216">
    <cfRule type="expression" dxfId="1694" priority="37">
      <formula>L216&gt;0</formula>
    </cfRule>
    <cfRule type="expression" dxfId="1693" priority="38">
      <formula>L216&lt;0</formula>
    </cfRule>
  </conditionalFormatting>
  <conditionalFormatting sqref="K214 H214 F214">
    <cfRule type="expression" dxfId="1692" priority="35">
      <formula>F214&gt;0</formula>
    </cfRule>
    <cfRule type="expression" dxfId="1691" priority="36">
      <formula>F214&lt;0</formula>
    </cfRule>
  </conditionalFormatting>
  <conditionalFormatting sqref="L214">
    <cfRule type="expression" dxfId="1690" priority="33">
      <formula>L214&gt;0</formula>
    </cfRule>
    <cfRule type="expression" dxfId="1689" priority="34">
      <formula>L214&lt;0</formula>
    </cfRule>
  </conditionalFormatting>
  <conditionalFormatting sqref="K211:K213 H211:H213 F211:F213">
    <cfRule type="expression" dxfId="1688" priority="31">
      <formula>F211&gt;0</formula>
    </cfRule>
    <cfRule type="expression" dxfId="1687" priority="32">
      <formula>F211&lt;0</formula>
    </cfRule>
  </conditionalFormatting>
  <conditionalFormatting sqref="L212">
    <cfRule type="expression" dxfId="1686" priority="29">
      <formula>L212&gt;0</formula>
    </cfRule>
    <cfRule type="expression" dxfId="1685" priority="30">
      <formula>L212&lt;0</formula>
    </cfRule>
  </conditionalFormatting>
  <conditionalFormatting sqref="K226 H226 F226">
    <cfRule type="expression" dxfId="1684" priority="27">
      <formula>F226&gt;0</formula>
    </cfRule>
    <cfRule type="expression" dxfId="1683" priority="28">
      <formula>F226&lt;0</formula>
    </cfRule>
  </conditionalFormatting>
  <conditionalFormatting sqref="L226">
    <cfRule type="expression" dxfId="1682" priority="25">
      <formula>L226&gt;0</formula>
    </cfRule>
    <cfRule type="expression" dxfId="1681" priority="26">
      <formula>L226&lt;0</formula>
    </cfRule>
  </conditionalFormatting>
  <conditionalFormatting sqref="K219:K221 H219:H221 F219:F221">
    <cfRule type="expression" dxfId="1680" priority="23">
      <formula>F219&gt;0</formula>
    </cfRule>
    <cfRule type="expression" dxfId="1679" priority="24">
      <formula>F219&lt;0</formula>
    </cfRule>
  </conditionalFormatting>
  <conditionalFormatting sqref="L220">
    <cfRule type="expression" dxfId="1678" priority="21">
      <formula>L220&gt;0</formula>
    </cfRule>
    <cfRule type="expression" dxfId="1677" priority="22">
      <formula>L220&lt;0</formula>
    </cfRule>
  </conditionalFormatting>
  <conditionalFormatting sqref="K218 H218 F218">
    <cfRule type="expression" dxfId="1676" priority="19">
      <formula>F218&gt;0</formula>
    </cfRule>
    <cfRule type="expression" dxfId="1675" priority="20">
      <formula>F218&lt;0</formula>
    </cfRule>
  </conditionalFormatting>
  <conditionalFormatting sqref="L218">
    <cfRule type="expression" dxfId="1674" priority="17">
      <formula>L218&gt;0</formula>
    </cfRule>
    <cfRule type="expression" dxfId="1673" priority="18">
      <formula>L218&lt;0</formula>
    </cfRule>
  </conditionalFormatting>
  <conditionalFormatting sqref="K223:K225 H223:H225 F223:F225">
    <cfRule type="expression" dxfId="1672" priority="15">
      <formula>F223&gt;0</formula>
    </cfRule>
    <cfRule type="expression" dxfId="1671" priority="16">
      <formula>F223&lt;0</formula>
    </cfRule>
  </conditionalFormatting>
  <conditionalFormatting sqref="L224">
    <cfRule type="expression" dxfId="1670" priority="13">
      <formula>L224&gt;0</formula>
    </cfRule>
    <cfRule type="expression" dxfId="1669" priority="14">
      <formula>L224&lt;0</formula>
    </cfRule>
  </conditionalFormatting>
  <conditionalFormatting sqref="K222 H222 F222">
    <cfRule type="expression" dxfId="1668" priority="11">
      <formula>F222&gt;0</formula>
    </cfRule>
    <cfRule type="expression" dxfId="1667" priority="12">
      <formula>F222&lt;0</formula>
    </cfRule>
  </conditionalFormatting>
  <conditionalFormatting sqref="L222">
    <cfRule type="expression" dxfId="1666" priority="9">
      <formula>L222&gt;0</formula>
    </cfRule>
    <cfRule type="expression" dxfId="1665" priority="10">
      <formula>L222&lt;0</formula>
    </cfRule>
  </conditionalFormatting>
  <conditionalFormatting sqref="K229:K230 H229:H230 F229:F230">
    <cfRule type="expression" dxfId="1664" priority="7">
      <formula>F229&gt;0</formula>
    </cfRule>
    <cfRule type="expression" dxfId="1663" priority="8">
      <formula>F229&lt;0</formula>
    </cfRule>
  </conditionalFormatting>
  <conditionalFormatting sqref="L230">
    <cfRule type="expression" dxfId="1662" priority="5">
      <formula>L230&gt;0</formula>
    </cfRule>
    <cfRule type="expression" dxfId="1661" priority="6">
      <formula>L230&lt;0</formula>
    </cfRule>
  </conditionalFormatting>
  <conditionalFormatting sqref="K227:K228 H227:H228 F227:F228">
    <cfRule type="expression" dxfId="1660" priority="3">
      <formula>F227&gt;0</formula>
    </cfRule>
    <cfRule type="expression" dxfId="1659" priority="4">
      <formula>F227&lt;0</formula>
    </cfRule>
  </conditionalFormatting>
  <conditionalFormatting sqref="L228">
    <cfRule type="expression" dxfId="1658" priority="1">
      <formula>L228&gt;0</formula>
    </cfRule>
    <cfRule type="expression" dxfId="1657"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251" activePane="bottomLeft" state="frozen"/>
      <selection activeCell="M34" sqref="M34"/>
      <selection pane="bottomLeft" activeCell="L369" sqref="L369"/>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11.69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81830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23522.611000001663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8907.0400000000373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0.12214314942783509</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1.7108639863130881E-2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18.555555555555554</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14.261799999999999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14.1449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14.027999999999999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13.911099999999999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13.794199999999998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13.677299999999999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13.560399999999998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13.443499999999998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13.326599999999999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13.209699999999998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13.0928</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12.975900000000001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12.859</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12.742100000000001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12.6252</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12.5083</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12.391400000000001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12.2745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12.1576</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12.040699999999999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11.9238</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11.806899999999999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11.69</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11.5731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11.456199999999999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11.3393</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11.222399999999999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11.105499999999999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10.988599999999998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10.871700000000001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10.754799999999999</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10.6379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10.520999999999999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10.4041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10.2872</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10.170299999999999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10.0534</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9.9364999999999988</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56" priority="277">
      <formula>F168&gt;0</formula>
    </cfRule>
    <cfRule type="expression" dxfId="1655"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54" priority="270">
      <formula>F457&gt;0</formula>
    </cfRule>
    <cfRule type="expression" dxfId="1653" priority="271">
      <formula>F457&lt;0</formula>
    </cfRule>
  </conditionalFormatting>
  <conditionalFormatting sqref="H457:H463">
    <cfRule type="expression" dxfId="1652" priority="266">
      <formula>H457&gt;0</formula>
    </cfRule>
    <cfRule type="expression" dxfId="1651" priority="267">
      <formula>H457&lt;0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5:F571">
    <cfRule type="expression" dxfId="1646" priority="226">
      <formula>F565&gt;0</formula>
    </cfRule>
    <cfRule type="expression" dxfId="1645" priority="227">
      <formula>F565&lt;0</formula>
    </cfRule>
  </conditionalFormatting>
  <conditionalFormatting sqref="F490:F508 H490:H508">
    <cfRule type="expression" dxfId="1644" priority="248">
      <formula>F490&gt;0</formula>
    </cfRule>
    <cfRule type="expression" dxfId="1643" priority="249">
      <formula>F490&lt;0</formula>
    </cfRule>
  </conditionalFormatting>
  <conditionalFormatting sqref="F483:F489">
    <cfRule type="expression" dxfId="1642" priority="246">
      <formula>F483&gt;0</formula>
    </cfRule>
    <cfRule type="expression" dxfId="1641" priority="247">
      <formula>F483&lt;0</formula>
    </cfRule>
  </conditionalFormatting>
  <conditionalFormatting sqref="H483:H489">
    <cfRule type="expression" dxfId="1640" priority="244">
      <formula>H483&gt;0</formula>
    </cfRule>
    <cfRule type="expression" dxfId="1639" priority="245">
      <formula>H483&lt;0</formula>
    </cfRule>
  </conditionalFormatting>
  <conditionalFormatting sqref="F516:F534 H516:H534">
    <cfRule type="expression" dxfId="1638" priority="242">
      <formula>F516&gt;0</formula>
    </cfRule>
    <cfRule type="expression" dxfId="1637" priority="243">
      <formula>F516&lt;0</formula>
    </cfRule>
  </conditionalFormatting>
  <conditionalFormatting sqref="F509:F515">
    <cfRule type="expression" dxfId="1636" priority="240">
      <formula>F509&gt;0</formula>
    </cfRule>
    <cfRule type="expression" dxfId="1635" priority="241">
      <formula>F509&lt;0</formula>
    </cfRule>
  </conditionalFormatting>
  <conditionalFormatting sqref="H509:H515">
    <cfRule type="expression" dxfId="1634" priority="238">
      <formula>H509&gt;0</formula>
    </cfRule>
    <cfRule type="expression" dxfId="1633" priority="239">
      <formula>H509&lt;0</formula>
    </cfRule>
  </conditionalFormatting>
  <conditionalFormatting sqref="F542:F559 H542:H559">
    <cfRule type="expression" dxfId="1632" priority="236">
      <formula>F542&gt;0</formula>
    </cfRule>
    <cfRule type="expression" dxfId="1631" priority="237">
      <formula>F542&lt;0</formula>
    </cfRule>
  </conditionalFormatting>
  <conditionalFormatting sqref="F535:F541">
    <cfRule type="expression" dxfId="1630" priority="234">
      <formula>F535&gt;0</formula>
    </cfRule>
    <cfRule type="expression" dxfId="1629" priority="235">
      <formula>F535&lt;0</formula>
    </cfRule>
  </conditionalFormatting>
  <conditionalFormatting sqref="H535:H541">
    <cfRule type="expression" dxfId="1628" priority="232">
      <formula>H535&gt;0</formula>
    </cfRule>
    <cfRule type="expression" dxfId="1627" priority="233">
      <formula>H535&lt;0</formula>
    </cfRule>
  </conditionalFormatting>
  <conditionalFormatting sqref="F560:F564 H560:H564">
    <cfRule type="expression" dxfId="1626" priority="230">
      <formula>F560&gt;0</formula>
    </cfRule>
    <cfRule type="expression" dxfId="1625" priority="231">
      <formula>F560&lt;0</formula>
    </cfRule>
  </conditionalFormatting>
  <conditionalFormatting sqref="F572:F587 H572:H587">
    <cfRule type="expression" dxfId="1624" priority="228">
      <formula>F572&gt;0</formula>
    </cfRule>
    <cfRule type="expression" dxfId="1623" priority="229">
      <formula>F572&lt;0</formula>
    </cfRule>
  </conditionalFormatting>
  <conditionalFormatting sqref="H565:H571">
    <cfRule type="expression" dxfId="1622" priority="224">
      <formula>H565&gt;0</formula>
    </cfRule>
    <cfRule type="expression" dxfId="1621" priority="225">
      <formula>H565&lt;0</formula>
    </cfRule>
  </conditionalFormatting>
  <conditionalFormatting sqref="F588 H588">
    <cfRule type="expression" dxfId="1620" priority="222">
      <formula>F588&gt;0</formula>
    </cfRule>
    <cfRule type="expression" dxfId="1619" priority="223">
      <formula>F588&lt;0</formula>
    </cfRule>
  </conditionalFormatting>
  <conditionalFormatting sqref="F589:F593 H589:H593">
    <cfRule type="expression" dxfId="1618" priority="220">
      <formula>F589&gt;0</formula>
    </cfRule>
    <cfRule type="expression" dxfId="1617" priority="221">
      <formula>F589&lt;0</formula>
    </cfRule>
  </conditionalFormatting>
  <conditionalFormatting sqref="F601:F616 H601:H616">
    <cfRule type="expression" dxfId="1616" priority="218">
      <formula>F601&gt;0</formula>
    </cfRule>
    <cfRule type="expression" dxfId="1615" priority="219">
      <formula>F601&lt;0</formula>
    </cfRule>
  </conditionalFormatting>
  <conditionalFormatting sqref="F594:F600">
    <cfRule type="expression" dxfId="1614" priority="216">
      <formula>F594&gt;0</formula>
    </cfRule>
    <cfRule type="expression" dxfId="1613" priority="217">
      <formula>F594&lt;0</formula>
    </cfRule>
  </conditionalFormatting>
  <conditionalFormatting sqref="H594:H600">
    <cfRule type="expression" dxfId="1612" priority="214">
      <formula>H594&gt;0</formula>
    </cfRule>
    <cfRule type="expression" dxfId="1611" priority="215">
      <formula>H594&lt;0</formula>
    </cfRule>
  </conditionalFormatting>
  <conditionalFormatting sqref="F618:F623 H618:H623">
    <cfRule type="expression" dxfId="1610" priority="212">
      <formula>F618&gt;0</formula>
    </cfRule>
    <cfRule type="expression" dxfId="1609" priority="213">
      <formula>F618&lt;0</formula>
    </cfRule>
  </conditionalFormatting>
  <conditionalFormatting sqref="F624 H624">
    <cfRule type="expression" dxfId="1608" priority="210">
      <formula>F624&gt;0</formula>
    </cfRule>
    <cfRule type="expression" dxfId="1607" priority="211">
      <formula>F624&lt;0</formula>
    </cfRule>
  </conditionalFormatting>
  <conditionalFormatting sqref="F625:F629 H625:H629">
    <cfRule type="expression" dxfId="1606" priority="208">
      <formula>F625&gt;0</formula>
    </cfRule>
    <cfRule type="expression" dxfId="1605" priority="209">
      <formula>F625&lt;0</formula>
    </cfRule>
  </conditionalFormatting>
  <conditionalFormatting sqref="F637:F652 H637:H652">
    <cfRule type="expression" dxfId="1604" priority="206">
      <formula>F637&gt;0</formula>
    </cfRule>
    <cfRule type="expression" dxfId="1603" priority="207">
      <formula>F637&lt;0</formula>
    </cfRule>
  </conditionalFormatting>
  <conditionalFormatting sqref="F630:F636">
    <cfRule type="expression" dxfId="1602" priority="204">
      <formula>F630&gt;0</formula>
    </cfRule>
    <cfRule type="expression" dxfId="1601" priority="205">
      <formula>F630&lt;0</formula>
    </cfRule>
  </conditionalFormatting>
  <conditionalFormatting sqref="H630:H636">
    <cfRule type="expression" dxfId="1600" priority="202">
      <formula>H630&gt;0</formula>
    </cfRule>
    <cfRule type="expression" dxfId="1599" priority="203">
      <formula>H630&lt;0</formula>
    </cfRule>
  </conditionalFormatting>
  <conditionalFormatting sqref="F653:F658 H653:H658">
    <cfRule type="expression" dxfId="1598" priority="200">
      <formula>F653&gt;0</formula>
    </cfRule>
    <cfRule type="expression" dxfId="1597" priority="201">
      <formula>F653&lt;0</formula>
    </cfRule>
  </conditionalFormatting>
  <conditionalFormatting sqref="F659 H659">
    <cfRule type="expression" dxfId="1596" priority="198">
      <formula>F659&gt;0</formula>
    </cfRule>
    <cfRule type="expression" dxfId="1595" priority="199">
      <formula>F659&lt;0</formula>
    </cfRule>
  </conditionalFormatting>
  <conditionalFormatting sqref="F660:F664 H660:H664">
    <cfRule type="expression" dxfId="1594" priority="196">
      <formula>F660&gt;0</formula>
    </cfRule>
    <cfRule type="expression" dxfId="1593" priority="197">
      <formula>F660&lt;0</formula>
    </cfRule>
  </conditionalFormatting>
  <conditionalFormatting sqref="F672:F687 H672:H687">
    <cfRule type="expression" dxfId="1592" priority="194">
      <formula>F672&gt;0</formula>
    </cfRule>
    <cfRule type="expression" dxfId="1591" priority="195">
      <formula>F672&lt;0</formula>
    </cfRule>
  </conditionalFormatting>
  <conditionalFormatting sqref="F665:F671">
    <cfRule type="expression" dxfId="1590" priority="192">
      <formula>F665&gt;0</formula>
    </cfRule>
    <cfRule type="expression" dxfId="1589" priority="193">
      <formula>F665&lt;0</formula>
    </cfRule>
  </conditionalFormatting>
  <conditionalFormatting sqref="H665:H671">
    <cfRule type="expression" dxfId="1588" priority="190">
      <formula>H665&gt;0</formula>
    </cfRule>
    <cfRule type="expression" dxfId="1587" priority="191">
      <formula>H665&lt;0</formula>
    </cfRule>
  </conditionalFormatting>
  <conditionalFormatting sqref="M716">
    <cfRule type="expression" dxfId="1586" priority="188">
      <formula>M716&gt;0</formula>
    </cfRule>
    <cfRule type="expression" dxfId="1585" priority="189">
      <formula>M716&lt;0</formula>
    </cfRule>
  </conditionalFormatting>
  <conditionalFormatting sqref="F174:F185">
    <cfRule type="expression" dxfId="1584" priority="184">
      <formula>F174&gt;0</formula>
    </cfRule>
    <cfRule type="expression" dxfId="1583" priority="185">
      <formula>F174&lt;0</formula>
    </cfRule>
  </conditionalFormatting>
  <conditionalFormatting sqref="H174:H185">
    <cfRule type="expression" dxfId="1582" priority="182">
      <formula>H174&gt;0</formula>
    </cfRule>
    <cfRule type="expression" dxfId="1581" priority="183">
      <formula>H174&lt;0</formula>
    </cfRule>
  </conditionalFormatting>
  <conditionalFormatting sqref="F168:F173 H168:H173">
    <cfRule type="expression" dxfId="1580" priority="180">
      <formula>F168&gt;0</formula>
    </cfRule>
    <cfRule type="expression" dxfId="1579" priority="181">
      <formula>F168&lt;0</formula>
    </cfRule>
  </conditionalFormatting>
  <conditionalFormatting sqref="J170">
    <cfRule type="expression" dxfId="1578" priority="178">
      <formula>J170&gt;0</formula>
    </cfRule>
    <cfRule type="expression" dxfId="1577" priority="179">
      <formula>J170&lt;0</formula>
    </cfRule>
  </conditionalFormatting>
  <conditionalFormatting sqref="J171:J177">
    <cfRule type="expression" dxfId="1576" priority="176">
      <formula>J171&gt;0</formula>
    </cfRule>
    <cfRule type="expression" dxfId="1575" priority="177">
      <formula>J171&lt;0</formula>
    </cfRule>
  </conditionalFormatting>
  <conditionalFormatting sqref="L170:L252 L259 L261">
    <cfRule type="expression" dxfId="1574" priority="172">
      <formula>L170&gt;0</formula>
    </cfRule>
    <cfRule type="expression" dxfId="1573" priority="173">
      <formula>L170&lt;0</formula>
    </cfRule>
  </conditionalFormatting>
  <conditionalFormatting sqref="Q10">
    <cfRule type="expression" dxfId="1572" priority="170">
      <formula>Q10&gt;0</formula>
    </cfRule>
    <cfRule type="expression" dxfId="1571" priority="171">
      <formula>Q10&lt;0</formula>
    </cfRule>
  </conditionalFormatting>
  <conditionalFormatting sqref="H281:H283 F281:F283">
    <cfRule type="expression" dxfId="1570" priority="167">
      <formula>F281&gt;0</formula>
    </cfRule>
    <cfRule type="expression" dxfId="1569" priority="168">
      <formula>F281&lt;0</formula>
    </cfRule>
  </conditionalFormatting>
  <conditionalFormatting sqref="H277:H279 F277:F279">
    <cfRule type="expression" dxfId="1568" priority="165">
      <formula>F277&gt;0</formula>
    </cfRule>
    <cfRule type="expression" dxfId="1567" priority="166">
      <formula>F277&lt;0</formula>
    </cfRule>
  </conditionalFormatting>
  <conditionalFormatting sqref="H276 F276">
    <cfRule type="expression" dxfId="1566" priority="163">
      <formula>F276&gt;0</formula>
    </cfRule>
    <cfRule type="expression" dxfId="1565" priority="164">
      <formula>F276&lt;0</formula>
    </cfRule>
  </conditionalFormatting>
  <conditionalFormatting sqref="H280 F280">
    <cfRule type="expression" dxfId="1564" priority="161">
      <formula>F280&gt;0</formula>
    </cfRule>
    <cfRule type="expression" dxfId="1563" priority="162">
      <formula>F280&lt;0</formula>
    </cfRule>
  </conditionalFormatting>
  <conditionalFormatting sqref="H286:H289 F286:F289">
    <cfRule type="expression" dxfId="1562" priority="157">
      <formula>F286&gt;0</formula>
    </cfRule>
    <cfRule type="expression" dxfId="1561" priority="158">
      <formula>F286&lt;0</formula>
    </cfRule>
  </conditionalFormatting>
  <conditionalFormatting sqref="H284:H285 F284:F285">
    <cfRule type="expression" dxfId="1560" priority="155">
      <formula>F284&gt;0</formula>
    </cfRule>
    <cfRule type="expression" dxfId="1559" priority="156">
      <formula>F284&lt;0</formula>
    </cfRule>
  </conditionalFormatting>
  <conditionalFormatting sqref="H311 F311">
    <cfRule type="expression" dxfId="1558" priority="153">
      <formula>F311&gt;0</formula>
    </cfRule>
    <cfRule type="expression" dxfId="1557" priority="154">
      <formula>F311&lt;0</formula>
    </cfRule>
  </conditionalFormatting>
  <conditionalFormatting sqref="H292:H294 F292:F294">
    <cfRule type="expression" dxfId="1556" priority="151">
      <formula>F292&gt;0</formula>
    </cfRule>
    <cfRule type="expression" dxfId="1555" priority="152">
      <formula>F292&lt;0</formula>
    </cfRule>
  </conditionalFormatting>
  <conditionalFormatting sqref="H290:H291 F290:F291">
    <cfRule type="expression" dxfId="1554" priority="149">
      <formula>F290&gt;0</formula>
    </cfRule>
    <cfRule type="expression" dxfId="1553" priority="150">
      <formula>F290&lt;0</formula>
    </cfRule>
  </conditionalFormatting>
  <conditionalFormatting sqref="H304:H306 F304:F306">
    <cfRule type="expression" dxfId="1552" priority="147">
      <formula>F304&gt;0</formula>
    </cfRule>
    <cfRule type="expression" dxfId="1551" priority="148">
      <formula>F304&lt;0</formula>
    </cfRule>
  </conditionalFormatting>
  <conditionalFormatting sqref="H303 F303">
    <cfRule type="expression" dxfId="1550" priority="145">
      <formula>F303&gt;0</formula>
    </cfRule>
    <cfRule type="expression" dxfId="1549" priority="146">
      <formula>F303&lt;0</formula>
    </cfRule>
  </conditionalFormatting>
  <conditionalFormatting sqref="H300:H302 F300:F302">
    <cfRule type="expression" dxfId="1548" priority="143">
      <formula>F300&gt;0</formula>
    </cfRule>
    <cfRule type="expression" dxfId="1547" priority="144">
      <formula>F300&lt;0</formula>
    </cfRule>
  </conditionalFormatting>
  <conditionalFormatting sqref="H299 F299">
    <cfRule type="expression" dxfId="1546" priority="141">
      <formula>F299&gt;0</formula>
    </cfRule>
    <cfRule type="expression" dxfId="1545" priority="142">
      <formula>F299&lt;0</formula>
    </cfRule>
  </conditionalFormatting>
  <conditionalFormatting sqref="H296:H298 F296:F298">
    <cfRule type="expression" dxfId="1544" priority="139">
      <formula>F296&gt;0</formula>
    </cfRule>
    <cfRule type="expression" dxfId="1543" priority="140">
      <formula>F296&lt;0</formula>
    </cfRule>
  </conditionalFormatting>
  <conditionalFormatting sqref="H295 F295">
    <cfRule type="expression" dxfId="1542" priority="137">
      <formula>F295&gt;0</formula>
    </cfRule>
    <cfRule type="expression" dxfId="1541" priority="138">
      <formula>F295&lt;0</formula>
    </cfRule>
  </conditionalFormatting>
  <conditionalFormatting sqref="H308:H310 F308:F310">
    <cfRule type="expression" dxfId="1540" priority="135">
      <formula>F308&gt;0</formula>
    </cfRule>
    <cfRule type="expression" dxfId="1539" priority="136">
      <formula>F308&lt;0</formula>
    </cfRule>
  </conditionalFormatting>
  <conditionalFormatting sqref="H307 F307">
    <cfRule type="expression" dxfId="1538" priority="133">
      <formula>F307&gt;0</formula>
    </cfRule>
    <cfRule type="expression" dxfId="1537" priority="134">
      <formula>F307&lt;0</formula>
    </cfRule>
  </conditionalFormatting>
  <conditionalFormatting sqref="H315 F315">
    <cfRule type="expression" dxfId="1536" priority="129">
      <formula>F315&gt;0</formula>
    </cfRule>
    <cfRule type="expression" dxfId="1535" priority="130">
      <formula>F315&lt;0</formula>
    </cfRule>
  </conditionalFormatting>
  <conditionalFormatting sqref="H312:H314 F312:F314">
    <cfRule type="expression" dxfId="1534" priority="127">
      <formula>F312&gt;0</formula>
    </cfRule>
    <cfRule type="expression" dxfId="1533" priority="128">
      <formula>F312&lt;0</formula>
    </cfRule>
  </conditionalFormatting>
  <conditionalFormatting sqref="H326:H327 F326:F327">
    <cfRule type="expression" dxfId="1532" priority="125">
      <formula>F326&gt;0</formula>
    </cfRule>
    <cfRule type="expression" dxfId="1531" priority="126">
      <formula>F326&lt;0</formula>
    </cfRule>
  </conditionalFormatting>
  <conditionalFormatting sqref="H322:H325 F322:F325">
    <cfRule type="expression" dxfId="1530" priority="121">
      <formula>F322&gt;0</formula>
    </cfRule>
    <cfRule type="expression" dxfId="1529" priority="122">
      <formula>F322&lt;0</formula>
    </cfRule>
  </conditionalFormatting>
  <conditionalFormatting sqref="H320:H321 F320:F321">
    <cfRule type="expression" dxfId="1528" priority="119">
      <formula>F320&gt;0</formula>
    </cfRule>
    <cfRule type="expression" dxfId="1527" priority="120">
      <formula>F320&lt;0</formula>
    </cfRule>
  </conditionalFormatting>
  <conditionalFormatting sqref="H316:H319 F316:F319">
    <cfRule type="expression" dxfId="1526" priority="115">
      <formula>F316&gt;0</formula>
    </cfRule>
    <cfRule type="expression" dxfId="1525" priority="116">
      <formula>F316&lt;0</formula>
    </cfRule>
  </conditionalFormatting>
  <conditionalFormatting sqref="F335:F338 H335:H338">
    <cfRule type="expression" dxfId="1524" priority="113">
      <formula>F335&gt;0</formula>
    </cfRule>
    <cfRule type="expression" dxfId="1523" priority="114">
      <formula>F335&lt;0</formula>
    </cfRule>
  </conditionalFormatting>
  <conditionalFormatting sqref="F333:F334 H333:H334">
    <cfRule type="expression" dxfId="1522" priority="111">
      <formula>F333&gt;0</formula>
    </cfRule>
    <cfRule type="expression" dxfId="1521" priority="112">
      <formula>F333&lt;0</formula>
    </cfRule>
  </conditionalFormatting>
  <conditionalFormatting sqref="F339:F341 H339:H341 K339:K342">
    <cfRule type="expression" dxfId="1520" priority="105">
      <formula>F339&gt;0</formula>
    </cfRule>
    <cfRule type="expression" dxfId="1519" priority="106">
      <formula>F339&lt;0</formula>
    </cfRule>
  </conditionalFormatting>
  <conditionalFormatting sqref="H346:H348 F346:F348 K346:K349">
    <cfRule type="expression" dxfId="1518" priority="101">
      <formula>F346&gt;0</formula>
    </cfRule>
    <cfRule type="expression" dxfId="1517" priority="102">
      <formula>F346&lt;0</formula>
    </cfRule>
  </conditionalFormatting>
  <conditionalFormatting sqref="H349:H352 F349:F352 K350:K352">
    <cfRule type="expression" dxfId="1516" priority="99">
      <formula>F349&gt;0</formula>
    </cfRule>
    <cfRule type="expression" dxfId="1515" priority="100">
      <formula>F349&lt;0</formula>
    </cfRule>
  </conditionalFormatting>
  <conditionalFormatting sqref="H353:H354 F353:F354 K353:K354">
    <cfRule type="expression" dxfId="1514" priority="97">
      <formula>F353&gt;0</formula>
    </cfRule>
    <cfRule type="expression" dxfId="1513" priority="98">
      <formula>F353&lt;0</formula>
    </cfRule>
  </conditionalFormatting>
  <conditionalFormatting sqref="K370 F370 H370">
    <cfRule type="expression" dxfId="1512" priority="95">
      <formula>F370&gt;0</formula>
    </cfRule>
    <cfRule type="expression" dxfId="1511" priority="96">
      <formula>F370&lt;0</formula>
    </cfRule>
  </conditionalFormatting>
  <conditionalFormatting sqref="K358:K360 F358:F360 H358:H360">
    <cfRule type="expression" dxfId="1510" priority="93">
      <formula>F358&gt;0</formula>
    </cfRule>
    <cfRule type="expression" dxfId="1509" priority="94">
      <formula>F358&lt;0</formula>
    </cfRule>
  </conditionalFormatting>
  <conditionalFormatting sqref="F362:F364 H362:H364 K362:K364">
    <cfRule type="expression" dxfId="1508" priority="89">
      <formula>F362&gt;0</formula>
    </cfRule>
    <cfRule type="expression" dxfId="1507" priority="90">
      <formula>F362&lt;0</formula>
    </cfRule>
  </conditionalFormatting>
  <conditionalFormatting sqref="K361 F361 H361">
    <cfRule type="expression" dxfId="1506" priority="87">
      <formula>F361&gt;0</formula>
    </cfRule>
    <cfRule type="expression" dxfId="1505" priority="88">
      <formula>F361&lt;0</formula>
    </cfRule>
  </conditionalFormatting>
  <conditionalFormatting sqref="K365:K366 F365:F366 H365:H366">
    <cfRule type="expression" dxfId="1504" priority="85">
      <formula>F365&gt;0</formula>
    </cfRule>
    <cfRule type="expression" dxfId="1503" priority="86">
      <formula>F365&lt;0</formula>
    </cfRule>
  </conditionalFormatting>
  <conditionalFormatting sqref="K367:K369 F367:F369 H367:H369">
    <cfRule type="expression" dxfId="1502" priority="79">
      <formula>F367&gt;0</formula>
    </cfRule>
    <cfRule type="expression" dxfId="1501" priority="80">
      <formula>F367&lt;0</formula>
    </cfRule>
  </conditionalFormatting>
  <conditionalFormatting sqref="F375:F377 H375:H377">
    <cfRule type="expression" dxfId="1500" priority="77">
      <formula>F375&gt;0</formula>
    </cfRule>
    <cfRule type="expression" dxfId="1499" priority="78">
      <formula>F375&lt;0</formula>
    </cfRule>
  </conditionalFormatting>
  <conditionalFormatting sqref="F374 H374">
    <cfRule type="expression" dxfId="1498" priority="75">
      <formula>F374&gt;0</formula>
    </cfRule>
    <cfRule type="expression" dxfId="1497" priority="76">
      <formula>F374&lt;0</formula>
    </cfRule>
  </conditionalFormatting>
  <conditionalFormatting sqref="F371:F373 H371:H373 K371:K377">
    <cfRule type="expression" dxfId="1496" priority="73">
      <formula>F371&gt;0</formula>
    </cfRule>
    <cfRule type="expression" dxfId="1495" priority="74">
      <formula>F371&lt;0</formula>
    </cfRule>
  </conditionalFormatting>
  <conditionalFormatting sqref="K378 F378 H378">
    <cfRule type="expression" dxfId="1494" priority="71">
      <formula>F378&gt;0</formula>
    </cfRule>
    <cfRule type="expression" dxfId="1493" priority="72">
      <formula>F378&lt;0</formula>
    </cfRule>
  </conditionalFormatting>
  <conditionalFormatting sqref="K379:K381 F379:F381 H379:H381">
    <cfRule type="expression" dxfId="1492" priority="69">
      <formula>F379&gt;0</formula>
    </cfRule>
    <cfRule type="expression" dxfId="1491" priority="70">
      <formula>F379&lt;0</formula>
    </cfRule>
  </conditionalFormatting>
  <conditionalFormatting sqref="K386 F386 H386">
    <cfRule type="expression" dxfId="1490" priority="67">
      <formula>F386&gt;0</formula>
    </cfRule>
    <cfRule type="expression" dxfId="1489" priority="68">
      <formula>F386&lt;0</formula>
    </cfRule>
  </conditionalFormatting>
  <conditionalFormatting sqref="F383:F385 H383:H385 K383:K385">
    <cfRule type="expression" dxfId="1488" priority="65">
      <formula>F383&gt;0</formula>
    </cfRule>
    <cfRule type="expression" dxfId="1487" priority="66">
      <formula>F383&lt;0</formula>
    </cfRule>
  </conditionalFormatting>
  <conditionalFormatting sqref="K382 F382 H382">
    <cfRule type="expression" dxfId="1486" priority="63">
      <formula>F382&gt;0</formula>
    </cfRule>
    <cfRule type="expression" dxfId="1485" priority="64">
      <formula>F382&lt;0</formula>
    </cfRule>
  </conditionalFormatting>
  <conditionalFormatting sqref="F391:F393 H391:H393 K391:K393">
    <cfRule type="expression" dxfId="1484" priority="61">
      <formula>F391&gt;0</formula>
    </cfRule>
    <cfRule type="expression" dxfId="1483" priority="62">
      <formula>F391&lt;0</formula>
    </cfRule>
  </conditionalFormatting>
  <conditionalFormatting sqref="K390 F390 H390">
    <cfRule type="expression" dxfId="1482" priority="59">
      <formula>F390&gt;0</formula>
    </cfRule>
    <cfRule type="expression" dxfId="1481" priority="60">
      <formula>F390&lt;0</formula>
    </cfRule>
  </conditionalFormatting>
  <conditionalFormatting sqref="K387:K389 F387:F389 H387:H389">
    <cfRule type="expression" dxfId="1480" priority="57">
      <formula>F387&gt;0</formula>
    </cfRule>
    <cfRule type="expression" dxfId="1479" priority="58">
      <formula>F387&lt;0</formula>
    </cfRule>
  </conditionalFormatting>
  <conditionalFormatting sqref="K400 F400 H400">
    <cfRule type="expression" dxfId="1478" priority="55">
      <formula>F400&gt;0</formula>
    </cfRule>
    <cfRule type="expression" dxfId="1477" priority="56">
      <formula>F400&lt;0</formula>
    </cfRule>
  </conditionalFormatting>
  <conditionalFormatting sqref="K395 F395 H395">
    <cfRule type="expression" dxfId="1476" priority="53">
      <formula>F395&gt;0</formula>
    </cfRule>
    <cfRule type="expression" dxfId="1475" priority="54">
      <formula>F395&lt;0</formula>
    </cfRule>
  </conditionalFormatting>
  <conditionalFormatting sqref="K394 F394 H394">
    <cfRule type="expression" dxfId="1474" priority="51">
      <formula>F394&gt;0</formula>
    </cfRule>
    <cfRule type="expression" dxfId="1473" priority="52">
      <formula>F394&lt;0</formula>
    </cfRule>
  </conditionalFormatting>
  <conditionalFormatting sqref="F396:F398 H396:H398 K396:K398">
    <cfRule type="expression" dxfId="1472" priority="49">
      <formula>F396&gt;0</formula>
    </cfRule>
    <cfRule type="expression" dxfId="1471" priority="50">
      <formula>F396&lt;0</formula>
    </cfRule>
  </conditionalFormatting>
  <conditionalFormatting sqref="K399 F399 H399">
    <cfRule type="expression" dxfId="1470" priority="47">
      <formula>F399&gt;0</formula>
    </cfRule>
    <cfRule type="expression" dxfId="1469" priority="48">
      <formula>F399&lt;0</formula>
    </cfRule>
  </conditionalFormatting>
  <conditionalFormatting sqref="H404 F404 K404">
    <cfRule type="expression" dxfId="1468" priority="41">
      <formula>F404&gt;0</formula>
    </cfRule>
    <cfRule type="expression" dxfId="1467" priority="42">
      <formula>F404&lt;0</formula>
    </cfRule>
  </conditionalFormatting>
  <conditionalFormatting sqref="H405:H407 F405:F407 K405:K407">
    <cfRule type="expression" dxfId="1466" priority="39">
      <formula>F405&gt;0</formula>
    </cfRule>
    <cfRule type="expression" dxfId="1465" priority="40">
      <formula>F405&lt;0</formula>
    </cfRule>
  </conditionalFormatting>
  <conditionalFormatting sqref="K412 F412 H412">
    <cfRule type="expression" dxfId="1464" priority="35">
      <formula>F412&gt;0</formula>
    </cfRule>
    <cfRule type="expression" dxfId="1463" priority="36">
      <formula>F412&lt;0</formula>
    </cfRule>
  </conditionalFormatting>
  <conditionalFormatting sqref="K409:K411 F409:F411 H409:H411">
    <cfRule type="expression" dxfId="1462" priority="33">
      <formula>F409&gt;0</formula>
    </cfRule>
    <cfRule type="expression" dxfId="1461" priority="34">
      <formula>F409&lt;0</formula>
    </cfRule>
  </conditionalFormatting>
  <conditionalFormatting sqref="H414:H416 F414:F416 K414:K416">
    <cfRule type="expression" dxfId="1460" priority="31">
      <formula>F414&gt;0</formula>
    </cfRule>
    <cfRule type="expression" dxfId="1459" priority="32">
      <formula>F414&lt;0</formula>
    </cfRule>
  </conditionalFormatting>
  <conditionalFormatting sqref="K422:K424 F422:F424 H422:H424">
    <cfRule type="expression" dxfId="1458" priority="29">
      <formula>F422&gt;0</formula>
    </cfRule>
    <cfRule type="expression" dxfId="1457" priority="30">
      <formula>F422&lt;0</formula>
    </cfRule>
  </conditionalFormatting>
  <conditionalFormatting sqref="K421 F421 H421">
    <cfRule type="expression" dxfId="1456" priority="27">
      <formula>F421&gt;0</formula>
    </cfRule>
    <cfRule type="expression" dxfId="1455" priority="28">
      <formula>F421&lt;0</formula>
    </cfRule>
  </conditionalFormatting>
  <conditionalFormatting sqref="K418:K420 F418:F420 H418:H420">
    <cfRule type="expression" dxfId="1454" priority="25">
      <formula>F418&gt;0</formula>
    </cfRule>
    <cfRule type="expression" dxfId="1453" priority="26">
      <formula>F418&lt;0</formula>
    </cfRule>
  </conditionalFormatting>
  <conditionalFormatting sqref="K429 F429 H429">
    <cfRule type="expression" dxfId="1452" priority="23">
      <formula>F429&gt;0</formula>
    </cfRule>
    <cfRule type="expression" dxfId="1451" priority="24">
      <formula>F429&lt;0</formula>
    </cfRule>
  </conditionalFormatting>
  <conditionalFormatting sqref="K426:K428 F426:F428 H426:H428">
    <cfRule type="expression" dxfId="1450" priority="21">
      <formula>F426&gt;0</formula>
    </cfRule>
    <cfRule type="expression" dxfId="1449" priority="22">
      <formula>F426&lt;0</formula>
    </cfRule>
  </conditionalFormatting>
  <conditionalFormatting sqref="K425 F425 H425">
    <cfRule type="expression" dxfId="1448" priority="19">
      <formula>F425&gt;0</formula>
    </cfRule>
    <cfRule type="expression" dxfId="1447" priority="20">
      <formula>F425&lt;0</formula>
    </cfRule>
  </conditionalFormatting>
  <conditionalFormatting sqref="K430:K432 F430:F432 H430:H432">
    <cfRule type="expression" dxfId="1446" priority="17">
      <formula>F430&gt;0</formula>
    </cfRule>
    <cfRule type="expression" dxfId="1445" priority="18">
      <formula>F430&lt;0</formula>
    </cfRule>
  </conditionalFormatting>
  <conditionalFormatting sqref="H440:H442 F440:F442 K440:K442">
    <cfRule type="expression" dxfId="1444" priority="13">
      <formula>F440&gt;0</formula>
    </cfRule>
    <cfRule type="expression" dxfId="1443" priority="14">
      <formula>F440&lt;0</formula>
    </cfRule>
  </conditionalFormatting>
  <conditionalFormatting sqref="H436:H438 F436:F438 K436:K438">
    <cfRule type="expression" dxfId="1442" priority="11">
      <formula>F436&gt;0</formula>
    </cfRule>
    <cfRule type="expression" dxfId="1441" priority="12">
      <formula>F436&lt;0</formula>
    </cfRule>
  </conditionalFormatting>
  <conditionalFormatting sqref="H433:H435 F433:F435 K433:K435">
    <cfRule type="expression" dxfId="1440" priority="9">
      <formula>F433&gt;0</formula>
    </cfRule>
    <cfRule type="expression" dxfId="1439" priority="10">
      <formula>F433&lt;0</formula>
    </cfRule>
  </conditionalFormatting>
  <conditionalFormatting sqref="H443:H445 F443:F445 K443:K445">
    <cfRule type="expression" dxfId="1438" priority="7">
      <formula>F443&gt;0</formula>
    </cfRule>
    <cfRule type="expression" dxfId="1437" priority="8">
      <formula>F443&lt;0</formula>
    </cfRule>
  </conditionalFormatting>
  <conditionalFormatting sqref="K451:K452 F451:F452 H451:H452">
    <cfRule type="expression" dxfId="1436" priority="5">
      <formula>F451&gt;0</formula>
    </cfRule>
    <cfRule type="expression" dxfId="1435" priority="6">
      <formula>F451&lt;0</formula>
    </cfRule>
  </conditionalFormatting>
  <conditionalFormatting sqref="K450 F450 H450">
    <cfRule type="expression" dxfId="1434" priority="3">
      <formula>F450&gt;0</formula>
    </cfRule>
    <cfRule type="expression" dxfId="1433" priority="4">
      <formula>F450&lt;0</formula>
    </cfRule>
  </conditionalFormatting>
  <conditionalFormatting sqref="K447:K449 F447:F449 H447:H449">
    <cfRule type="expression" dxfId="1432" priority="1">
      <formula>F447&gt;0</formula>
    </cfRule>
    <cfRule type="expression" dxfId="1431"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2"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760</v>
      </c>
      <c r="AJ2">
        <f>$Q$2*$Q$4</f>
        <v>4641</v>
      </c>
      <c r="AK2">
        <f ca="1">AJ2*EXP(-$X$2 * AI2/365.25)</f>
        <v>43910.689469845653</v>
      </c>
      <c r="AM2" s="2">
        <f>Q10</f>
        <v>0</v>
      </c>
      <c r="AO2">
        <f ca="1" xml:space="preserve"> (SUM(AB:AB) - SUM(AE:AE) - SUM(AH:AH) - SUM(AK:AK))/SUM(AB:AB)</f>
        <v>-2.0822708549501923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760</v>
      </c>
      <c r="AJ3">
        <f t="shared" ref="AJ3:AJ17" si="11">$Q$2*$Q$4</f>
        <v>4641</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23.204999999999998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760</v>
      </c>
      <c r="AJ4">
        <f t="shared" si="11"/>
        <v>4641</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4641</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760</v>
      </c>
      <c r="AJ5">
        <f t="shared" si="11"/>
        <v>4641</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760</v>
      </c>
      <c r="AJ6">
        <f t="shared" si="11"/>
        <v>4641</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-1034.0600000000049</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760</v>
      </c>
      <c r="AJ7">
        <f t="shared" si="11"/>
        <v>4641</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-1034.0600000000049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760</v>
      </c>
      <c r="AJ8">
        <f t="shared" si="11"/>
        <v>4641</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-0.18221128939605996</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760</v>
      </c>
      <c r="AJ9">
        <f t="shared" si="11"/>
        <v>4641</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760</v>
      </c>
      <c r="AJ10">
        <f t="shared" si="11"/>
        <v>4641</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4.4817927170868355E-2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760</v>
      </c>
      <c r="AJ11">
        <f t="shared" si="11"/>
        <v>4641</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760</v>
      </c>
      <c r="AJ12">
        <f t="shared" si="11"/>
        <v>4641</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13.649999999999999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760</v>
      </c>
      <c r="AJ13">
        <f t="shared" si="11"/>
        <v>4641</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760</v>
      </c>
      <c r="AJ14">
        <f t="shared" si="11"/>
        <v>4641</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760</v>
      </c>
      <c r="AJ15">
        <f t="shared" si="11"/>
        <v>4641</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760</v>
      </c>
      <c r="AJ16">
        <f t="shared" si="11"/>
        <v>4641</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760</v>
      </c>
      <c r="AJ17">
        <f t="shared" si="11"/>
        <v>4641</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25.525500000000001</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25.29345</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25.061399999999999</v>
      </c>
      <c r="W21" s="131"/>
    </row>
    <row r="22" spans="1:39" x14ac:dyDescent="0.25">
      <c r="B22" s="360">
        <v>43657</v>
      </c>
      <c r="C22" s="7">
        <v>100</v>
      </c>
      <c r="D22" s="43">
        <v>21.35</v>
      </c>
      <c r="E22" s="43">
        <v>0</v>
      </c>
      <c r="F22" s="43">
        <f t="shared" si="12"/>
        <v>2135</v>
      </c>
      <c r="H22" s="67"/>
      <c r="O22" s="78">
        <v>1.07</v>
      </c>
      <c r="P22" s="78">
        <f t="shared" si="13"/>
        <v>24.829349999999998</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24.597300000000001</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24.36525</v>
      </c>
      <c r="T24" s="694"/>
      <c r="W24" s="131"/>
    </row>
    <row r="25" spans="1:39" x14ac:dyDescent="0.25">
      <c r="B25" s="395">
        <v>43850</v>
      </c>
      <c r="C25" s="7">
        <v>100</v>
      </c>
      <c r="D25" s="43">
        <v>23.15</v>
      </c>
      <c r="E25" s="43">
        <v>0</v>
      </c>
      <c r="F25" s="43">
        <f t="shared" si="12"/>
        <v>2315</v>
      </c>
      <c r="O25" s="78">
        <v>1.04</v>
      </c>
      <c r="P25" s="78">
        <f t="shared" si="13"/>
        <v>24.133199999999999</v>
      </c>
      <c r="T25" s="679">
        <v>43318</v>
      </c>
      <c r="U25" t="s">
        <v>1112</v>
      </c>
      <c r="W25" s="131"/>
    </row>
    <row r="26" spans="1:39" x14ac:dyDescent="0.25">
      <c r="C26" s="4"/>
      <c r="D26" s="3"/>
      <c r="E26" s="3"/>
      <c r="F26" s="3"/>
      <c r="H26" s="67"/>
      <c r="O26" s="78">
        <v>1.03</v>
      </c>
      <c r="P26" s="78">
        <f t="shared" si="13"/>
        <v>23.901149999999998</v>
      </c>
      <c r="T26" s="694"/>
      <c r="W26" s="131"/>
    </row>
    <row r="27" spans="1:39" x14ac:dyDescent="0.25">
      <c r="O27" s="78">
        <v>1.02</v>
      </c>
      <c r="P27" s="78">
        <f t="shared" si="13"/>
        <v>23.6691</v>
      </c>
      <c r="T27" s="1">
        <v>43342</v>
      </c>
      <c r="U27" t="s">
        <v>1210</v>
      </c>
      <c r="W27" s="131"/>
    </row>
    <row r="28" spans="1:39" x14ac:dyDescent="0.25">
      <c r="C28" s="4"/>
      <c r="D28" s="3"/>
      <c r="E28" s="3"/>
      <c r="F28" s="3"/>
      <c r="H28" s="67"/>
      <c r="O28" s="78">
        <v>1.01</v>
      </c>
      <c r="P28" s="78">
        <f t="shared" si="13"/>
        <v>23.437049999999999</v>
      </c>
      <c r="U28" s="396" t="s">
        <v>1211</v>
      </c>
      <c r="W28" s="131"/>
    </row>
    <row r="29" spans="1:39" x14ac:dyDescent="0.25">
      <c r="O29" s="78">
        <v>1</v>
      </c>
      <c r="P29" s="78">
        <f t="shared" si="13"/>
        <v>23.204999999999998</v>
      </c>
      <c r="U29" t="s">
        <v>1212</v>
      </c>
      <c r="W29" s="131"/>
    </row>
    <row r="30" spans="1:39" x14ac:dyDescent="0.25">
      <c r="C30" s="4"/>
      <c r="D30" s="3"/>
      <c r="E30" s="3"/>
      <c r="F30" s="3"/>
      <c r="H30" s="67"/>
      <c r="O30" s="78">
        <v>0.99</v>
      </c>
      <c r="P30" s="78">
        <f t="shared" si="13"/>
        <v>22.972949999999997</v>
      </c>
      <c r="W30" s="131"/>
    </row>
    <row r="31" spans="1:39" x14ac:dyDescent="0.25">
      <c r="O31" s="78">
        <v>0.98</v>
      </c>
      <c r="P31" s="78">
        <f t="shared" si="13"/>
        <v>22.740899999999996</v>
      </c>
      <c r="T31" s="1">
        <v>43432</v>
      </c>
      <c r="U31" t="s">
        <v>1272</v>
      </c>
      <c r="W31" s="131"/>
    </row>
    <row r="32" spans="1:39" x14ac:dyDescent="0.25">
      <c r="C32" s="4"/>
      <c r="D32" s="3"/>
      <c r="E32" s="3"/>
      <c r="F32" s="3"/>
      <c r="H32" s="67"/>
      <c r="O32" s="78">
        <v>0.97</v>
      </c>
      <c r="P32" s="78">
        <f t="shared" si="13"/>
        <v>22.508849999999999</v>
      </c>
      <c r="U32" t="s">
        <v>1270</v>
      </c>
      <c r="W32" s="131"/>
    </row>
    <row r="33" spans="1:23" x14ac:dyDescent="0.25">
      <c r="O33" s="78">
        <v>0.96</v>
      </c>
      <c r="P33" s="78">
        <f t="shared" si="13"/>
        <v>22.276799999999998</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22.044749999999997</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21.812699999999996</v>
      </c>
      <c r="T35" s="1">
        <v>43440</v>
      </c>
      <c r="U35" t="s">
        <v>82</v>
      </c>
      <c r="W35" s="131"/>
    </row>
    <row r="36" spans="1:23" x14ac:dyDescent="0.25">
      <c r="O36" s="78">
        <v>0.93</v>
      </c>
      <c r="P36" s="78">
        <f t="shared" si="13"/>
        <v>21.580649999999999</v>
      </c>
      <c r="W36" s="131"/>
    </row>
    <row r="37" spans="1:23" x14ac:dyDescent="0.25">
      <c r="O37" s="78">
        <v>0.92</v>
      </c>
      <c r="P37" s="78">
        <f t="shared" si="13"/>
        <v>21.348600000000001</v>
      </c>
      <c r="W37" s="131"/>
    </row>
    <row r="38" spans="1:23" x14ac:dyDescent="0.25">
      <c r="O38" s="78">
        <v>0.91</v>
      </c>
      <c r="P38" s="78">
        <f t="shared" si="13"/>
        <v>21.11655</v>
      </c>
      <c r="W38" s="131"/>
    </row>
    <row r="39" spans="1:23" x14ac:dyDescent="0.25">
      <c r="O39" s="78">
        <v>0.9</v>
      </c>
      <c r="P39" s="78">
        <f t="shared" si="13"/>
        <v>20.884499999999999</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activeCell="P22" sqref="P22"/>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10.130000000000001</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20260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-3029.8100000000086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-3314.7800000000134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-0.1406070385386422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4.1346938775510207</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11.143000000000002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11.041700000000002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10.940400000000002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10.839100000000002</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10.737800000000002</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10.636500000000002</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10.535200000000001</v>
      </c>
      <c r="T23" s="1">
        <v>43358</v>
      </c>
      <c r="U23" t="s">
        <v>1221</v>
      </c>
    </row>
    <row r="24" spans="1:21" x14ac:dyDescent="0.25">
      <c r="B24" s="360">
        <v>43636</v>
      </c>
      <c r="C24" s="7">
        <v>400</v>
      </c>
      <c r="D24" s="43">
        <v>8.1</v>
      </c>
      <c r="E24" s="43">
        <v>0</v>
      </c>
      <c r="F24" s="43">
        <f t="shared" si="3"/>
        <v>3240</v>
      </c>
      <c r="O24" s="78">
        <v>1.03</v>
      </c>
      <c r="P24" s="78">
        <f t="shared" si="2"/>
        <v>10.433900000000001</v>
      </c>
    </row>
    <row r="25" spans="1:21" x14ac:dyDescent="0.25">
      <c r="B25" s="360">
        <v>43683</v>
      </c>
      <c r="C25" s="7">
        <v>500</v>
      </c>
      <c r="D25" s="43">
        <v>7.45</v>
      </c>
      <c r="E25" s="43">
        <v>0</v>
      </c>
      <c r="F25" s="43">
        <f t="shared" si="3"/>
        <v>3725</v>
      </c>
      <c r="O25" s="78">
        <v>1.02</v>
      </c>
      <c r="P25" s="78">
        <f t="shared" si="2"/>
        <v>10.332600000000001</v>
      </c>
    </row>
    <row r="26" spans="1:21" x14ac:dyDescent="0.25">
      <c r="B26" s="360">
        <v>43692</v>
      </c>
      <c r="C26" s="7">
        <v>1500</v>
      </c>
      <c r="D26" s="43">
        <v>6.08</v>
      </c>
      <c r="E26" s="43">
        <v>0</v>
      </c>
      <c r="F26" s="43">
        <f t="shared" si="3"/>
        <v>9120</v>
      </c>
      <c r="O26" s="78">
        <v>1.01</v>
      </c>
      <c r="P26" s="78">
        <f t="shared" si="2"/>
        <v>10.231300000000001</v>
      </c>
    </row>
    <row r="27" spans="1:21" x14ac:dyDescent="0.25">
      <c r="B27" s="360">
        <v>43734</v>
      </c>
      <c r="C27" s="7">
        <v>500</v>
      </c>
      <c r="D27" s="43">
        <v>6.56</v>
      </c>
      <c r="E27" s="43">
        <v>0</v>
      </c>
      <c r="F27" s="43">
        <f t="shared" si="3"/>
        <v>3280</v>
      </c>
      <c r="O27" s="78">
        <v>1</v>
      </c>
      <c r="P27" s="78">
        <f t="shared" si="2"/>
        <v>10.130000000000001</v>
      </c>
    </row>
    <row r="28" spans="1:21" x14ac:dyDescent="0.25">
      <c r="B28" s="69">
        <v>43761</v>
      </c>
      <c r="C28" s="7">
        <v>500</v>
      </c>
      <c r="D28" s="43">
        <v>7.72</v>
      </c>
      <c r="E28" s="43">
        <v>0</v>
      </c>
      <c r="F28" s="43">
        <f t="shared" si="3"/>
        <v>3860</v>
      </c>
      <c r="O28" s="78">
        <v>0.99</v>
      </c>
      <c r="P28" s="78">
        <f t="shared" si="2"/>
        <v>10.028700000000001</v>
      </c>
    </row>
    <row r="29" spans="1:21" x14ac:dyDescent="0.25">
      <c r="B29" s="360">
        <v>43776</v>
      </c>
      <c r="C29" s="7">
        <v>300</v>
      </c>
      <c r="D29" s="43">
        <v>8.14</v>
      </c>
      <c r="E29" s="43">
        <v>0</v>
      </c>
      <c r="F29" s="43">
        <f t="shared" si="3"/>
        <v>2442</v>
      </c>
      <c r="O29" s="78">
        <v>0.98</v>
      </c>
      <c r="P29" s="78">
        <f t="shared" si="2"/>
        <v>9.9274000000000004</v>
      </c>
    </row>
    <row r="30" spans="1:21" x14ac:dyDescent="0.25">
      <c r="B30" s="360">
        <v>43809</v>
      </c>
      <c r="C30" s="7">
        <v>200</v>
      </c>
      <c r="D30" s="43">
        <v>9.48</v>
      </c>
      <c r="E30" s="43">
        <v>0</v>
      </c>
      <c r="F30" s="43">
        <f t="shared" si="3"/>
        <v>1896</v>
      </c>
      <c r="O30" s="78">
        <v>0.97</v>
      </c>
      <c r="P30" s="78">
        <f t="shared" si="2"/>
        <v>9.8261000000000003</v>
      </c>
    </row>
    <row r="31" spans="1:21" x14ac:dyDescent="0.25">
      <c r="B31" s="395">
        <v>43833</v>
      </c>
      <c r="C31" s="7">
        <v>200</v>
      </c>
      <c r="D31" s="43">
        <v>9.32</v>
      </c>
      <c r="E31" s="43">
        <v>0</v>
      </c>
      <c r="F31" s="43">
        <f t="shared" si="3"/>
        <v>1864</v>
      </c>
      <c r="O31" s="78">
        <v>0.96</v>
      </c>
      <c r="P31" s="78">
        <f t="shared" si="2"/>
        <v>9.7248000000000001</v>
      </c>
    </row>
    <row r="32" spans="1:21" x14ac:dyDescent="0.25">
      <c r="B32" s="395">
        <v>43847</v>
      </c>
      <c r="C32" s="4">
        <v>500</v>
      </c>
      <c r="D32" s="3">
        <v>10.25</v>
      </c>
      <c r="E32" s="3">
        <v>0</v>
      </c>
      <c r="F32" s="3">
        <f t="shared" si="3"/>
        <v>5125</v>
      </c>
      <c r="O32" s="78">
        <v>0.95</v>
      </c>
      <c r="P32" s="78">
        <f t="shared" si="2"/>
        <v>9.6234999999999999</v>
      </c>
    </row>
    <row r="33" spans="1:18" x14ac:dyDescent="0.25">
      <c r="O33" s="78">
        <v>0.94</v>
      </c>
      <c r="P33" s="78">
        <f t="shared" si="2"/>
        <v>9.5221999999999998</v>
      </c>
    </row>
    <row r="34" spans="1:18" x14ac:dyDescent="0.25">
      <c r="C34" s="4"/>
      <c r="D34" s="3"/>
      <c r="E34" s="3"/>
      <c r="F34" s="3"/>
      <c r="O34" s="78">
        <v>0.93</v>
      </c>
      <c r="P34" s="78">
        <f t="shared" si="2"/>
        <v>9.4209000000000014</v>
      </c>
    </row>
    <row r="35" spans="1:18" x14ac:dyDescent="0.25">
      <c r="C35" s="4"/>
      <c r="D35" s="3"/>
      <c r="E35" s="3"/>
      <c r="F35" s="3"/>
      <c r="O35" s="78">
        <v>0.92</v>
      </c>
      <c r="P35" s="78">
        <f t="shared" si="2"/>
        <v>9.3196000000000012</v>
      </c>
    </row>
    <row r="36" spans="1:18" x14ac:dyDescent="0.25">
      <c r="O36" s="78">
        <v>0.91</v>
      </c>
      <c r="P36" s="78">
        <f t="shared" si="2"/>
        <v>9.218300000000001</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9.1170000000000009</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25.37</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7611</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374.63999999999942</v>
      </c>
      <c r="R7" s="29">
        <v>43871</v>
      </c>
      <c r="T7" s="1"/>
    </row>
    <row r="8" spans="1:21" x14ac:dyDescent="0.25">
      <c r="B8" s="398"/>
      <c r="C8" s="4"/>
      <c r="D8" s="3"/>
      <c r="E8" s="3"/>
      <c r="F8" s="3"/>
      <c r="G8" s="69"/>
      <c r="H8" s="158"/>
      <c r="I8" s="3"/>
      <c r="J8" s="3"/>
      <c r="K8" s="3"/>
      <c r="L8" s="4"/>
      <c r="M8" s="4"/>
      <c r="O8" s="11" t="s">
        <v>177</v>
      </c>
      <c r="P8" s="33"/>
      <c r="Q8" s="2">
        <f>K18+M18-F18+Q2*Q4</f>
        <v>374.63999999999942</v>
      </c>
    </row>
    <row r="9" spans="1:21" x14ac:dyDescent="0.25">
      <c r="B9" s="398"/>
      <c r="C9" s="4"/>
      <c r="D9" s="3"/>
      <c r="E9" s="3"/>
      <c r="F9" s="3"/>
      <c r="G9" s="4"/>
      <c r="H9" s="158"/>
      <c r="I9" s="3"/>
      <c r="J9" s="3"/>
      <c r="K9" s="3"/>
      <c r="L9" s="4"/>
      <c r="M9" s="4"/>
      <c r="O9" s="11" t="s">
        <v>202</v>
      </c>
      <c r="Q9" s="131">
        <f>IF(Q2=0, 0, Q8/Q6)</f>
        <v>5.1771885312505095E-2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3.4686637761135196E-2</v>
      </c>
      <c r="R11">
        <f>0.88/4</f>
        <v>0.22</v>
      </c>
    </row>
    <row r="12" spans="1:21" x14ac:dyDescent="0.25">
      <c r="B12" s="29"/>
      <c r="H12" s="67"/>
      <c r="O12" s="11" t="s">
        <v>875</v>
      </c>
      <c r="Q12" s="1" t="s">
        <v>1356</v>
      </c>
    </row>
    <row r="13" spans="1:21" x14ac:dyDescent="0.25">
      <c r="B13" s="29"/>
      <c r="H13" s="67"/>
      <c r="O13" s="11" t="s">
        <v>901</v>
      </c>
      <c r="Q13" s="2">
        <f>Q4/4.4</f>
        <v>5.7659090909090907</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27.907000000000004</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27.653300000000002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27.399600000000003</v>
      </c>
    </row>
    <row r="20" spans="1:16" x14ac:dyDescent="0.25">
      <c r="B20" s="29"/>
      <c r="O20" s="78">
        <v>1.07</v>
      </c>
      <c r="P20" s="78">
        <f t="shared" si="1"/>
        <v>27.145900000000001</v>
      </c>
    </row>
    <row r="21" spans="1:16" x14ac:dyDescent="0.25">
      <c r="B21" s="29"/>
      <c r="O21" s="78">
        <v>1.06</v>
      </c>
      <c r="P21" s="78">
        <f t="shared" si="1"/>
        <v>26.892200000000003</v>
      </c>
    </row>
    <row r="22" spans="1:16" x14ac:dyDescent="0.25">
      <c r="B22" s="29"/>
      <c r="O22" s="78">
        <v>1.05</v>
      </c>
      <c r="P22" s="78">
        <f t="shared" si="1"/>
        <v>26.638500000000001</v>
      </c>
    </row>
    <row r="23" spans="1:16" x14ac:dyDescent="0.25">
      <c r="B23" s="29"/>
      <c r="O23" s="78">
        <v>1.04</v>
      </c>
      <c r="P23" s="78">
        <f t="shared" si="1"/>
        <v>26.384800000000002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26.1311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25.877400000000002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25.623699999999999</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25.37</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25.116300000000003</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24.8626</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24.608900000000002</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24.3552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24.101500000000001</v>
      </c>
    </row>
    <row r="33" spans="2:17" x14ac:dyDescent="0.25">
      <c r="B33" s="161"/>
      <c r="C33" s="10"/>
      <c r="D33" s="39"/>
      <c r="E33" s="39"/>
      <c r="F33" s="39"/>
      <c r="G33" s="39"/>
      <c r="H33" s="175"/>
      <c r="I33" s="39"/>
      <c r="J33" s="39"/>
      <c r="K33" s="39"/>
      <c r="L33" s="39"/>
      <c r="O33" s="78">
        <v>0.94</v>
      </c>
      <c r="P33" s="78">
        <f t="shared" si="1"/>
        <v>23.847799999999999</v>
      </c>
    </row>
    <row r="34" spans="2:17" x14ac:dyDescent="0.25">
      <c r="B34" s="161"/>
      <c r="C34" s="10"/>
      <c r="D34" s="39"/>
      <c r="E34" s="39"/>
      <c r="F34" s="39"/>
      <c r="G34" s="39"/>
      <c r="H34" s="175"/>
      <c r="I34" s="39"/>
      <c r="J34" s="39"/>
      <c r="K34" s="39"/>
      <c r="L34" s="39"/>
      <c r="O34" s="78">
        <v>0.93</v>
      </c>
      <c r="P34" s="78">
        <f t="shared" si="1"/>
        <v>23.594100000000001</v>
      </c>
    </row>
    <row r="35" spans="2:17" x14ac:dyDescent="0.25">
      <c r="B35" s="161"/>
      <c r="C35" s="10"/>
      <c r="D35" s="39"/>
      <c r="E35" s="39"/>
      <c r="F35" s="39"/>
      <c r="G35" s="39"/>
      <c r="H35" s="175"/>
      <c r="I35" s="39"/>
      <c r="J35" s="39"/>
      <c r="K35" s="39"/>
      <c r="L35" s="39"/>
      <c r="O35" s="78">
        <v>0.92</v>
      </c>
      <c r="P35" s="78">
        <f t="shared" si="1"/>
        <v>23.340400000000002</v>
      </c>
    </row>
    <row r="36" spans="2:17" x14ac:dyDescent="0.25">
      <c r="B36" s="161"/>
      <c r="C36" s="10"/>
      <c r="D36" s="39"/>
      <c r="E36" s="39"/>
      <c r="F36" s="39"/>
      <c r="G36" s="39"/>
      <c r="H36" s="175"/>
      <c r="I36" s="39"/>
      <c r="J36" s="39"/>
      <c r="K36" s="39"/>
      <c r="L36" s="39"/>
      <c r="O36" s="78">
        <v>0.91</v>
      </c>
      <c r="P36" s="78">
        <f t="shared" si="1"/>
        <v>23.0867</v>
      </c>
    </row>
    <row r="37" spans="2:17" x14ac:dyDescent="0.25">
      <c r="B37" s="161"/>
      <c r="C37" s="10"/>
      <c r="D37" s="39"/>
      <c r="E37" s="39"/>
      <c r="F37" s="39"/>
      <c r="G37" s="39"/>
      <c r="H37" s="175"/>
      <c r="I37" s="39"/>
      <c r="J37" s="39"/>
      <c r="K37" s="39"/>
      <c r="L37" s="39"/>
      <c r="O37" s="78">
        <v>0.9</v>
      </c>
      <c r="P37" s="78">
        <f t="shared" si="1"/>
        <v>22.833000000000002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44" activePane="bottomLeft" state="frozen"/>
      <selection pane="bottomLeft" activeCell="D75" sqref="D7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47.1</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5652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2305.9399999999951</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701.35999999999331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0.14167057188565371</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3.6518046709129511E-2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10.420353982300886</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51.81</v>
      </c>
      <c r="W17" s="2"/>
      <c r="X17" s="131"/>
      <c r="AD17" s="178"/>
      <c r="AG17" s="178"/>
    </row>
    <row r="18" spans="1:33" x14ac:dyDescent="0.25">
      <c r="B18" s="29"/>
      <c r="G18" s="29"/>
      <c r="H18" s="67"/>
      <c r="P18" s="78">
        <v>1.0900000000000001</v>
      </c>
      <c r="Q18" s="78">
        <f t="shared" ref="Q18:Q37" si="2">P18*$Q$4</f>
        <v>51.339000000000006</v>
      </c>
      <c r="W18" s="2"/>
      <c r="X18" s="131"/>
    </row>
    <row r="19" spans="1:33" x14ac:dyDescent="0.25">
      <c r="B19" s="29"/>
      <c r="G19" s="29"/>
      <c r="H19" s="67"/>
      <c r="P19" s="78">
        <v>1.08</v>
      </c>
      <c r="Q19" s="78">
        <f t="shared" si="2"/>
        <v>50.868000000000002</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50.397000000000006</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49.926000000000002</v>
      </c>
      <c r="W21" s="2"/>
      <c r="X21" s="131"/>
      <c r="AD21" s="178"/>
      <c r="AG21" s="178"/>
    </row>
    <row r="22" spans="1:33" x14ac:dyDescent="0.25">
      <c r="P22" s="78">
        <v>1.05</v>
      </c>
      <c r="Q22" s="78">
        <f t="shared" si="2"/>
        <v>49.455000000000005</v>
      </c>
      <c r="W22" s="2"/>
      <c r="X22" s="131"/>
    </row>
    <row r="23" spans="1:33" x14ac:dyDescent="0.25">
      <c r="P23" s="78">
        <v>1.04</v>
      </c>
      <c r="Q23" s="78">
        <f t="shared" si="2"/>
        <v>48.984000000000002</v>
      </c>
      <c r="W23" s="2"/>
      <c r="X23" s="131"/>
      <c r="AD23" s="178"/>
    </row>
    <row r="24" spans="1:33" x14ac:dyDescent="0.25">
      <c r="P24" s="78">
        <v>1.03</v>
      </c>
      <c r="Q24" s="78">
        <f t="shared" si="2"/>
        <v>48.513000000000005</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48.042000000000002</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47.571000000000005</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47.1</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46.628999999999998</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46.158000000000001</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45.686999999999998</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45.216000000000001</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44.744999999999997</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44.274000000000001</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43.803000000000004</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43.332000000000001</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42.861000000000004</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42.39</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40.07</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12021</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-647.63000000000466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-647.63000000000466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-5.1120760492650304E-2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4.5420514100324431E-2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8.7108695652173918</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44.077000000000005</v>
      </c>
    </row>
    <row r="18" spans="1:20" x14ac:dyDescent="0.25">
      <c r="B18" s="69">
        <v>43682</v>
      </c>
      <c r="C18" s="7">
        <v>100</v>
      </c>
      <c r="D18" s="43">
        <v>35.200000000000003</v>
      </c>
      <c r="E18" s="43">
        <v>0</v>
      </c>
      <c r="F18" s="43">
        <f t="shared" si="0"/>
        <v>3520.0000000000005</v>
      </c>
      <c r="G18" s="29"/>
      <c r="H18" s="67"/>
      <c r="O18" s="78">
        <v>1.0900000000000001</v>
      </c>
      <c r="P18" s="78">
        <f t="shared" ref="P18:P37" si="2">O18*$Q$4</f>
        <v>43.676300000000005</v>
      </c>
      <c r="T18" s="1"/>
    </row>
    <row r="19" spans="1:20" x14ac:dyDescent="0.25">
      <c r="B19" s="395">
        <v>43836</v>
      </c>
      <c r="C19" s="7">
        <v>100</v>
      </c>
      <c r="D19" s="43">
        <v>42</v>
      </c>
      <c r="E19" s="43">
        <v>0</v>
      </c>
      <c r="F19" s="43">
        <f t="shared" si="0"/>
        <v>4200</v>
      </c>
      <c r="G19" s="29"/>
      <c r="O19" s="78">
        <v>1.08</v>
      </c>
      <c r="P19" s="78">
        <f t="shared" si="2"/>
        <v>43.275600000000004</v>
      </c>
    </row>
    <row r="20" spans="1:20" x14ac:dyDescent="0.25">
      <c r="B20" s="395">
        <v>43851</v>
      </c>
      <c r="C20" s="4">
        <v>100</v>
      </c>
      <c r="D20" s="3">
        <v>41.22</v>
      </c>
      <c r="E20" s="3">
        <v>0</v>
      </c>
      <c r="F20" s="3">
        <f t="shared" si="0"/>
        <v>4122</v>
      </c>
      <c r="G20" s="29"/>
      <c r="H20" s="67"/>
      <c r="O20" s="78">
        <v>1.07</v>
      </c>
      <c r="P20" s="78">
        <f t="shared" si="2"/>
        <v>42.874900000000004</v>
      </c>
    </row>
    <row r="21" spans="1:20" x14ac:dyDescent="0.25">
      <c r="G21" s="29"/>
      <c r="O21" s="78">
        <v>1.06</v>
      </c>
      <c r="P21" s="78">
        <f t="shared" si="2"/>
        <v>42.474200000000003</v>
      </c>
    </row>
    <row r="22" spans="1:20" x14ac:dyDescent="0.25">
      <c r="C22" s="4"/>
      <c r="D22" s="3"/>
      <c r="E22" s="3"/>
      <c r="F22" s="3"/>
      <c r="G22" s="29"/>
      <c r="H22" s="67"/>
      <c r="O22" s="78">
        <v>1.05</v>
      </c>
      <c r="P22" s="78">
        <f t="shared" si="2"/>
        <v>42.073500000000003</v>
      </c>
    </row>
    <row r="23" spans="1:20" x14ac:dyDescent="0.25">
      <c r="G23" s="29"/>
      <c r="O23" s="78">
        <v>1.04</v>
      </c>
      <c r="P23" s="78">
        <f t="shared" si="2"/>
        <v>41.672800000000002</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41.272100000000002</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40.871400000000001</v>
      </c>
    </row>
    <row r="26" spans="1:20" x14ac:dyDescent="0.25">
      <c r="O26" s="78">
        <v>1.01</v>
      </c>
      <c r="P26" s="78">
        <f t="shared" si="2"/>
        <v>40.470700000000001</v>
      </c>
    </row>
    <row r="27" spans="1:20" x14ac:dyDescent="0.25">
      <c r="O27" s="78">
        <v>1</v>
      </c>
      <c r="P27" s="78">
        <f t="shared" si="2"/>
        <v>40.07</v>
      </c>
    </row>
    <row r="28" spans="1:20" x14ac:dyDescent="0.25">
      <c r="O28" s="78">
        <v>0.99</v>
      </c>
      <c r="P28" s="78">
        <f t="shared" si="2"/>
        <v>39.6693</v>
      </c>
    </row>
    <row r="29" spans="1:20" x14ac:dyDescent="0.25">
      <c r="O29" s="78">
        <v>0.98</v>
      </c>
      <c r="P29" s="78">
        <f t="shared" si="2"/>
        <v>39.268599999999999</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38.867899999999999</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38.467199999999998</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38.066499999999998</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37.665799999999997</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37.265100000000004</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36.864400000000003</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36.463700000000003</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36.063000000000002</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32" activePane="bottomLeft" state="frozen"/>
      <selection activeCell="A2" sqref="A2"/>
      <selection pane="bottomLeft" activeCell="P22" sqref="P22"/>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19.7</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15760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-1669.6400000000031</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-1669.6400000000031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-9.5793143174500606E-2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21.67</v>
      </c>
    </row>
    <row r="18" spans="1:16" x14ac:dyDescent="0.25">
      <c r="A18" s="31" t="s">
        <v>81</v>
      </c>
      <c r="B18" s="14"/>
      <c r="C18" s="14">
        <f>SUM(C2:C17)</f>
        <v>2000</v>
      </c>
      <c r="D18" s="18"/>
      <c r="E18" s="18"/>
      <c r="F18" s="18">
        <f>SUM(F2:F17)</f>
        <v>45360</v>
      </c>
      <c r="G18" s="14"/>
      <c r="H18" s="68">
        <f>SUM(H2:H17)</f>
        <v>1200</v>
      </c>
      <c r="I18" s="18"/>
      <c r="J18" s="18"/>
      <c r="K18" s="18">
        <f>SUM(K2:K17)</f>
        <v>27810.42</v>
      </c>
      <c r="L18" s="14"/>
      <c r="M18" s="18">
        <f>SUM(M2:M10)</f>
        <v>119.94</v>
      </c>
      <c r="O18" s="78">
        <v>1.0900000000000001</v>
      </c>
      <c r="P18" s="78">
        <f t="shared" ref="P18:P37" si="2">O18*$Q$4</f>
        <v>21.473000000000003</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21.276</v>
      </c>
    </row>
    <row r="20" spans="1:16" x14ac:dyDescent="0.25">
      <c r="O20" s="78">
        <v>1.07</v>
      </c>
      <c r="P20" s="78">
        <f t="shared" si="2"/>
        <v>21.079000000000001</v>
      </c>
    </row>
    <row r="21" spans="1:16" x14ac:dyDescent="0.25">
      <c r="O21" s="78">
        <v>1.06</v>
      </c>
      <c r="P21" s="78">
        <f t="shared" si="2"/>
        <v>20.882000000000001</v>
      </c>
    </row>
    <row r="22" spans="1:16" x14ac:dyDescent="0.25">
      <c r="O22" s="78">
        <v>1.05</v>
      </c>
      <c r="P22" s="78">
        <f t="shared" si="2"/>
        <v>20.684999999999999</v>
      </c>
    </row>
    <row r="23" spans="1:16" x14ac:dyDescent="0.25">
      <c r="O23" s="78">
        <v>1.04</v>
      </c>
      <c r="P23" s="78">
        <f t="shared" si="2"/>
        <v>20.488</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20.291</v>
      </c>
    </row>
    <row r="25" spans="1:16" x14ac:dyDescent="0.25">
      <c r="B25" s="161">
        <v>43642</v>
      </c>
      <c r="C25" s="10">
        <v>400</v>
      </c>
      <c r="D25" s="39">
        <v>25.2577</v>
      </c>
      <c r="E25" s="39">
        <v>26.84</v>
      </c>
      <c r="F25" s="39">
        <f t="shared" ref="F25:F51"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20.094000000000001</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19.896999999999998</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19.7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19.503</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19.305999999999997</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19.108999999999998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18.911999999999999</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18.715</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18.517999999999997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18.321000000000002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18.123999999999999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17.927</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17.73</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1" si="7">D43*C43</f>
        <v>16121</v>
      </c>
      <c r="H43" s="175">
        <f t="shared" ref="H43:H51" si="8">F43/G43</f>
        <v>-3.3868866695614466E-2</v>
      </c>
      <c r="I43" s="39"/>
      <c r="J43" s="39">
        <f t="shared" ref="J43:J51"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A51">
        <v>300</v>
      </c>
      <c r="B51" s="161">
        <v>43856</v>
      </c>
      <c r="C51" s="348">
        <v>800</v>
      </c>
      <c r="D51" s="739">
        <v>21.786999999999999</v>
      </c>
      <c r="E51" s="39">
        <v>20.440000000000001</v>
      </c>
      <c r="F51" s="39">
        <f t="shared" si="3"/>
        <v>-1077.5999999999981</v>
      </c>
      <c r="G51" s="39">
        <f t="shared" si="7"/>
        <v>17429.599999999999</v>
      </c>
      <c r="H51" s="175">
        <f t="shared" si="8"/>
        <v>-6.1825859457474534E-2</v>
      </c>
      <c r="I51" s="39"/>
      <c r="J51" s="39">
        <f t="shared" si="9"/>
        <v>-1077.5999999999981</v>
      </c>
      <c r="K51" s="39">
        <v>52.97</v>
      </c>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2020-01-28T05:14:05Z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