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00" i="38" l="1"/>
  <c r="D900" i="38"/>
  <c r="E900" i="38"/>
  <c r="G900" i="38"/>
  <c r="H900" i="38"/>
  <c r="K900" i="38"/>
  <c r="L900" i="38" s="1"/>
  <c r="M900" i="38"/>
  <c r="N900" i="38" s="1"/>
  <c r="O900" i="38" s="1"/>
  <c r="S900" i="38"/>
  <c r="V900" i="38"/>
  <c r="F58" i="108"/>
  <c r="H58" i="108"/>
  <c r="G58" i="108"/>
  <c r="F14" i="108"/>
  <c r="F18" i="108"/>
  <c r="C18" i="108"/>
  <c r="X900" i="38" l="1"/>
  <c r="P900" i="38"/>
  <c r="Q900" i="38" s="1"/>
  <c r="W900" i="38"/>
  <c r="Y900" i="38" s="1"/>
  <c r="U900" i="38"/>
  <c r="Z900" i="38"/>
  <c r="F163" i="58"/>
  <c r="H163" i="58"/>
  <c r="G163"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c r="K18" i="130"/>
  <c r="F2" i="130"/>
  <c r="F18" i="130" s="1"/>
  <c r="A898" i="38"/>
  <c r="D898" i="38"/>
  <c r="E898" i="38"/>
  <c r="G898" i="38"/>
  <c r="H898" i="38"/>
  <c r="K898" i="38"/>
  <c r="L898" i="38" s="1"/>
  <c r="M898" i="38"/>
  <c r="N898" i="38" s="1"/>
  <c r="S898" i="38"/>
  <c r="C19" i="130"/>
  <c r="H19" i="130"/>
  <c r="M19" i="130"/>
  <c r="M85" i="130"/>
  <c r="K19" i="130"/>
  <c r="K85" i="130"/>
  <c r="F19" i="130"/>
  <c r="F85" i="130"/>
  <c r="C85" i="130"/>
  <c r="H85" i="130"/>
  <c r="M66" i="130" l="1"/>
  <c r="Q10" i="130" s="1"/>
  <c r="Q2" i="130"/>
  <c r="Q5" i="130"/>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F19" i="129"/>
  <c r="M19" i="129"/>
  <c r="F85" i="129"/>
  <c r="H85" i="129"/>
  <c r="M85" i="129"/>
  <c r="H19" i="129"/>
  <c r="C19" i="129"/>
  <c r="K19" i="129"/>
  <c r="C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M85" i="128"/>
  <c r="H19" i="128"/>
  <c r="F85" i="128"/>
  <c r="C85" i="128"/>
  <c r="C19" i="128"/>
  <c r="H85" i="128"/>
  <c r="K85" i="128"/>
  <c r="K19" i="128"/>
  <c r="F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F85" i="127"/>
  <c r="K19" i="127"/>
  <c r="K85" i="127"/>
  <c r="M85" i="127"/>
  <c r="F19" i="127"/>
  <c r="H19" i="127"/>
  <c r="M19" i="127"/>
  <c r="C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C19" i="126"/>
  <c r="F85" i="126"/>
  <c r="M19" i="126"/>
  <c r="C85" i="126"/>
  <c r="F19" i="126"/>
  <c r="K19" i="126"/>
  <c r="H19" i="126"/>
  <c r="H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85" i="125"/>
  <c r="H85" i="125"/>
  <c r="C19" i="125"/>
  <c r="C85" i="125"/>
  <c r="M19" i="125"/>
  <c r="F19" i="125"/>
  <c r="F85" i="125"/>
  <c r="H19" i="125"/>
  <c r="M85" i="125"/>
  <c r="K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4"/>
  <c r="H19" i="124"/>
  <c r="K19" i="124"/>
  <c r="M19" i="123"/>
  <c r="K85" i="124"/>
  <c r="F19" i="123"/>
  <c r="H85" i="123"/>
  <c r="H19" i="123"/>
  <c r="K85" i="123"/>
  <c r="M85" i="123"/>
  <c r="K19" i="123"/>
  <c r="H85" i="124"/>
  <c r="F85" i="123"/>
  <c r="C19" i="123"/>
  <c r="M85" i="124"/>
  <c r="F85" i="124"/>
  <c r="C85" i="124"/>
  <c r="F19" i="124"/>
  <c r="C85"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H85" i="122"/>
  <c r="M19" i="122"/>
  <c r="C19" i="122"/>
  <c r="K19" i="122"/>
  <c r="F19" i="122"/>
  <c r="C85" i="122"/>
  <c r="H19" i="122"/>
  <c r="F85" i="122"/>
  <c r="M85"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1"/>
  <c r="F85" i="121"/>
  <c r="C19" i="120"/>
  <c r="C85" i="121"/>
  <c r="C85" i="120"/>
  <c r="H19" i="120"/>
  <c r="M85" i="120"/>
  <c r="K19" i="121"/>
  <c r="F19" i="120"/>
  <c r="K85" i="120"/>
  <c r="M85" i="121"/>
  <c r="C19" i="121"/>
  <c r="K19" i="120"/>
  <c r="F85" i="120"/>
  <c r="H19" i="121"/>
  <c r="M19" i="120"/>
  <c r="M19" i="121"/>
  <c r="H85" i="120"/>
  <c r="F19" i="121"/>
  <c r="K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H19" i="119"/>
  <c r="C19" i="119"/>
  <c r="C85" i="119"/>
  <c r="K19" i="119"/>
  <c r="H85" i="119"/>
  <c r="M19" i="119"/>
  <c r="M85" i="119"/>
  <c r="K85"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F19" i="118"/>
  <c r="K85" i="118"/>
  <c r="K19" i="118"/>
  <c r="H19" i="118"/>
  <c r="C19" i="118"/>
  <c r="C85" i="118"/>
  <c r="H85" i="118"/>
  <c r="M85"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K85" i="117"/>
  <c r="H85" i="117"/>
  <c r="K19" i="117"/>
  <c r="C19" i="116"/>
  <c r="C19" i="117"/>
  <c r="K85" i="116"/>
  <c r="H19" i="116"/>
  <c r="F85" i="116"/>
  <c r="H85" i="116"/>
  <c r="M19" i="117"/>
  <c r="H19" i="117"/>
  <c r="C85" i="117"/>
  <c r="C85" i="116"/>
  <c r="F19" i="117"/>
  <c r="F19" i="116"/>
  <c r="M85" i="117"/>
  <c r="M19" i="116"/>
  <c r="K19" i="116"/>
  <c r="M85" i="116"/>
  <c r="F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85" i="115"/>
  <c r="K85" i="115"/>
  <c r="F85" i="115"/>
  <c r="M19" i="115"/>
  <c r="C85" i="115"/>
  <c r="C19" i="115"/>
  <c r="F19" i="115"/>
  <c r="M85" i="115"/>
  <c r="H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F19" i="114"/>
  <c r="M85" i="114"/>
  <c r="K85" i="114"/>
  <c r="C85" i="114"/>
  <c r="K19" i="114"/>
  <c r="M19" i="114"/>
  <c r="F85" i="114"/>
  <c r="H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K85" i="113"/>
  <c r="H19" i="112"/>
  <c r="F19" i="113"/>
  <c r="M19" i="112"/>
  <c r="M19" i="113"/>
  <c r="K19" i="112"/>
  <c r="M85" i="112"/>
  <c r="K85" i="112"/>
  <c r="F19" i="112"/>
  <c r="H85" i="113"/>
  <c r="F85" i="113"/>
  <c r="F85" i="112"/>
  <c r="C85" i="113"/>
  <c r="C85" i="112"/>
  <c r="H85" i="112"/>
  <c r="C19" i="113"/>
  <c r="M85" i="113"/>
  <c r="H19" i="113"/>
  <c r="C19" i="112"/>
  <c r="K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C19" i="110"/>
  <c r="K85" i="111"/>
  <c r="M19" i="111"/>
  <c r="F85" i="110"/>
  <c r="M85" i="111"/>
  <c r="H85" i="110"/>
  <c r="K19" i="111"/>
  <c r="K85" i="110"/>
  <c r="C19" i="111"/>
  <c r="M19" i="110"/>
  <c r="K19" i="110"/>
  <c r="H85" i="111"/>
  <c r="H19" i="110"/>
  <c r="M85" i="110"/>
  <c r="C85" i="111"/>
  <c r="H19" i="111"/>
  <c r="F19" i="111"/>
  <c r="F19" i="110"/>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M85" i="109"/>
  <c r="M19" i="109"/>
  <c r="K19" i="109"/>
  <c r="H85" i="109"/>
  <c r="K85" i="109"/>
  <c r="H19" i="109"/>
  <c r="C19" i="109"/>
  <c r="F19" i="109"/>
  <c r="C85"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H19" i="108"/>
  <c r="F85" i="108"/>
  <c r="F19" i="108"/>
  <c r="M85" i="108"/>
  <c r="C85" i="108"/>
  <c r="K85" i="108"/>
  <c r="K19" i="108"/>
  <c r="M19" i="108"/>
  <c r="H85"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C19" i="107"/>
  <c r="K85" i="107"/>
  <c r="M85" i="107"/>
  <c r="C85" i="107"/>
  <c r="M19" i="107"/>
  <c r="H85" i="107"/>
  <c r="F85" i="107"/>
  <c r="F19" i="107"/>
  <c r="H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K85" i="106"/>
  <c r="C19" i="106"/>
  <c r="C85" i="106"/>
  <c r="H19" i="106"/>
  <c r="H85" i="106"/>
  <c r="K19" i="106"/>
  <c r="F85" i="106"/>
  <c r="M19" i="106"/>
  <c r="M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19" i="47"/>
  <c r="M19" i="47"/>
  <c r="H41" i="46"/>
  <c r="C41"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85" i="105"/>
  <c r="M85" i="105"/>
  <c r="H85" i="105"/>
  <c r="C19" i="105"/>
  <c r="F85" i="105"/>
  <c r="F19" i="105"/>
  <c r="C85" i="105"/>
  <c r="H19" i="105"/>
  <c r="M19"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H19" i="104"/>
  <c r="K85" i="104"/>
  <c r="M19" i="104"/>
  <c r="C85" i="104"/>
  <c r="M85" i="104"/>
  <c r="K19" i="104"/>
  <c r="H85" i="104"/>
  <c r="F19" i="104"/>
  <c r="C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H91" i="103"/>
  <c r="M91" i="103"/>
  <c r="K91" i="103"/>
  <c r="M19" i="103"/>
  <c r="F91" i="103"/>
  <c r="F19" i="103"/>
  <c r="K19" i="103"/>
  <c r="C91" i="103"/>
  <c r="K19" i="89"/>
  <c r="C19"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F19" i="102"/>
  <c r="M19" i="102"/>
  <c r="K87" i="102"/>
  <c r="H19" i="102"/>
  <c r="K19" i="102"/>
  <c r="M87" i="102"/>
  <c r="H87" i="102"/>
  <c r="F87" i="102"/>
  <c r="C19" i="102"/>
  <c r="C87"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M22" i="101"/>
  <c r="F22" i="101"/>
  <c r="K85" i="99"/>
  <c r="M19" i="99"/>
  <c r="K22" i="101"/>
  <c r="F19" i="100"/>
  <c r="F19" i="99"/>
  <c r="H85" i="100"/>
  <c r="K19" i="100"/>
  <c r="M85" i="99"/>
  <c r="F85" i="99"/>
  <c r="C22" i="101"/>
  <c r="C90" i="101"/>
  <c r="F90" i="101"/>
  <c r="F85" i="100"/>
  <c r="M85" i="100"/>
  <c r="H19" i="100"/>
  <c r="H22" i="101"/>
  <c r="H90" i="101"/>
  <c r="K85" i="100"/>
  <c r="C85" i="99"/>
  <c r="K19" i="99"/>
  <c r="K90" i="101"/>
  <c r="C19" i="99"/>
  <c r="C19" i="100"/>
  <c r="H85" i="99"/>
  <c r="M90" i="101"/>
  <c r="H19" i="99"/>
  <c r="M19" i="100"/>
  <c r="C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H85" i="97"/>
  <c r="F19" i="97"/>
  <c r="C85" i="97"/>
  <c r="K25" i="88"/>
  <c r="C19" i="98"/>
  <c r="M19" i="97"/>
  <c r="H19" i="98"/>
  <c r="H85" i="98"/>
  <c r="H19" i="97"/>
  <c r="K19" i="97"/>
  <c r="K85" i="97"/>
  <c r="F85" i="98"/>
  <c r="C19" i="97"/>
  <c r="K85" i="98"/>
  <c r="F19" i="98"/>
  <c r="F85" i="97"/>
  <c r="K19" i="98"/>
  <c r="M85" i="97"/>
  <c r="M85" i="98"/>
  <c r="M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M19" i="96"/>
  <c r="F19" i="96"/>
  <c r="K94" i="96"/>
  <c r="H19" i="96"/>
  <c r="C19" i="96"/>
  <c r="H94" i="96"/>
  <c r="M94" i="96"/>
  <c r="F94" i="96"/>
  <c r="C94" i="96"/>
  <c r="K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M85" i="95"/>
  <c r="F19" i="95"/>
  <c r="K19" i="95"/>
  <c r="F85" i="95"/>
  <c r="H19" i="95"/>
  <c r="K85" i="95"/>
  <c r="H85" i="95"/>
  <c r="M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19" i="94"/>
  <c r="K19" i="94"/>
  <c r="F19" i="94"/>
  <c r="C85" i="94"/>
  <c r="K85" i="94"/>
  <c r="H19" i="94"/>
  <c r="M85" i="94"/>
  <c r="M19" i="94"/>
  <c r="F85" i="94"/>
  <c r="H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K113" i="93"/>
  <c r="C113" i="93"/>
  <c r="M113" i="93"/>
  <c r="F113" i="93"/>
  <c r="H26"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30" i="92"/>
  <c r="F19" i="47"/>
  <c r="M85" i="91"/>
  <c r="F85" i="91"/>
  <c r="H30" i="92"/>
  <c r="K121" i="92"/>
  <c r="C121" i="92"/>
  <c r="H121" i="92"/>
  <c r="M121" i="92"/>
  <c r="C85" i="91"/>
  <c r="F121" i="92"/>
  <c r="F19" i="91"/>
  <c r="H19" i="91"/>
  <c r="M30" i="92"/>
  <c r="K85" i="91"/>
  <c r="C19" i="91"/>
  <c r="K30" i="92"/>
  <c r="H85" i="91"/>
  <c r="F30" i="92"/>
  <c r="M19" i="91"/>
  <c r="K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M85" i="90"/>
  <c r="H85" i="90"/>
  <c r="C19" i="90"/>
  <c r="F85" i="90"/>
  <c r="F19" i="90"/>
  <c r="H19" i="90"/>
  <c r="K85" i="90"/>
  <c r="M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K85" i="89"/>
  <c r="M19" i="89"/>
  <c r="H19" i="89"/>
  <c r="C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M25" i="88"/>
  <c r="C19" i="87"/>
  <c r="F19" i="87"/>
  <c r="C107" i="88"/>
  <c r="K107" i="88"/>
  <c r="K19" i="87"/>
  <c r="M85" i="87"/>
  <c r="F25" i="88"/>
  <c r="K85" i="87"/>
  <c r="C85" i="87"/>
  <c r="H19" i="87"/>
  <c r="F107" i="88"/>
  <c r="M107" i="88"/>
  <c r="H107" i="88"/>
  <c r="M19" i="87"/>
  <c r="H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M19" i="86"/>
  <c r="H19" i="86"/>
  <c r="M85" i="86"/>
  <c r="K85" i="86"/>
  <c r="F85" i="86"/>
  <c r="H85" i="86"/>
  <c r="C85" i="86"/>
  <c r="C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K19" i="85"/>
  <c r="H19" i="85"/>
  <c r="H85" i="85"/>
  <c r="M85" i="85"/>
  <c r="F85" i="85"/>
  <c r="K85" i="85"/>
  <c r="M19" i="85"/>
  <c r="C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M85" i="83"/>
  <c r="M19" i="83"/>
  <c r="K85" i="83"/>
  <c r="F19" i="83"/>
  <c r="F110" i="84"/>
  <c r="M110" i="84"/>
  <c r="K110" i="84"/>
  <c r="H85" i="83"/>
  <c r="H19" i="83"/>
  <c r="F85" i="83"/>
  <c r="H25" i="84"/>
  <c r="C110" i="84"/>
  <c r="C85" i="83"/>
  <c r="H110" i="84"/>
  <c r="C19" i="83"/>
  <c r="M25" i="84"/>
  <c r="C25" i="84"/>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M60" i="82"/>
  <c r="M19" i="82"/>
  <c r="K60" i="82"/>
  <c r="H19" i="82"/>
  <c r="C23" i="74"/>
  <c r="H23" i="74"/>
  <c r="C60" i="82"/>
  <c r="H60" i="82"/>
  <c r="F19" i="82"/>
  <c r="M23" i="74"/>
  <c r="F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F78" i="75"/>
  <c r="K78" i="75"/>
  <c r="C96" i="31"/>
  <c r="M78" i="75"/>
  <c r="M96" i="31"/>
  <c r="C78" i="75"/>
  <c r="H78" i="75"/>
  <c r="F96" i="31"/>
  <c r="K96" i="31"/>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85" i="64"/>
  <c r="M85" i="64"/>
  <c r="K19" i="64"/>
  <c r="M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K110" i="81"/>
  <c r="H110" i="81"/>
  <c r="F110" i="81"/>
  <c r="C110" i="81"/>
  <c r="M110" i="81"/>
  <c r="M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C85" i="80"/>
  <c r="M19" i="80"/>
  <c r="M85" i="80"/>
  <c r="K85" i="80"/>
  <c r="H85" i="80"/>
  <c r="K19" i="80"/>
  <c r="C19" i="80"/>
  <c r="F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H65" i="79"/>
  <c r="C19" i="79"/>
  <c r="H19" i="79"/>
  <c r="M65" i="79"/>
  <c r="M19" i="79"/>
  <c r="K19" i="79"/>
  <c r="K65" i="79"/>
  <c r="C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K85" i="78"/>
  <c r="C85" i="78"/>
  <c r="K19" i="78"/>
  <c r="C19" i="78"/>
  <c r="F85" i="78"/>
  <c r="M85" i="78"/>
  <c r="H19" i="78"/>
  <c r="H85" i="78"/>
  <c r="F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H89" i="77"/>
  <c r="C19" i="77"/>
  <c r="F19" i="77"/>
  <c r="F89" i="77"/>
  <c r="M19" i="77"/>
  <c r="M89" i="77"/>
  <c r="K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C77" i="69"/>
  <c r="F77" i="69"/>
  <c r="K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M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F93" i="68"/>
  <c r="K93" i="68"/>
  <c r="C93" i="68"/>
  <c r="M93" i="68"/>
  <c r="H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908" i="25"/>
  <c r="M908" i="25"/>
  <c r="H908" i="25"/>
  <c r="F908" i="25"/>
  <c r="K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77" i="70"/>
  <c r="K55" i="50"/>
  <c r="C19" i="45"/>
  <c r="F19" i="52"/>
  <c r="F19" i="50"/>
  <c r="K19" i="68"/>
  <c r="F111" i="45"/>
  <c r="M19" i="60"/>
  <c r="C19" i="61"/>
  <c r="M19" i="50"/>
  <c r="M86" i="53"/>
  <c r="H19" i="71"/>
  <c r="F19" i="75"/>
  <c r="K119" i="7"/>
  <c r="M30" i="40"/>
  <c r="M75" i="41"/>
  <c r="K65" i="71"/>
  <c r="F19" i="69"/>
  <c r="F19" i="59"/>
  <c r="C19" i="70"/>
  <c r="F28" i="43"/>
  <c r="H19" i="61"/>
  <c r="M100" i="34"/>
  <c r="C30" i="49"/>
  <c r="C67" i="60"/>
  <c r="M19" i="68"/>
  <c r="H19" i="69"/>
  <c r="K19" i="69"/>
  <c r="H19" i="72"/>
  <c r="K19" i="72"/>
  <c r="H136" i="25"/>
  <c r="M67" i="60"/>
  <c r="H19" i="66"/>
  <c r="C75" i="41"/>
  <c r="H25" i="31"/>
  <c r="K100" i="34"/>
  <c r="M19" i="63"/>
  <c r="C19" i="66"/>
  <c r="K51" i="54"/>
  <c r="H75" i="41"/>
  <c r="C25" i="31"/>
  <c r="C19" i="69"/>
  <c r="M60" i="51"/>
  <c r="F85" i="64"/>
  <c r="F72" i="59"/>
  <c r="C19" i="59"/>
  <c r="K72" i="59"/>
  <c r="F19" i="66"/>
  <c r="F19" i="68"/>
  <c r="F19" i="62"/>
  <c r="H100" i="34"/>
  <c r="K63" i="66"/>
  <c r="K19" i="52"/>
  <c r="C55" i="50"/>
  <c r="M19" i="55"/>
  <c r="H67" i="60"/>
  <c r="C213" i="57"/>
  <c r="K19" i="70"/>
  <c r="C19" i="72"/>
  <c r="M19" i="45"/>
  <c r="M25" i="31"/>
  <c r="H19" i="41"/>
  <c r="F451" i="17"/>
  <c r="H19" i="73"/>
  <c r="F23" i="57"/>
  <c r="M156" i="49"/>
  <c r="K81" i="61"/>
  <c r="H19" i="70"/>
  <c r="H156" i="49"/>
  <c r="M47" i="58"/>
  <c r="K19" i="54"/>
  <c r="H65" i="71"/>
  <c r="F19" i="61"/>
  <c r="H19" i="75"/>
  <c r="M55" i="50"/>
  <c r="F67" i="60"/>
  <c r="M51" i="54"/>
  <c r="C94" i="52"/>
  <c r="H213" i="57"/>
  <c r="C81" i="61"/>
  <c r="M19" i="3"/>
  <c r="H19" i="59"/>
  <c r="K19" i="59"/>
  <c r="K19" i="61"/>
  <c r="C111" i="45"/>
  <c r="M63" i="66"/>
  <c r="C19" i="63"/>
  <c r="M19" i="69"/>
  <c r="C19" i="52"/>
  <c r="F100" i="34"/>
  <c r="F30" i="40"/>
  <c r="K23" i="57"/>
  <c r="M77" i="70"/>
  <c r="F23" i="17"/>
  <c r="M19" i="59"/>
  <c r="K19" i="60"/>
  <c r="M23" i="57"/>
  <c r="F19" i="72"/>
  <c r="K19" i="63"/>
  <c r="F19" i="54"/>
  <c r="K19" i="62"/>
  <c r="K94" i="52"/>
  <c r="K23" i="17"/>
  <c r="C19" i="64"/>
  <c r="F60" i="51"/>
  <c r="K111" i="45"/>
  <c r="C51" i="54"/>
  <c r="H19" i="50"/>
  <c r="K19" i="75"/>
  <c r="F51" i="54"/>
  <c r="K90" i="72"/>
  <c r="M19" i="71"/>
  <c r="C65" i="63"/>
  <c r="H19" i="34"/>
  <c r="M19" i="53"/>
  <c r="C72" i="59"/>
  <c r="F65" i="71"/>
  <c r="C63" i="66"/>
  <c r="K19" i="71"/>
  <c r="F19" i="55"/>
  <c r="F230" i="58"/>
  <c r="F55" i="50"/>
  <c r="C47" i="58"/>
  <c r="C85" i="64"/>
  <c r="H72" i="59"/>
  <c r="F19" i="53"/>
  <c r="C19" i="54"/>
  <c r="M19" i="52"/>
  <c r="C19" i="62"/>
  <c r="F77" i="70"/>
  <c r="C65" i="71"/>
  <c r="H65" i="63"/>
  <c r="F63" i="66"/>
  <c r="F47" i="58"/>
  <c r="F30" i="49"/>
  <c r="C451" i="17"/>
  <c r="F19" i="3"/>
  <c r="H119" i="7"/>
  <c r="F136" i="25"/>
  <c r="C90" i="72"/>
  <c r="F81" i="61"/>
  <c r="F119" i="7"/>
  <c r="F19" i="34"/>
  <c r="H19" i="52"/>
  <c r="C19" i="50"/>
  <c r="M30" i="49"/>
  <c r="H230" i="58"/>
  <c r="C19" i="53"/>
  <c r="C19" i="60"/>
  <c r="H451" i="17"/>
  <c r="C19" i="41"/>
  <c r="C30" i="40"/>
  <c r="K19" i="53"/>
  <c r="M65" i="63"/>
  <c r="C119" i="7"/>
  <c r="F94" i="52"/>
  <c r="H47" i="58"/>
  <c r="F19" i="73"/>
  <c r="H94" i="52"/>
  <c r="C19" i="73"/>
  <c r="H77" i="70"/>
  <c r="F19" i="60"/>
  <c r="K19" i="34"/>
  <c r="M65" i="71"/>
  <c r="M19" i="62"/>
  <c r="K23" i="74"/>
  <c r="H90" i="72"/>
  <c r="M19" i="54"/>
  <c r="C156" i="49"/>
  <c r="F19" i="64"/>
  <c r="K19" i="66"/>
  <c r="M19" i="34"/>
  <c r="K19" i="50"/>
  <c r="K67" i="60"/>
  <c r="F86" i="53"/>
  <c r="K77" i="70"/>
  <c r="M19" i="70"/>
  <c r="K19" i="55"/>
  <c r="K25" i="31"/>
  <c r="C19" i="71"/>
  <c r="H19" i="53"/>
  <c r="F213" i="57"/>
  <c r="M19" i="73"/>
  <c r="K75" i="41"/>
  <c r="C19" i="68"/>
  <c r="H19" i="3"/>
  <c r="H23" i="17"/>
  <c r="C19" i="55"/>
  <c r="M19" i="72"/>
  <c r="K60" i="51"/>
  <c r="M94" i="52"/>
  <c r="F19" i="63"/>
  <c r="H51" i="54"/>
  <c r="F156" i="49"/>
  <c r="F19" i="41"/>
  <c r="H81" i="61"/>
  <c r="M72" i="59"/>
  <c r="H63" i="66"/>
  <c r="H19" i="60"/>
  <c r="C23" i="17"/>
  <c r="M230" i="58"/>
  <c r="C86" i="53"/>
  <c r="C230" i="58"/>
  <c r="K230" i="58"/>
  <c r="K86" i="53"/>
  <c r="M19" i="61"/>
  <c r="C100" i="34"/>
  <c r="K19" i="3"/>
  <c r="K451" i="17"/>
  <c r="H19" i="68"/>
  <c r="M119" i="7"/>
  <c r="M19" i="66"/>
  <c r="F19" i="45"/>
  <c r="M81" i="61"/>
  <c r="F75" i="41"/>
  <c r="M111" i="45"/>
  <c r="F19" i="71"/>
  <c r="K65" i="63"/>
  <c r="M19" i="41"/>
  <c r="M19" i="75"/>
  <c r="H30" i="40"/>
  <c r="C23" i="57"/>
  <c r="H19" i="62"/>
  <c r="F90" i="72"/>
  <c r="K30" i="40"/>
  <c r="F25" i="31"/>
  <c r="C19" i="75"/>
  <c r="K19" i="73"/>
  <c r="F19" i="70"/>
  <c r="H19" i="63"/>
  <c r="K47" i="58"/>
  <c r="C19" i="34"/>
  <c r="M451" i="17"/>
  <c r="M90" i="72"/>
  <c r="C19" i="3"/>
  <c r="K213" i="57"/>
  <c r="F65" i="63"/>
  <c r="H55" i="50"/>
  <c r="M23" i="17"/>
  <c r="H111" i="45"/>
  <c r="K19" i="41"/>
  <c r="F23" i="74"/>
  <c r="H19" i="55"/>
  <c r="H19" i="54"/>
  <c r="K156" i="49"/>
  <c r="M213" i="57"/>
  <c r="H86" i="53"/>
  <c r="V898" i="38" l="1"/>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99" i="38" s="1"/>
  <c r="Y89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98" i="38" l="1"/>
  <c r="Y898" i="38" s="1"/>
  <c r="W896" i="38"/>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9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62" i="58" l="1"/>
  <c r="K16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<sst xmlns="http://schemas.openxmlformats.org/spreadsheetml/2006/main" count="9679" uniqueCount="1398">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</sst>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3"/>
      <tableStyleElement type="headerRow" dxfId="416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numCache>
            </c:numRef>
          </c:yVal>
          <c:smooth val="1"/>
        </c:ser>
        <c:dLbls>
          <c:showLegendKey val="0"/>
          <c:showVal val="0"/>
          <c:showCatName val="0"/>
          <c:showSerName val="0"/>
          <c:showPercent val="0"/>
          <c:showBubbleSize val="0"/>
        </c:dLbls>
        <c:axId val="441720240"/>
        <c:axId val="441717496"/>
      </c:scatterChart>
      <c:valAx>
        <c:axId val="441720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17496"/>
        <c:crosses val="autoZero"/>
        <c:crossBetween val="midCat"/>
      </c:valAx>
      <c:valAx>
        <c:axId val="44171749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20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numCache>
            </c:numRef>
          </c:yVal>
          <c:smooth val="1"/>
        </c:ser>
        <c:dLbls>
          <c:showLegendKey val="0"/>
          <c:showVal val="0"/>
          <c:showCatName val="0"/>
          <c:showSerName val="0"/>
          <c:showPercent val="0"/>
          <c:showBubbleSize val="0"/>
        </c:dLbls>
        <c:axId val="441718280"/>
        <c:axId val="441719848"/>
      </c:scatterChart>
      <c:valAx>
        <c:axId val="441718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19848"/>
        <c:crosses val="autoZero"/>
        <c:crossBetween val="midCat"/>
      </c:valAx>
      <c:valAx>
        <c:axId val="4417198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1828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numCache>
            </c:numRef>
          </c:yVal>
          <c:smooth val="1"/>
        </c:ser>
        <c:dLbls>
          <c:showLegendKey val="0"/>
          <c:showVal val="0"/>
          <c:showCatName val="0"/>
          <c:showSerName val="0"/>
          <c:showPercent val="0"/>
          <c:showBubbleSize val="0"/>
        </c:dLbls>
        <c:axId val="441715928"/>
        <c:axId val="441717888"/>
      </c:scatterChart>
      <c:valAx>
        <c:axId val="441715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17888"/>
        <c:crosses val="autoZero"/>
        <c:crossBetween val="midCat"/>
      </c:valAx>
      <c:valAx>
        <c:axId val="4417178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15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numCache>
            </c:numRef>
          </c:yVal>
          <c:smooth val="1"/>
        </c:ser>
        <c:dLbls>
          <c:showLegendKey val="0"/>
          <c:showVal val="0"/>
          <c:showCatName val="0"/>
          <c:showSerName val="0"/>
          <c:showPercent val="0"/>
          <c:showBubbleSize val="0"/>
        </c:dLbls>
        <c:axId val="441713184"/>
        <c:axId val="441716320"/>
      </c:scatterChart>
      <c:valAx>
        <c:axId val="441713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16320"/>
        <c:crosses val="autoZero"/>
        <c:crossBetween val="midCat"/>
      </c:valAx>
      <c:valAx>
        <c:axId val="44171632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713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361862216"/>
        <c:axId val="361861432"/>
      </c:scatterChart>
      <c:valAx>
        <c:axId val="361862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861432"/>
        <c:crosses val="autoZero"/>
        <c:crossBetween val="midCat"/>
      </c:valAx>
      <c:valAx>
        <c:axId val="3618614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862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numCache>
            </c:numRef>
          </c:yVal>
          <c:smooth val="1"/>
        </c:ser>
        <c:dLbls>
          <c:showLegendKey val="0"/>
          <c:showVal val="0"/>
          <c:showCatName val="0"/>
          <c:showSerName val="0"/>
          <c:showPercent val="0"/>
          <c:showBubbleSize val="0"/>
        </c:dLbls>
        <c:axId val="463509616"/>
        <c:axId val="463512752"/>
      </c:scatterChart>
      <c:valAx>
        <c:axId val="463509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12752"/>
        <c:crosses val="autoZero"/>
        <c:crossBetween val="midCat"/>
      </c:valAx>
      <c:valAx>
        <c:axId val="4635127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09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numCache>
            </c:numRef>
          </c:yVal>
          <c:smooth val="1"/>
        </c:ser>
        <c:dLbls>
          <c:showLegendKey val="0"/>
          <c:showVal val="0"/>
          <c:showCatName val="0"/>
          <c:showSerName val="0"/>
          <c:showPercent val="0"/>
          <c:showBubbleSize val="0"/>
        </c:dLbls>
        <c:axId val="463513928"/>
        <c:axId val="463508832"/>
      </c:scatterChart>
      <c:valAx>
        <c:axId val="463513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08832"/>
        <c:crosses val="autoZero"/>
        <c:crossBetween val="midCat"/>
      </c:valAx>
      <c:valAx>
        <c:axId val="4635088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139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numCache>
            </c:numRef>
          </c:yVal>
          <c:smooth val="1"/>
        </c:ser>
        <c:dLbls>
          <c:showLegendKey val="0"/>
          <c:showVal val="0"/>
          <c:showCatName val="0"/>
          <c:showSerName val="0"/>
          <c:showPercent val="0"/>
          <c:showBubbleSize val="0"/>
        </c:dLbls>
        <c:axId val="463508048"/>
        <c:axId val="463510792"/>
      </c:scatterChart>
      <c:valAx>
        <c:axId val="463508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10792"/>
        <c:crosses val="autoZero"/>
        <c:crossBetween val="midCat"/>
      </c:valAx>
      <c:valAx>
        <c:axId val="4635107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08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508440"/>
        <c:axId val="441713576"/>
      </c:lineChart>
      <c:dateAx>
        <c:axId val="463508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1713576"/>
        <c:crosses val="autoZero"/>
        <c:auto val="1"/>
        <c:lblOffset val="100"/>
        <c:baseTimeUnit val="days"/>
      </c:dateAx>
      <c:valAx>
        <c:axId val="4417135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508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5352136"/>
        <c:axId val="465351352"/>
      </c:lineChart>
      <c:dateAx>
        <c:axId val="4653521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1352"/>
        <c:crosses val="autoZero"/>
        <c:auto val="1"/>
        <c:lblOffset val="100"/>
        <c:baseTimeUnit val="days"/>
      </c:dateAx>
      <c:valAx>
        <c:axId val="4653513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2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5347432"/>
        <c:axId val="465349784"/>
      </c:lineChart>
      <c:dateAx>
        <c:axId val="465347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9784"/>
        <c:crosses val="autoZero"/>
        <c:auto val="1"/>
        <c:lblOffset val="100"/>
        <c:baseTimeUnit val="days"/>
      </c:dateAx>
      <c:valAx>
        <c:axId val="46534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7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5351744"/>
        <c:axId val="465348216"/>
      </c:lineChart>
      <c:dateAx>
        <c:axId val="465351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8216"/>
        <c:crosses val="autoZero"/>
        <c:auto val="1"/>
        <c:lblOffset val="100"/>
        <c:baseTimeUnit val="days"/>
      </c:dateAx>
      <c:valAx>
        <c:axId val="465348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1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65350960"/>
        <c:axId val="465349000"/>
      </c:lineChart>
      <c:dateAx>
        <c:axId val="465350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9000"/>
        <c:crosses val="autoZero"/>
        <c:auto val="1"/>
        <c:lblOffset val="100"/>
        <c:baseTimeUnit val="days"/>
      </c:dateAx>
      <c:valAx>
        <c:axId val="4653490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0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5354096"/>
        <c:axId val="469174608"/>
      </c:lineChart>
      <c:dateAx>
        <c:axId val="46535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4608"/>
        <c:crosses val="autoZero"/>
        <c:auto val="1"/>
        <c:lblOffset val="100"/>
        <c:baseTimeUnit val="days"/>
      </c:dateAx>
      <c:valAx>
        <c:axId val="46917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9178920"/>
        <c:axId val="469177744"/>
      </c:lineChart>
      <c:dateAx>
        <c:axId val="46917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7744"/>
        <c:crosses val="autoZero"/>
        <c:auto val="1"/>
        <c:lblOffset val="100"/>
        <c:baseTimeUnit val="days"/>
      </c:dateAx>
      <c:valAx>
        <c:axId val="4691777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8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9175392"/>
        <c:axId val="469173824"/>
      </c:lineChart>
      <c:dateAx>
        <c:axId val="46917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3824"/>
        <c:crosses val="autoZero"/>
        <c:auto val="1"/>
        <c:lblOffset val="100"/>
        <c:baseTimeUnit val="days"/>
      </c:dateAx>
      <c:valAx>
        <c:axId val="46917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9176568"/>
        <c:axId val="469176960"/>
      </c:lineChart>
      <c:dateAx>
        <c:axId val="46917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6960"/>
        <c:crosses val="autoZero"/>
        <c:auto val="1"/>
        <c:lblOffset val="100"/>
        <c:baseTimeUnit val="days"/>
      </c:dateAx>
      <c:valAx>
        <c:axId val="46917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9178136"/>
        <c:axId val="469173432"/>
      </c:lineChart>
      <c:dateAx>
        <c:axId val="469178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3432"/>
        <c:crosses val="autoZero"/>
        <c:auto val="1"/>
        <c:lblOffset val="100"/>
        <c:baseTimeUnit val="days"/>
      </c:dateAx>
      <c:valAx>
        <c:axId val="469173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8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9178528"/>
        <c:axId val="469179704"/>
      </c:lineChart>
      <c:dateAx>
        <c:axId val="469178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9704"/>
        <c:crosses val="autoZero"/>
        <c:auto val="1"/>
        <c:lblOffset val="100"/>
        <c:baseTimeUnit val="days"/>
      </c:dateAx>
      <c:valAx>
        <c:axId val="46917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9173040"/>
        <c:axId val="470129000"/>
      </c:lineChart>
      <c:dateAx>
        <c:axId val="46917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9000"/>
        <c:crosses val="autoZero"/>
        <c:auto val="1"/>
        <c:lblOffset val="100"/>
        <c:baseTimeUnit val="days"/>
      </c:dateAx>
      <c:valAx>
        <c:axId val="470129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3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70128216"/>
        <c:axId val="470121944"/>
      </c:lineChart>
      <c:dateAx>
        <c:axId val="470128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1944"/>
        <c:crosses val="autoZero"/>
        <c:auto val="1"/>
        <c:lblOffset val="100"/>
        <c:baseTimeUnit val="days"/>
      </c:dateAx>
      <c:valAx>
        <c:axId val="4701219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8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70122336"/>
        <c:axId val="470122728"/>
      </c:lineChart>
      <c:dateAx>
        <c:axId val="470122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2728"/>
        <c:crosses val="autoZero"/>
        <c:auto val="1"/>
        <c:lblOffset val="100"/>
        <c:baseTimeUnit val="days"/>
      </c:dateAx>
      <c:valAx>
        <c:axId val="470122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2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126648"/>
        <c:axId val="470123120"/>
      </c:lineChart>
      <c:dateAx>
        <c:axId val="470126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3120"/>
        <c:crosses val="autoZero"/>
        <c:auto val="1"/>
        <c:lblOffset val="100"/>
        <c:baseTimeUnit val="days"/>
      </c:dateAx>
      <c:valAx>
        <c:axId val="47012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123512"/>
        <c:axId val="470126256"/>
      </c:lineChart>
      <c:dateAx>
        <c:axId val="47012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6256"/>
        <c:crosses val="autoZero"/>
        <c:auto val="1"/>
        <c:lblOffset val="100"/>
        <c:baseTimeUnit val="days"/>
      </c:dateAx>
      <c:valAx>
        <c:axId val="470126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125864"/>
        <c:axId val="470127040"/>
      </c:lineChart>
      <c:dateAx>
        <c:axId val="47012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7040"/>
        <c:crosses val="autoZero"/>
        <c:auto val="1"/>
        <c:lblOffset val="100"/>
        <c:baseTimeUnit val="days"/>
      </c:dateAx>
      <c:valAx>
        <c:axId val="470127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25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176176"/>
        <c:axId val="482160360"/>
      </c:lineChart>
      <c:dateAx>
        <c:axId val="46917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0360"/>
        <c:crosses val="autoZero"/>
        <c:auto val="1"/>
        <c:lblOffset val="100"/>
        <c:baseTimeUnit val="days"/>
      </c:dateAx>
      <c:valAx>
        <c:axId val="482160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7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2163104"/>
        <c:axId val="482161536"/>
      </c:lineChart>
      <c:dateAx>
        <c:axId val="48216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1536"/>
        <c:crosses val="autoZero"/>
        <c:auto val="1"/>
        <c:lblOffset val="100"/>
        <c:baseTimeUnit val="days"/>
      </c:dateAx>
      <c:valAx>
        <c:axId val="48216153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31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2167024"/>
        <c:axId val="482162320"/>
      </c:lineChart>
      <c:dateAx>
        <c:axId val="482167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2320"/>
        <c:crosses val="autoZero"/>
        <c:auto val="1"/>
        <c:lblOffset val="100"/>
        <c:baseTimeUnit val="days"/>
      </c:dateAx>
      <c:valAx>
        <c:axId val="482162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70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163888"/>
        <c:axId val="482161144"/>
      </c:lineChart>
      <c:dateAx>
        <c:axId val="48216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1144"/>
        <c:crosses val="autoZero"/>
        <c:auto val="1"/>
        <c:lblOffset val="100"/>
        <c:baseTimeUnit val="days"/>
      </c:dateAx>
      <c:valAx>
        <c:axId val="48216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164280"/>
        <c:axId val="482167808"/>
      </c:lineChart>
      <c:dateAx>
        <c:axId val="482164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7808"/>
        <c:crosses val="autoZero"/>
        <c:auto val="1"/>
        <c:lblOffset val="100"/>
        <c:baseTimeUnit val="days"/>
      </c:dateAx>
      <c:valAx>
        <c:axId val="482167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4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164672"/>
        <c:axId val="482160752"/>
      </c:lineChart>
      <c:dateAx>
        <c:axId val="48216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0752"/>
        <c:crosses val="autoZero"/>
        <c:auto val="1"/>
        <c:lblOffset val="100"/>
        <c:baseTimeUnit val="days"/>
      </c:dateAx>
      <c:valAx>
        <c:axId val="482160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6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5659848"/>
        <c:axId val="485659064"/>
      </c:lineChart>
      <c:dateAx>
        <c:axId val="485659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59064"/>
        <c:crosses val="autoZero"/>
        <c:auto val="1"/>
        <c:lblOffset val="100"/>
        <c:baseTimeUnit val="days"/>
      </c:dateAx>
      <c:valAx>
        <c:axId val="48565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5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numCache>
            </c:numRef>
          </c:val>
          <c:smooth val="0"/>
        </c:ser>
        <c:dLbls>
          <c:showLegendKey val="0"/>
          <c:showVal val="0"/>
          <c:showCatName val="0"/>
          <c:showSerName val="0"/>
          <c:showPercent val="0"/>
          <c:showBubbleSize val="0"/>
        </c:dLbls>
        <c:marker val="1"/>
        <c:smooth val="0"/>
        <c:axId val="485663768"/>
        <c:axId val="485659456"/>
      </c:lineChart>
      <c:dateAx>
        <c:axId val="48566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59456"/>
        <c:crosses val="autoZero"/>
        <c:auto val="1"/>
        <c:lblOffset val="100"/>
        <c:baseTimeUnit val="days"/>
      </c:dateAx>
      <c:valAx>
        <c:axId val="48565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3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numCache>
            </c:numRef>
          </c:val>
          <c:smooth val="0"/>
        </c:ser>
        <c:dLbls>
          <c:showLegendKey val="0"/>
          <c:showVal val="0"/>
          <c:showCatName val="0"/>
          <c:showSerName val="0"/>
          <c:showPercent val="0"/>
          <c:showBubbleSize val="0"/>
        </c:dLbls>
        <c:marker val="1"/>
        <c:smooth val="0"/>
        <c:axId val="485664944"/>
        <c:axId val="485662200"/>
      </c:lineChart>
      <c:dateAx>
        <c:axId val="48566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2200"/>
        <c:crosses val="autoZero"/>
        <c:auto val="1"/>
        <c:lblOffset val="100"/>
        <c:baseTimeUnit val="days"/>
      </c:dateAx>
      <c:valAx>
        <c:axId val="485662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4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665336"/>
        <c:axId val="485661024"/>
      </c:lineChart>
      <c:dateAx>
        <c:axId val="485665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1024"/>
        <c:crosses val="autoZero"/>
        <c:auto val="1"/>
        <c:lblOffset val="100"/>
        <c:baseTimeUnit val="days"/>
      </c:dateAx>
      <c:valAx>
        <c:axId val="4856610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5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658672"/>
        <c:axId val="485664552"/>
      </c:lineChart>
      <c:dateAx>
        <c:axId val="48565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4552"/>
        <c:crosses val="autoZero"/>
        <c:auto val="1"/>
        <c:lblOffset val="100"/>
        <c:baseTimeUnit val="days"/>
      </c:dateAx>
      <c:valAx>
        <c:axId val="485664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5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5661808"/>
        <c:axId val="485660240"/>
      </c:lineChart>
      <c:dateAx>
        <c:axId val="485661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0240"/>
        <c:crosses val="autoZero"/>
        <c:auto val="1"/>
        <c:lblOffset val="100"/>
        <c:baseTimeUnit val="days"/>
      </c:dateAx>
      <c:valAx>
        <c:axId val="4856602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1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5660632"/>
        <c:axId val="484557264"/>
      </c:lineChart>
      <c:dateAx>
        <c:axId val="485660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7264"/>
        <c:crosses val="autoZero"/>
        <c:auto val="1"/>
        <c:lblOffset val="100"/>
        <c:baseTimeUnit val="days"/>
      </c:dateAx>
      <c:valAx>
        <c:axId val="484557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60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4558048"/>
        <c:axId val="484561576"/>
      </c:lineChart>
      <c:dateAx>
        <c:axId val="4845580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1576"/>
        <c:crosses val="autoZero"/>
        <c:auto val="1"/>
        <c:lblOffset val="100"/>
        <c:baseTimeUnit val="days"/>
      </c:dateAx>
      <c:valAx>
        <c:axId val="48456157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8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4564320"/>
        <c:axId val="484561968"/>
      </c:lineChart>
      <c:dateAx>
        <c:axId val="484564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1968"/>
        <c:crosses val="autoZero"/>
        <c:auto val="1"/>
        <c:lblOffset val="100"/>
        <c:baseTimeUnit val="days"/>
      </c:dateAx>
      <c:valAx>
        <c:axId val="484561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4559224"/>
        <c:axId val="484563536"/>
      </c:lineChart>
      <c:dateAx>
        <c:axId val="484559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3536"/>
        <c:crosses val="autoZero"/>
        <c:auto val="1"/>
        <c:lblOffset val="100"/>
        <c:baseTimeUnit val="days"/>
      </c:dateAx>
      <c:valAx>
        <c:axId val="484563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9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7060624"/>
        <c:axId val="497059840"/>
      </c:lineChart>
      <c:dateAx>
        <c:axId val="497060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9840"/>
        <c:crosses val="autoZero"/>
        <c:auto val="1"/>
        <c:lblOffset val="100"/>
        <c:baseTimeUnit val="days"/>
      </c:dateAx>
      <c:valAx>
        <c:axId val="497059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0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7064936"/>
        <c:axId val="497064152"/>
      </c:lineChart>
      <c:dateAx>
        <c:axId val="497064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4152"/>
        <c:crosses val="autoZero"/>
        <c:auto val="1"/>
        <c:lblOffset val="100"/>
        <c:baseTimeUnit val="days"/>
      </c:dateAx>
      <c:valAx>
        <c:axId val="49706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4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7058664"/>
        <c:axId val="497065720"/>
      </c:lineChart>
      <c:dateAx>
        <c:axId val="497058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5720"/>
        <c:crosses val="autoZero"/>
        <c:auto val="1"/>
        <c:lblOffset val="100"/>
        <c:baseTimeUnit val="days"/>
      </c:dateAx>
      <c:valAx>
        <c:axId val="49706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8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7066896"/>
        <c:axId val="497062192"/>
      </c:lineChart>
      <c:dateAx>
        <c:axId val="497066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2192"/>
        <c:crosses val="autoZero"/>
        <c:auto val="1"/>
        <c:lblOffset val="100"/>
        <c:baseTimeUnit val="days"/>
      </c:dateAx>
      <c:valAx>
        <c:axId val="49706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6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numCache>
            </c:numRef>
          </c:val>
          <c:smooth val="0"/>
        </c:ser>
        <c:dLbls>
          <c:showLegendKey val="0"/>
          <c:showVal val="0"/>
          <c:showCatName val="0"/>
          <c:showSerName val="0"/>
          <c:showPercent val="0"/>
          <c:showBubbleSize val="0"/>
        </c:dLbls>
        <c:marker val="1"/>
        <c:smooth val="0"/>
        <c:axId val="497068856"/>
        <c:axId val="497059448"/>
      </c:lineChart>
      <c:dateAx>
        <c:axId val="497068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9448"/>
        <c:crosses val="autoZero"/>
        <c:auto val="1"/>
        <c:lblOffset val="100"/>
        <c:baseTimeUnit val="days"/>
      </c:dateAx>
      <c:valAx>
        <c:axId val="497059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8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numCache>
            </c:numRef>
          </c:val>
          <c:smooth val="0"/>
        </c:ser>
        <c:dLbls>
          <c:showLegendKey val="0"/>
          <c:showVal val="0"/>
          <c:showCatName val="0"/>
          <c:showSerName val="0"/>
          <c:showPercent val="0"/>
          <c:showBubbleSize val="0"/>
        </c:dLbls>
        <c:marker val="1"/>
        <c:smooth val="0"/>
        <c:axId val="497061408"/>
        <c:axId val="497069248"/>
      </c:lineChart>
      <c:dateAx>
        <c:axId val="49706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9248"/>
        <c:crosses val="autoZero"/>
        <c:auto val="1"/>
        <c:lblOffset val="100"/>
        <c:baseTimeUnit val="days"/>
      </c:dateAx>
      <c:valAx>
        <c:axId val="497069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7063368"/>
        <c:axId val="497070032"/>
      </c:scatterChart>
      <c:valAx>
        <c:axId val="4970633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70032"/>
        <c:crosses val="autoZero"/>
        <c:crossBetween val="midCat"/>
      </c:valAx>
      <c:valAx>
        <c:axId val="4970700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3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7058272"/>
        <c:axId val="497063760"/>
      </c:scatterChart>
      <c:valAx>
        <c:axId val="4970582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63760"/>
        <c:crosses val="autoZero"/>
        <c:crossBetween val="midCat"/>
      </c:valAx>
      <c:valAx>
        <c:axId val="497063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58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073560"/>
        <c:axId val="510308720"/>
      </c:lineChart>
      <c:catAx>
        <c:axId val="4970735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308720"/>
        <c:crosses val="autoZero"/>
        <c:auto val="1"/>
        <c:lblAlgn val="ctr"/>
        <c:lblOffset val="100"/>
        <c:noMultiLvlLbl val="0"/>
      </c:catAx>
      <c:valAx>
        <c:axId val="5103087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73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0309504"/>
        <c:axId val="510310288"/>
      </c:lineChart>
      <c:dateAx>
        <c:axId val="5103095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310288"/>
        <c:crosses val="autoZero"/>
        <c:auto val="1"/>
        <c:lblOffset val="100"/>
        <c:baseTimeUnit val="days"/>
      </c:dateAx>
      <c:valAx>
        <c:axId val="51031028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309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0300880"/>
        <c:axId val="510297352"/>
      </c:lineChart>
      <c:dateAx>
        <c:axId val="510300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297352"/>
        <c:crosses val="autoZero"/>
        <c:auto val="1"/>
        <c:lblOffset val="100"/>
        <c:baseTimeUnit val="days"/>
      </c:dateAx>
      <c:valAx>
        <c:axId val="5102973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300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0306760"/>
        <c:axId val="510307544"/>
      </c:lineChart>
      <c:dateAx>
        <c:axId val="510306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307544"/>
        <c:crosses val="autoZero"/>
        <c:auto val="1"/>
        <c:lblOffset val="100"/>
        <c:baseTimeUnit val="days"/>
      </c:dateAx>
      <c:valAx>
        <c:axId val="5103075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306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10300488"/>
        <c:axId val="510296960"/>
      </c:lineChart>
      <c:dateAx>
        <c:axId val="51030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296960"/>
        <c:crosses val="autoZero"/>
        <c:auto val="1"/>
        <c:lblOffset val="100"/>
        <c:baseTimeUnit val="days"/>
      </c:dateAx>
      <c:valAx>
        <c:axId val="5102969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30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10297744"/>
        <c:axId val="510298136"/>
      </c:lineChart>
      <c:dateAx>
        <c:axId val="510297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298136"/>
        <c:crosses val="autoZero"/>
        <c:auto val="1"/>
        <c:lblOffset val="100"/>
        <c:baseTimeUnit val="days"/>
      </c:dateAx>
      <c:valAx>
        <c:axId val="510298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29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0299704"/>
        <c:axId val="510300096"/>
      </c:lineChart>
      <c:dateAx>
        <c:axId val="5102997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300096"/>
        <c:crosses val="autoZero"/>
        <c:auto val="1"/>
        <c:lblOffset val="100"/>
        <c:baseTimeUnit val="days"/>
      </c:dateAx>
      <c:valAx>
        <c:axId val="51030009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299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1912136"/>
        <c:axId val="551913704"/>
      </c:lineChart>
      <c:catAx>
        <c:axId val="551912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13704"/>
        <c:crosses val="autoZero"/>
        <c:auto val="1"/>
        <c:lblAlgn val="ctr"/>
        <c:lblOffset val="100"/>
        <c:noMultiLvlLbl val="0"/>
      </c:catAx>
      <c:valAx>
        <c:axId val="5519137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12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1911352"/>
        <c:axId val="551906648"/>
      </c:lineChart>
      <c:catAx>
        <c:axId val="551911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06648"/>
        <c:crosses val="autoZero"/>
        <c:auto val="1"/>
        <c:lblAlgn val="ctr"/>
        <c:lblOffset val="100"/>
        <c:noMultiLvlLbl val="0"/>
      </c:catAx>
      <c:valAx>
        <c:axId val="55190664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11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1909000"/>
        <c:axId val="551909784"/>
      </c:lineChart>
      <c:dateAx>
        <c:axId val="551909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09784"/>
        <c:crosses val="autoZero"/>
        <c:auto val="1"/>
        <c:lblOffset val="100"/>
        <c:baseTimeUnit val="days"/>
      </c:dateAx>
      <c:valAx>
        <c:axId val="55190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09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1909392"/>
        <c:axId val="551902728"/>
      </c:lineChart>
      <c:dateAx>
        <c:axId val="55190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02728"/>
        <c:crosses val="autoZero"/>
        <c:auto val="1"/>
        <c:lblOffset val="100"/>
        <c:baseTimeUnit val="days"/>
      </c:dateAx>
      <c:valAx>
        <c:axId val="551902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0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numCache>
            </c:numRef>
          </c:val>
          <c:smooth val="0"/>
        </c:ser>
        <c:dLbls>
          <c:showLegendKey val="0"/>
          <c:showVal val="0"/>
          <c:showCatName val="0"/>
          <c:showSerName val="0"/>
          <c:showPercent val="0"/>
          <c:showBubbleSize val="0"/>
        </c:dLbls>
        <c:smooth val="0"/>
        <c:axId val="551910568"/>
        <c:axId val="551910960"/>
      </c:lineChart>
      <c:dateAx>
        <c:axId val="551910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10960"/>
        <c:crosses val="autoZero"/>
        <c:auto val="1"/>
        <c:lblOffset val="100"/>
        <c:baseTimeUnit val="days"/>
      </c:dateAx>
      <c:valAx>
        <c:axId val="551910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10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numCache>
            </c:numRef>
          </c:val>
          <c:smooth val="0"/>
        </c:ser>
        <c:dLbls>
          <c:showLegendKey val="0"/>
          <c:showVal val="0"/>
          <c:showCatName val="0"/>
          <c:showSerName val="0"/>
          <c:showPercent val="0"/>
          <c:showBubbleSize val="0"/>
        </c:dLbls>
        <c:marker val="1"/>
        <c:smooth val="0"/>
        <c:axId val="551900768"/>
        <c:axId val="551908216"/>
      </c:lineChart>
      <c:dateAx>
        <c:axId val="551900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08216"/>
        <c:crosses val="autoZero"/>
        <c:auto val="1"/>
        <c:lblOffset val="100"/>
        <c:baseTimeUnit val="days"/>
      </c:dateAx>
      <c:valAx>
        <c:axId val="551908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90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1901944"/>
        <c:axId val="551905864"/>
      </c:lineChart>
      <c:dateAx>
        <c:axId val="551901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05864"/>
        <c:crosses val="autoZero"/>
        <c:auto val="1"/>
        <c:lblOffset val="100"/>
        <c:baseTimeUnit val="days"/>
      </c:dateAx>
      <c:valAx>
        <c:axId val="5519058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01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1905080"/>
        <c:axId val="551907824"/>
      </c:lineChart>
      <c:dateAx>
        <c:axId val="551905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07824"/>
        <c:crosses val="autoZero"/>
        <c:auto val="1"/>
        <c:lblOffset val="100"/>
        <c:baseTimeUnit val="days"/>
      </c:dateAx>
      <c:valAx>
        <c:axId val="5519078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905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1876480"/>
        <c:axId val="551875304"/>
      </c:lineChart>
      <c:dateAx>
        <c:axId val="55187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75304"/>
        <c:crosses val="autoZero"/>
        <c:auto val="1"/>
        <c:lblOffset val="100"/>
        <c:baseTimeUnit val="days"/>
      </c:dateAx>
      <c:valAx>
        <c:axId val="55187530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76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1879616"/>
        <c:axId val="551879224"/>
      </c:lineChart>
      <c:dateAx>
        <c:axId val="551879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79224"/>
        <c:crosses val="autoZero"/>
        <c:auto val="1"/>
        <c:lblOffset val="100"/>
        <c:baseTimeUnit val="days"/>
      </c:dateAx>
      <c:valAx>
        <c:axId val="55187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1883144"/>
        <c:axId val="551880400"/>
      </c:lineChart>
      <c:catAx>
        <c:axId val="5518831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880400"/>
        <c:crosses val="autoZero"/>
        <c:auto val="1"/>
        <c:lblAlgn val="ctr"/>
        <c:lblOffset val="100"/>
        <c:noMultiLvlLbl val="0"/>
      </c:catAx>
      <c:valAx>
        <c:axId val="5518804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883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1881184"/>
        <c:axId val="551881576"/>
      </c:lineChart>
      <c:dateAx>
        <c:axId val="5518811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81576"/>
        <c:crosses val="autoZero"/>
        <c:auto val="1"/>
        <c:lblOffset val="100"/>
        <c:baseTimeUnit val="days"/>
      </c:dateAx>
      <c:valAx>
        <c:axId val="5518815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881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U11" sqref="U1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50</v>
      </c>
      <c r="F2" s="2">
        <v>15.54</v>
      </c>
      <c r="G2" s="78">
        <v>8.0138678571428414</v>
      </c>
      <c r="H2">
        <v>2800</v>
      </c>
      <c r="I2" s="2">
        <v>43512</v>
      </c>
      <c r="J2" s="2">
        <v>22438.829999999954</v>
      </c>
      <c r="K2" s="2">
        <v>21073.170000000042</v>
      </c>
      <c r="L2" s="660">
        <v>0.93913853797190328</v>
      </c>
      <c r="M2" s="2">
        <v>35688.741000001668</v>
      </c>
      <c r="N2">
        <v>1500</v>
      </c>
      <c r="O2" s="30" t="s">
        <v>1393</v>
      </c>
      <c r="P2" s="660">
        <v>1.2870012870012871E-2</v>
      </c>
      <c r="Q2" s="876">
        <v>-1.5100000000000001E-2</v>
      </c>
      <c r="R2" s="2">
        <v>24.666666666666664</v>
      </c>
      <c r="S2" s="780">
        <v>43471</v>
      </c>
      <c r="W2" s="788"/>
      <c r="X2" s="760"/>
      <c r="Y2" s="788"/>
    </row>
    <row r="3" spans="1:33" ht="21.95" customHeight="1" x14ac:dyDescent="0.25">
      <c r="A3" s="50"/>
      <c r="B3" s="50"/>
      <c r="C3" s="51"/>
      <c r="D3" s="708"/>
      <c r="E3" s="22" t="s">
        <v>916</v>
      </c>
      <c r="F3" s="2">
        <v>31.79</v>
      </c>
      <c r="G3" s="78">
        <v>50.613442857142864</v>
      </c>
      <c r="H3">
        <v>700</v>
      </c>
      <c r="I3" s="2">
        <v>22253</v>
      </c>
      <c r="J3" s="2">
        <v>35429.410000000003</v>
      </c>
      <c r="K3" s="2">
        <v>-13176.410000000003</v>
      </c>
      <c r="L3" s="660">
        <v>-0.37190599561212007</v>
      </c>
      <c r="M3" s="2">
        <v>-13176.410000000003</v>
      </c>
      <c r="N3">
        <v>700</v>
      </c>
      <c r="O3" s="30" t="s">
        <v>1383</v>
      </c>
      <c r="P3" s="660">
        <v>7.8641082101289714E-2</v>
      </c>
      <c r="Q3" s="876">
        <v>-2.0799999999999999E-2</v>
      </c>
      <c r="R3" s="2">
        <v>11.313167259786477</v>
      </c>
      <c r="S3" s="780">
        <v>43471</v>
      </c>
      <c r="T3" s="48"/>
      <c r="V3" s="48"/>
      <c r="W3" s="760"/>
      <c r="X3" s="788"/>
      <c r="Y3" s="788"/>
      <c r="Z3" s="760"/>
      <c r="AA3" s="760"/>
      <c r="AB3"/>
      <c r="AC3"/>
      <c r="AD3"/>
      <c r="AE3"/>
      <c r="AF3"/>
      <c r="AG3"/>
    </row>
    <row r="4" spans="1:33" ht="21.95" customHeight="1" x14ac:dyDescent="0.25">
      <c r="A4" s="50"/>
      <c r="B4" s="50"/>
      <c r="C4" s="51"/>
      <c r="D4" s="708"/>
      <c r="E4" s="22" t="s">
        <v>321</v>
      </c>
      <c r="F4" s="2">
        <v>11.49</v>
      </c>
      <c r="G4" s="78">
        <v>14.531035714285718</v>
      </c>
      <c r="H4">
        <v>1400</v>
      </c>
      <c r="I4" s="2">
        <v>16086</v>
      </c>
      <c r="J4" s="2">
        <v>20343.450000000004</v>
      </c>
      <c r="K4" s="2">
        <v>-4257.4500000000044</v>
      </c>
      <c r="L4" s="660">
        <v>-0.20927866217382024</v>
      </c>
      <c r="M4" s="2">
        <v>-3972.4799999999996</v>
      </c>
      <c r="N4">
        <v>800</v>
      </c>
      <c r="O4" s="30" t="s">
        <v>1391</v>
      </c>
      <c r="P4" s="660">
        <v>0</v>
      </c>
      <c r="Q4" s="876">
        <v>-0.14829999999999999</v>
      </c>
      <c r="R4" s="2">
        <v>4.6897959183673468</v>
      </c>
      <c r="S4" s="780">
        <v>43345</v>
      </c>
      <c r="T4" s="48"/>
      <c r="V4" s="788"/>
      <c r="W4" s="788"/>
      <c r="X4" s="760"/>
      <c r="Y4" s="788"/>
      <c r="Z4" s="760"/>
    </row>
    <row r="5" spans="1:33" ht="21.95" customHeight="1" x14ac:dyDescent="0.25">
      <c r="A5" s="51"/>
      <c r="B5" s="51"/>
      <c r="C5" s="51"/>
      <c r="D5" s="708"/>
      <c r="E5" s="22" t="s">
        <v>1114</v>
      </c>
      <c r="F5" s="2">
        <v>48.35</v>
      </c>
      <c r="G5" s="78">
        <v>46.496133333333333</v>
      </c>
      <c r="H5">
        <v>300</v>
      </c>
      <c r="I5" s="2">
        <v>14505</v>
      </c>
      <c r="J5" s="2">
        <v>13948.84</v>
      </c>
      <c r="K5" s="2">
        <v>556.15999999999985</v>
      </c>
      <c r="L5" s="660">
        <v>3.9871415830993871E-2</v>
      </c>
      <c r="M5" s="2">
        <v>556.15999999999985</v>
      </c>
      <c r="N5">
        <v>200</v>
      </c>
      <c r="O5" s="30"/>
      <c r="P5" s="660">
        <v>2.688728024819028E-2</v>
      </c>
      <c r="Q5" s="876">
        <v>-3.32E-2</v>
      </c>
      <c r="R5" s="2"/>
      <c r="S5" s="780">
        <v>43421</v>
      </c>
      <c r="T5" s="48"/>
      <c r="W5" s="760"/>
      <c r="X5" s="788"/>
      <c r="Y5" s="788"/>
      <c r="AA5" s="760"/>
    </row>
    <row r="6" spans="1:33" ht="21.95" customHeight="1" x14ac:dyDescent="0.25">
      <c r="A6" s="50"/>
      <c r="B6" s="50"/>
      <c r="C6" s="51"/>
      <c r="D6" s="708"/>
      <c r="E6" s="22" t="s">
        <v>1236</v>
      </c>
      <c r="F6" s="2">
        <v>35.15</v>
      </c>
      <c r="G6" s="78">
        <v>43.996400000000015</v>
      </c>
      <c r="H6">
        <v>400</v>
      </c>
      <c r="I6" s="2">
        <v>14060</v>
      </c>
      <c r="J6" s="2">
        <v>17598.560000000005</v>
      </c>
      <c r="K6" s="2">
        <v>-3538.5600000000049</v>
      </c>
      <c r="L6" s="660">
        <v>-0.20107099671791359</v>
      </c>
      <c r="M6" s="2">
        <v>-3538.5600000000049</v>
      </c>
      <c r="N6">
        <v>300</v>
      </c>
      <c r="O6" s="30" t="s">
        <v>1382</v>
      </c>
      <c r="P6" s="660">
        <v>5.1778093883357044E-2</v>
      </c>
      <c r="Q6" s="876">
        <v>-2.98E-2</v>
      </c>
      <c r="R6" s="2">
        <v>7.6413043478260869</v>
      </c>
      <c r="S6" s="780">
        <v>43423</v>
      </c>
      <c r="V6" s="48"/>
      <c r="W6" s="760"/>
      <c r="X6" s="788"/>
      <c r="Y6" s="788"/>
      <c r="Z6" s="788"/>
      <c r="AA6" s="2"/>
      <c r="AC6"/>
      <c r="AD6"/>
      <c r="AE6" s="2"/>
      <c r="AF6"/>
      <c r="AG6"/>
    </row>
    <row r="7" spans="1:33" ht="21.95" customHeight="1" x14ac:dyDescent="0.25">
      <c r="A7" s="51"/>
      <c r="B7" s="51"/>
      <c r="C7" s="51"/>
      <c r="D7" s="708"/>
      <c r="E7" s="22" t="s">
        <v>1195</v>
      </c>
      <c r="F7" s="2">
        <v>79.23</v>
      </c>
      <c r="G7" s="78">
        <v>67.127200000000016</v>
      </c>
      <c r="H7">
        <v>150</v>
      </c>
      <c r="I7" s="2">
        <v>11884.5</v>
      </c>
      <c r="J7" s="2">
        <v>10069.080000000002</v>
      </c>
      <c r="K7" s="2">
        <v>1815.4199999999983</v>
      </c>
      <c r="L7" s="660">
        <v>0.18029651169719554</v>
      </c>
      <c r="M7" s="2">
        <v>1815.4199999999983</v>
      </c>
      <c r="N7">
        <v>150</v>
      </c>
      <c r="O7" s="30" t="s">
        <v>1391</v>
      </c>
      <c r="P7" s="660">
        <v>1.9184652278177457E-2</v>
      </c>
      <c r="Q7" s="876">
        <v>-2.3099999999999999E-2</v>
      </c>
      <c r="R7" s="2">
        <v>12.208012326656394</v>
      </c>
      <c r="S7" s="780">
        <v>43359</v>
      </c>
      <c r="V7" s="2"/>
      <c r="W7" s="660"/>
      <c r="X7" s="787"/>
      <c r="Y7" s="2"/>
      <c r="Z7" s="760"/>
    </row>
    <row r="8" spans="1:33" ht="21.95" customHeight="1" x14ac:dyDescent="0.25">
      <c r="A8" s="50"/>
      <c r="B8" s="50"/>
      <c r="C8" s="50"/>
      <c r="D8" s="708"/>
      <c r="E8" s="22" t="s">
        <v>269</v>
      </c>
      <c r="F8" s="2">
        <v>53</v>
      </c>
      <c r="G8" s="78">
        <v>49.599299999999999</v>
      </c>
      <c r="H8">
        <v>200</v>
      </c>
      <c r="I8" s="2">
        <v>10600</v>
      </c>
      <c r="J8" s="2">
        <v>9919.86</v>
      </c>
      <c r="K8" s="2">
        <v>680.13999999999942</v>
      </c>
      <c r="L8" s="660">
        <v>6.8563467629583499E-2</v>
      </c>
      <c r="M8" s="2">
        <v>877.34999999999491</v>
      </c>
      <c r="N8">
        <v>200</v>
      </c>
      <c r="O8" s="30" t="s">
        <v>1392</v>
      </c>
      <c r="P8" s="660">
        <v>3.7735849056603772E-2</v>
      </c>
      <c r="Q8" s="876">
        <v>-2.4299999999999999E-2</v>
      </c>
      <c r="R8" s="2">
        <v>7.8171091445427727</v>
      </c>
      <c r="S8" s="780">
        <v>43324</v>
      </c>
      <c r="T8" s="48"/>
      <c r="W8" s="760"/>
      <c r="X8" s="788"/>
      <c r="Y8" s="788"/>
    </row>
    <row r="9" spans="1:33" ht="21.95" customHeight="1" x14ac:dyDescent="0.25">
      <c r="A9" s="50"/>
      <c r="B9" s="50"/>
      <c r="C9" s="51"/>
      <c r="D9" s="708"/>
      <c r="E9" s="22" t="s">
        <v>14</v>
      </c>
      <c r="F9" s="2">
        <v>52.33</v>
      </c>
      <c r="G9" s="78">
        <v>47.135299999999987</v>
      </c>
      <c r="H9">
        <v>200</v>
      </c>
      <c r="I9" s="2">
        <v>10466</v>
      </c>
      <c r="J9" s="2">
        <v>9427.0599999999977</v>
      </c>
      <c r="K9" s="2">
        <v>1038.9400000000023</v>
      </c>
      <c r="L9" s="660">
        <v>0.11020827278069754</v>
      </c>
      <c r="M9" s="2">
        <v>1038.9400000000023</v>
      </c>
      <c r="N9">
        <v>200</v>
      </c>
      <c r="O9" s="30"/>
      <c r="P9" s="660">
        <v>5.3506592776609976E-2</v>
      </c>
      <c r="Q9" s="876">
        <v>-1.29E-2</v>
      </c>
      <c r="R9" s="2">
        <v>13.131744040150563</v>
      </c>
      <c r="S9" s="780">
        <v>43426</v>
      </c>
      <c r="T9" s="48"/>
      <c r="U9" s="788"/>
      <c r="V9" s="788"/>
      <c r="W9" s="760"/>
      <c r="X9" s="788"/>
      <c r="Y9" s="788"/>
      <c r="Z9" s="760"/>
    </row>
    <row r="10" spans="1:33" ht="21.95" customHeight="1" x14ac:dyDescent="0.25">
      <c r="A10" s="50"/>
      <c r="B10" s="50"/>
      <c r="C10" s="51"/>
      <c r="E10" s="22" t="s">
        <v>221</v>
      </c>
      <c r="F10" s="2">
        <v>22.48</v>
      </c>
      <c r="G10" s="78">
        <v>9.9368249999999527</v>
      </c>
      <c r="H10">
        <v>400</v>
      </c>
      <c r="I10" s="2">
        <v>8992</v>
      </c>
      <c r="J10" s="2">
        <v>3974.7299999999809</v>
      </c>
      <c r="K10" s="2">
        <v>5017.2700000000186</v>
      </c>
      <c r="L10" s="660">
        <v>1.2622920298988971</v>
      </c>
      <c r="M10" s="2">
        <v>6469.530000000017</v>
      </c>
      <c r="N10">
        <v>400</v>
      </c>
      <c r="O10" s="30" t="s">
        <v>1394</v>
      </c>
      <c r="P10" s="660">
        <v>4.4483985765124559E-3</v>
      </c>
      <c r="Q10" s="876">
        <v>-4.1399999999999999E-2</v>
      </c>
      <c r="R10" s="2">
        <v>11.831578947368422</v>
      </c>
      <c r="S10" s="780">
        <v>43421</v>
      </c>
      <c r="T10" s="48"/>
      <c r="V10" s="48"/>
      <c r="W10" s="760"/>
      <c r="X10" s="788"/>
      <c r="Y10" s="788"/>
      <c r="AA10" s="2"/>
    </row>
    <row r="11" spans="1:33" ht="21.95" customHeight="1" x14ac:dyDescent="0.25">
      <c r="A11" s="60"/>
      <c r="B11" s="61"/>
      <c r="C11" s="60"/>
      <c r="D11" s="708"/>
      <c r="E11" s="22" t="s">
        <v>173</v>
      </c>
      <c r="F11" s="2">
        <v>15.32</v>
      </c>
      <c r="G11" s="78">
        <v>25.635080000000006</v>
      </c>
      <c r="H11">
        <v>500</v>
      </c>
      <c r="I11" s="2">
        <v>7660</v>
      </c>
      <c r="J11" s="2">
        <v>12817.540000000003</v>
      </c>
      <c r="K11" s="2">
        <v>-5157.5400000000081</v>
      </c>
      <c r="L11" s="660">
        <v>-0.40238142420464468</v>
      </c>
      <c r="M11" s="2">
        <v>-5082.5200000000077</v>
      </c>
      <c r="N11">
        <v>500</v>
      </c>
      <c r="O11" s="30" t="s">
        <v>1395</v>
      </c>
      <c r="P11" s="660">
        <v>6.0052219321148827E-2</v>
      </c>
      <c r="Q11" s="876">
        <v>-7.7999999999999996E-3</v>
      </c>
      <c r="R11" s="2">
        <v>9.8838709677419345</v>
      </c>
      <c r="S11" s="780">
        <v>43417</v>
      </c>
      <c r="U11"/>
      <c r="V11" s="788"/>
      <c r="W11" s="760"/>
      <c r="X11" s="788"/>
      <c r="Y11" s="788"/>
      <c r="Z11" s="760"/>
      <c r="AA11" s="760"/>
    </row>
    <row r="12" spans="1:33" ht="21.95" customHeight="1" x14ac:dyDescent="0.25">
      <c r="A12" s="50"/>
      <c r="B12" s="50"/>
      <c r="C12" s="51"/>
      <c r="D12" s="708"/>
      <c r="E12" s="22" t="s">
        <v>172</v>
      </c>
      <c r="F12" s="2">
        <v>45.45</v>
      </c>
      <c r="G12" s="78">
        <v>44.832000000000022</v>
      </c>
      <c r="H12">
        <v>160</v>
      </c>
      <c r="I12" s="2">
        <v>7272</v>
      </c>
      <c r="J12" s="2">
        <v>7173.1200000000035</v>
      </c>
      <c r="K12" s="2">
        <v>98.879999999997381</v>
      </c>
      <c r="L12" s="660">
        <v>1.3784796573875368E-2</v>
      </c>
      <c r="M12" s="2">
        <v>1703.4599999999991</v>
      </c>
      <c r="N12">
        <v>160</v>
      </c>
      <c r="O12" s="30"/>
      <c r="P12" s="660">
        <v>3.7843784378437842E-2</v>
      </c>
      <c r="Q12" s="876">
        <v>-1.7399999999999999E-2</v>
      </c>
      <c r="R12" s="2">
        <v>10.055309734513276</v>
      </c>
      <c r="T12" s="48"/>
      <c r="W12" s="760"/>
      <c r="X12" s="788"/>
      <c r="Y12" s="788"/>
    </row>
    <row r="13" spans="1:33" ht="21.95" customHeight="1" x14ac:dyDescent="0.25">
      <c r="A13" s="50"/>
      <c r="B13" s="51"/>
      <c r="C13" s="51"/>
      <c r="D13" s="708"/>
      <c r="E13" s="22" t="s">
        <v>799</v>
      </c>
      <c r="F13" s="2">
        <v>22.26</v>
      </c>
      <c r="G13" s="78">
        <v>29.152966666666639</v>
      </c>
      <c r="H13">
        <v>300</v>
      </c>
      <c r="I13" s="2">
        <v>6678.0000000000009</v>
      </c>
      <c r="J13" s="2">
        <v>8745.8899999999921</v>
      </c>
      <c r="K13" s="2">
        <v>-2067.8899999999912</v>
      </c>
      <c r="L13" s="660">
        <v>-0.23644134559204305</v>
      </c>
      <c r="M13" s="2">
        <v>-2067.8899999999912</v>
      </c>
      <c r="N13">
        <v>300</v>
      </c>
      <c r="O13" s="30" t="s">
        <v>1375</v>
      </c>
      <c r="P13" s="660">
        <v>4.672057502246181E-2</v>
      </c>
      <c r="Q13" s="876">
        <v>-3.4599999999999999E-2</v>
      </c>
      <c r="R13" s="2">
        <v>13.094117647058825</v>
      </c>
      <c r="S13" s="780">
        <v>43324</v>
      </c>
      <c r="T13" s="48"/>
      <c r="V13" s="760"/>
      <c r="W13" s="788"/>
      <c r="X13" s="760"/>
      <c r="Y13" s="788"/>
    </row>
    <row r="14" spans="1:33" ht="21.95" customHeight="1" x14ac:dyDescent="0.25">
      <c r="A14" s="50"/>
      <c r="B14" s="50"/>
      <c r="C14" s="51"/>
      <c r="D14" s="708"/>
      <c r="E14" s="22" t="s">
        <v>1273</v>
      </c>
      <c r="F14" s="2">
        <v>31.03</v>
      </c>
      <c r="G14" s="78">
        <v>39.0379</v>
      </c>
      <c r="H14">
        <v>200</v>
      </c>
      <c r="I14" s="2">
        <v>6206</v>
      </c>
      <c r="J14" s="2">
        <v>7807.58</v>
      </c>
      <c r="K14" s="2">
        <v>-1601.58</v>
      </c>
      <c r="L14" s="660">
        <v>-0.20513142356530448</v>
      </c>
      <c r="M14" s="2">
        <v>-1601.58</v>
      </c>
      <c r="N14">
        <v>200</v>
      </c>
      <c r="O14" s="30" t="s">
        <v>1391</v>
      </c>
      <c r="P14" s="660">
        <v>0</v>
      </c>
      <c r="Q14" s="876">
        <v>-3.9399999999999998E-2</v>
      </c>
      <c r="R14" s="2"/>
      <c r="S14" s="780">
        <v>43436</v>
      </c>
      <c r="V14" s="760"/>
      <c r="W14" s="760"/>
      <c r="X14" s="788"/>
      <c r="Y14" s="788"/>
      <c r="AB14"/>
      <c r="AC14"/>
      <c r="AD14"/>
      <c r="AE14"/>
      <c r="AF14"/>
      <c r="AG14"/>
    </row>
    <row r="15" spans="1:33" ht="21.95" customHeight="1" x14ac:dyDescent="0.25">
      <c r="A15" s="50"/>
      <c r="B15" s="50"/>
      <c r="C15" s="51"/>
      <c r="D15" s="708"/>
      <c r="E15" s="22" t="s">
        <v>1397</v>
      </c>
      <c r="F15" s="2">
        <v>28.33</v>
      </c>
      <c r="G15" s="78">
        <v>29.07</v>
      </c>
      <c r="H15">
        <v>200</v>
      </c>
      <c r="I15" s="2">
        <v>5666</v>
      </c>
      <c r="J15" s="2">
        <v>5814</v>
      </c>
      <c r="K15" s="2">
        <v>-148</v>
      </c>
      <c r="L15" s="660">
        <v>-2.545579635362924E-2</v>
      </c>
      <c r="M15" s="2">
        <v>-148</v>
      </c>
      <c r="N15" s="29">
        <v>43633</v>
      </c>
      <c r="O15" s="30"/>
      <c r="P15" s="660">
        <v>3.1062477938581013E-2</v>
      </c>
      <c r="Q15" s="876">
        <v>1.2699999999999999E-2</v>
      </c>
      <c r="R15" s="2">
        <v>6.4386363636363626</v>
      </c>
      <c r="T15" s="48"/>
      <c r="W15" s="760"/>
      <c r="X15" s="788"/>
      <c r="Y15" s="788"/>
    </row>
    <row r="16" spans="1:33" ht="21.95" customHeight="1" x14ac:dyDescent="0.25">
      <c r="A16" s="50"/>
      <c r="B16" s="51"/>
      <c r="C16" s="51"/>
      <c r="E16" s="22" t="s">
        <v>1389</v>
      </c>
      <c r="F16" s="2">
        <v>252.58</v>
      </c>
      <c r="G16" s="78">
        <v>252</v>
      </c>
      <c r="H16">
        <v>20</v>
      </c>
      <c r="I16" s="2">
        <v>5051.6000000000004</v>
      </c>
      <c r="J16" s="2">
        <v>5040</v>
      </c>
      <c r="K16" s="2">
        <v>11.600000000000364</v>
      </c>
      <c r="L16" s="660">
        <v>2.3015873015873514E-3</v>
      </c>
      <c r="M16" s="2">
        <v>11.600000000000364</v>
      </c>
      <c r="N16">
        <v>20</v>
      </c>
      <c r="O16" s="30" t="s">
        <v>1391</v>
      </c>
      <c r="P16" s="660"/>
      <c r="Q16" s="876">
        <v>-2.53E-2</v>
      </c>
      <c r="R16" s="2"/>
      <c r="W16" s="760"/>
      <c r="X16" s="788"/>
      <c r="Y16" s="788"/>
      <c r="Z16" s="760"/>
    </row>
    <row r="17" spans="1:33" ht="21.95" customHeight="1" x14ac:dyDescent="0.25">
      <c r="A17" s="51"/>
      <c r="B17" s="50"/>
      <c r="C17" s="51"/>
      <c r="D17" s="708"/>
      <c r="E17" s="22" t="s">
        <v>893</v>
      </c>
      <c r="F17" s="2">
        <v>134.79</v>
      </c>
      <c r="G17" s="78">
        <v>44.475000000000442</v>
      </c>
      <c r="H17">
        <v>30</v>
      </c>
      <c r="I17" s="2">
        <v>4043.7</v>
      </c>
      <c r="J17" s="2">
        <v>1334.2500000000132</v>
      </c>
      <c r="K17" s="2">
        <v>2709.4499999999853</v>
      </c>
      <c r="L17" s="660">
        <v>2.0306913996627016</v>
      </c>
      <c r="M17" s="2">
        <v>2709.4499999999853</v>
      </c>
      <c r="N17">
        <v>30</v>
      </c>
      <c r="O17" s="30" t="s">
        <v>1390</v>
      </c>
      <c r="P17" s="660">
        <v>3.8578529564507755E-3</v>
      </c>
      <c r="Q17" s="876">
        <v>-3.8699999999999998E-2</v>
      </c>
      <c r="R17" s="2">
        <v>15.636890951276103</v>
      </c>
      <c r="S17" s="780">
        <v>43324</v>
      </c>
      <c r="T17" s="48"/>
      <c r="W17" s="760"/>
      <c r="X17" s="788"/>
      <c r="Y17" s="788"/>
      <c r="Z17" s="760"/>
    </row>
    <row r="18" spans="1:33" ht="21.95" customHeight="1" x14ac:dyDescent="0.25">
      <c r="A18" s="51"/>
      <c r="B18" s="51"/>
      <c r="C18" s="51"/>
      <c r="D18" s="708"/>
      <c r="E18" s="22" t="s">
        <v>1385</v>
      </c>
      <c r="F18" s="2">
        <v>50.08</v>
      </c>
      <c r="G18" s="78">
        <v>57.13</v>
      </c>
      <c r="H18">
        <v>66</v>
      </c>
      <c r="I18" s="2">
        <v>3305.2799999999997</v>
      </c>
      <c r="J18" s="2">
        <v>3770.5800000000004</v>
      </c>
      <c r="K18" s="2">
        <v>-465.30000000000064</v>
      </c>
      <c r="L18" s="660">
        <v>-0.12340276562226508</v>
      </c>
      <c r="M18" s="2">
        <v>-465.30000000000064</v>
      </c>
      <c r="N18">
        <v>66</v>
      </c>
      <c r="O18" s="30" t="s">
        <v>1391</v>
      </c>
      <c r="P18" s="660"/>
      <c r="Q18" s="876">
        <v>-0.04</v>
      </c>
      <c r="R18" s="2"/>
      <c r="T18" s="48"/>
      <c r="U18" s="48"/>
      <c r="W18" s="760"/>
      <c r="X18" s="788"/>
      <c r="Y18" s="788"/>
      <c r="Z18" s="760"/>
      <c r="AA18" s="760"/>
      <c r="AB18"/>
      <c r="AC18"/>
      <c r="AD18"/>
      <c r="AE18"/>
      <c r="AF18"/>
      <c r="AG18"/>
    </row>
    <row r="19" spans="1:33" ht="21.95" customHeight="1" x14ac:dyDescent="0.25">
      <c r="A19" s="50"/>
      <c r="B19" s="50"/>
      <c r="C19" s="51"/>
      <c r="D19" s="708"/>
      <c r="E19" s="22" t="s">
        <v>62</v>
      </c>
      <c r="F19" s="2">
        <v>229.28</v>
      </c>
      <c r="G19" s="78">
        <v>229.28</v>
      </c>
      <c r="H19">
        <v>0</v>
      </c>
      <c r="I19" s="2">
        <v>0</v>
      </c>
      <c r="J19" s="2">
        <v>0</v>
      </c>
      <c r="K19" s="2">
        <v>0</v>
      </c>
      <c r="L19" s="660">
        <v>0</v>
      </c>
      <c r="M19" s="2">
        <v>1659.3600000000079</v>
      </c>
      <c r="N19">
        <v>0</v>
      </c>
      <c r="O19" s="30"/>
      <c r="P19" s="660">
        <v>0</v>
      </c>
      <c r="R19" s="2"/>
      <c r="T19" s="48"/>
      <c r="W19" s="760"/>
      <c r="X19" s="788"/>
      <c r="Y19" s="788"/>
      <c r="Z19" s="760"/>
    </row>
    <row r="20" spans="1:33" ht="21.95" customHeight="1" x14ac:dyDescent="0.25">
      <c r="A20" s="50"/>
      <c r="B20" s="50"/>
      <c r="C20" s="51"/>
      <c r="D20" s="708"/>
      <c r="E20" s="22" t="s">
        <v>200</v>
      </c>
      <c r="F20" s="2">
        <v>19.64</v>
      </c>
      <c r="G20" s="78">
        <v>19.64</v>
      </c>
      <c r="H20">
        <v>0</v>
      </c>
      <c r="I20" s="2">
        <v>0</v>
      </c>
      <c r="J20" s="2">
        <v>0</v>
      </c>
      <c r="K20" s="2">
        <v>0</v>
      </c>
      <c r="L20" s="660">
        <v>0</v>
      </c>
      <c r="M20" s="2">
        <v>555.54</v>
      </c>
      <c r="N20">
        <v>0</v>
      </c>
      <c r="O20" s="30"/>
      <c r="P20" s="660">
        <v>0</v>
      </c>
      <c r="Q20" s="876">
        <v>4.7999999999999996E-3</v>
      </c>
      <c r="R20" s="2"/>
      <c r="T20" s="48"/>
      <c r="W20" s="48"/>
      <c r="X20" s="788"/>
      <c r="Y20" s="788"/>
      <c r="Z20" s="760"/>
    </row>
    <row r="21" spans="1:33" ht="21.95" customHeight="1" x14ac:dyDescent="0.25">
      <c r="A21" s="50"/>
      <c r="B21" s="50"/>
      <c r="C21" s="51"/>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W21" s="760"/>
      <c r="X21" s="788"/>
      <c r="Y21" s="788"/>
      <c r="Z21" s="660"/>
    </row>
    <row r="22" spans="1:33" ht="21.95" customHeight="1" x14ac:dyDescent="0.25">
      <c r="A22" s="50"/>
      <c r="B22" s="51"/>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T22" s="48"/>
      <c r="V22" s="788"/>
      <c r="W22" s="760"/>
      <c r="X22" s="788"/>
      <c r="Y22" s="788"/>
      <c r="Z22" s="788"/>
      <c r="AA22" s="2"/>
    </row>
    <row r="23" spans="1:33" ht="21.95" customHeight="1" x14ac:dyDescent="0.25">
      <c r="A23" s="50"/>
      <c r="B23" s="50"/>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V23" s="788"/>
      <c r="W23" s="760"/>
      <c r="X23" s="788"/>
      <c r="Y23" s="788"/>
      <c r="Z23" s="760"/>
    </row>
    <row r="24" spans="1:33" ht="21.95" customHeight="1" x14ac:dyDescent="0.25">
      <c r="A24" s="50"/>
      <c r="B24" s="50"/>
      <c r="C24" s="51"/>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T24" s="48"/>
      <c r="V24" s="788"/>
      <c r="W24" s="760"/>
      <c r="X24" s="788"/>
      <c r="Y24" s="788"/>
      <c r="Z24" s="760"/>
    </row>
    <row r="25" spans="1:33" ht="21.95" customHeight="1" x14ac:dyDescent="0.25">
      <c r="A25" s="50"/>
      <c r="B25" s="51"/>
      <c r="C25" s="51"/>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W25" s="760"/>
      <c r="X25" s="788"/>
      <c r="Y25" s="788"/>
      <c r="Z25" s="660"/>
    </row>
    <row r="26" spans="1:33" ht="21.95" customHeight="1" x14ac:dyDescent="0.25">
      <c r="A26" s="50"/>
      <c r="B26" s="51"/>
      <c r="C26" s="51"/>
      <c r="D26" s="708"/>
      <c r="E26" s="22" t="s">
        <v>23</v>
      </c>
      <c r="F26" s="2">
        <v>37.9</v>
      </c>
      <c r="G26" s="78">
        <v>37.9</v>
      </c>
      <c r="H26">
        <v>0</v>
      </c>
      <c r="I26" s="2">
        <v>0</v>
      </c>
      <c r="J26" s="2">
        <v>0</v>
      </c>
      <c r="K26" s="2">
        <v>0</v>
      </c>
      <c r="L26" s="660">
        <v>0</v>
      </c>
      <c r="M26" s="2">
        <v>171.89999999999964</v>
      </c>
      <c r="N26">
        <v>0</v>
      </c>
      <c r="O26" s="30"/>
      <c r="P26" s="660">
        <v>0</v>
      </c>
      <c r="Q26" s="876">
        <v>1.14E-2</v>
      </c>
      <c r="R26" s="2"/>
      <c r="T26" s="48"/>
      <c r="W26" s="760"/>
      <c r="X26" s="788"/>
      <c r="Y26" s="788"/>
      <c r="Z26" s="760"/>
    </row>
    <row r="27" spans="1:33" ht="21.95" customHeight="1" x14ac:dyDescent="0.25">
      <c r="A27" s="50"/>
      <c r="B27" s="51"/>
      <c r="C27" s="51"/>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T27" s="48"/>
      <c r="W27" s="760"/>
      <c r="X27" s="788"/>
      <c r="Y27" s="788"/>
      <c r="Z27"/>
    </row>
    <row r="28" spans="1:33" ht="21.95" customHeight="1" x14ac:dyDescent="0.25">
      <c r="A28" s="152"/>
      <c r="B28" s="50"/>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W28" s="760"/>
      <c r="X28" s="788"/>
      <c r="Y28" s="788"/>
      <c r="AA28" s="2"/>
      <c r="AC28"/>
      <c r="AD28"/>
      <c r="AE28"/>
      <c r="AF28"/>
      <c r="AG28"/>
    </row>
    <row r="29" spans="1:33" ht="21.95" customHeight="1" x14ac:dyDescent="0.25">
      <c r="A29" s="50"/>
      <c r="B29" s="51"/>
      <c r="C29" s="51"/>
      <c r="E29" s="22" t="s">
        <v>36</v>
      </c>
      <c r="F29" s="2">
        <v>52.24</v>
      </c>
      <c r="G29" s="78">
        <v>52.24</v>
      </c>
      <c r="H29">
        <v>0</v>
      </c>
      <c r="I29" s="2">
        <v>0</v>
      </c>
      <c r="J29" s="2">
        <v>0</v>
      </c>
      <c r="K29" s="2">
        <v>0</v>
      </c>
      <c r="L29" s="660">
        <v>0</v>
      </c>
      <c r="M29" s="2">
        <v>117.73999999999978</v>
      </c>
      <c r="N29">
        <v>0</v>
      </c>
      <c r="O29" s="30"/>
      <c r="P29" s="660">
        <v>0</v>
      </c>
      <c r="Q29" s="876">
        <v>-6.7999999999999996E-3</v>
      </c>
      <c r="R29" s="2"/>
      <c r="T29" s="48"/>
      <c r="U29" s="788"/>
      <c r="V29" s="2"/>
      <c r="W29" s="660"/>
      <c r="X29" s="787"/>
      <c r="Y29" s="2"/>
      <c r="Z29" s="760"/>
    </row>
    <row r="30" spans="1:33" ht="21.95" customHeight="1" x14ac:dyDescent="0.25">
      <c r="A30" s="51"/>
      <c r="B30" s="51"/>
      <c r="C30" s="51"/>
      <c r="D30" s="708"/>
      <c r="E30" s="22" t="s">
        <v>1347</v>
      </c>
      <c r="F30" s="2">
        <v>56.71</v>
      </c>
      <c r="G30" s="78">
        <v>56.71</v>
      </c>
      <c r="H30">
        <v>0</v>
      </c>
      <c r="I30" s="2">
        <v>0</v>
      </c>
      <c r="J30" s="2">
        <v>0</v>
      </c>
      <c r="K30" s="2">
        <v>0</v>
      </c>
      <c r="L30" s="660">
        <v>0</v>
      </c>
      <c r="M30" s="2">
        <v>264.92000000000007</v>
      </c>
      <c r="N30">
        <v>0</v>
      </c>
      <c r="O30" s="30"/>
      <c r="P30" s="660">
        <v>3.4200000000000001E-2</v>
      </c>
      <c r="Q30" s="877">
        <v>0</v>
      </c>
      <c r="R30" s="2"/>
      <c r="W30" s="760"/>
      <c r="X30" s="788"/>
      <c r="Y30" s="788"/>
      <c r="Z30" s="760"/>
      <c r="AA30" s="760"/>
    </row>
    <row r="31" spans="1:33" ht="21.95" customHeight="1" x14ac:dyDescent="0.25">
      <c r="A31" s="50"/>
      <c r="B31" s="50"/>
      <c r="C31" s="50"/>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48"/>
      <c r="V31"/>
      <c r="W31" s="760"/>
      <c r="X31" s="788"/>
      <c r="Y31" s="788"/>
    </row>
    <row r="32" spans="1:33" ht="21.95" customHeight="1" x14ac:dyDescent="0.25">
      <c r="A32" s="152"/>
      <c r="B32" s="50"/>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V32" s="48"/>
      <c r="W32" s="760"/>
      <c r="X32" s="788"/>
      <c r="Y32" s="788"/>
      <c r="Z32" s="760"/>
    </row>
    <row r="33" spans="1:33" ht="21.95" customHeight="1" x14ac:dyDescent="0.25">
      <c r="A33" s="51"/>
      <c r="B33" s="51"/>
      <c r="C33" s="51"/>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T33" s="48"/>
      <c r="W33" s="760"/>
      <c r="X33" s="788"/>
      <c r="Y33" s="788"/>
      <c r="Z33" s="760"/>
      <c r="AA33" s="2"/>
    </row>
    <row r="34" spans="1:33" ht="21.95" customHeight="1" x14ac:dyDescent="0.25">
      <c r="A34" s="50"/>
      <c r="B34" s="50"/>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W34" s="760"/>
      <c r="X34" s="788"/>
      <c r="Y34" s="788"/>
      <c r="Z34" s="788"/>
    </row>
    <row r="35" spans="1:33" ht="21.95" customHeight="1" x14ac:dyDescent="0.25">
      <c r="A35" s="51"/>
      <c r="B35" s="51"/>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T35" s="48"/>
      <c r="W35" s="760"/>
      <c r="X35" s="788"/>
      <c r="Y35" s="788"/>
      <c r="Z35" s="788"/>
    </row>
    <row r="36" spans="1:33" ht="21.95" customHeight="1" x14ac:dyDescent="0.25">
      <c r="A36" s="51"/>
      <c r="B36" s="51"/>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V36" s="48"/>
      <c r="W36" s="760"/>
      <c r="X36" s="788"/>
      <c r="Y36" s="788"/>
      <c r="Z36" s="760"/>
      <c r="AB36"/>
      <c r="AC36"/>
      <c r="AD36"/>
      <c r="AE36"/>
      <c r="AF36"/>
      <c r="AG36"/>
    </row>
    <row r="37" spans="1:33" ht="21.95" customHeight="1" x14ac:dyDescent="0.25">
      <c r="A37" s="50"/>
      <c r="B37" s="50"/>
      <c r="C37" s="51"/>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V37" s="788"/>
      <c r="W37" s="760"/>
      <c r="X37" s="788"/>
      <c r="Y37" s="788"/>
      <c r="Z37" s="760"/>
      <c r="AA37" s="660"/>
    </row>
    <row r="38" spans="1:33" ht="21.95" customHeight="1" x14ac:dyDescent="0.25">
      <c r="A38" s="51"/>
      <c r="B38" s="152"/>
      <c r="C38" s="272"/>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T38" s="48"/>
      <c r="W38" s="760"/>
      <c r="X38" s="788"/>
      <c r="Y38" s="788"/>
      <c r="AB38"/>
      <c r="AC38"/>
      <c r="AD38"/>
      <c r="AE38" s="2"/>
      <c r="AF38"/>
      <c r="AG38"/>
    </row>
    <row r="39" spans="1:33" ht="21.95" customHeight="1" x14ac:dyDescent="0.25">
      <c r="A39" s="50"/>
      <c r="B39" s="50"/>
      <c r="C39" s="51"/>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W39" s="760"/>
      <c r="X39" s="788"/>
      <c r="Y39" s="788"/>
      <c r="Z39" s="760"/>
    </row>
    <row r="40" spans="1:33" ht="21.95" customHeight="1" x14ac:dyDescent="0.25">
      <c r="A40" s="50"/>
      <c r="B40" s="50"/>
      <c r="C40" s="51"/>
      <c r="D40" s="708"/>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T40" s="48"/>
      <c r="U40" s="48"/>
      <c r="W40" s="760"/>
      <c r="X40" s="788"/>
      <c r="Y40" s="788"/>
      <c r="Z40" s="760"/>
    </row>
    <row r="41" spans="1:33" ht="21.95" customHeight="1" x14ac:dyDescent="0.25">
      <c r="A41" s="50"/>
      <c r="B41" s="50"/>
      <c r="C41" s="51"/>
      <c r="D41" s="708"/>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W41" s="760"/>
      <c r="X41" s="788"/>
      <c r="Y41" s="788"/>
      <c r="Z41" s="788"/>
    </row>
    <row r="42" spans="1:33" ht="21.95" customHeight="1" x14ac:dyDescent="0.25">
      <c r="A42" s="50"/>
      <c r="B42" s="50"/>
      <c r="C42" s="51"/>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U42" s="788"/>
      <c r="W42" s="760"/>
      <c r="X42" s="788"/>
      <c r="Y42" s="788"/>
      <c r="Z42" s="760"/>
    </row>
    <row r="43" spans="1:33" ht="21.95" customHeight="1" x14ac:dyDescent="0.25">
      <c r="A43" s="50"/>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T43" s="48"/>
      <c r="U43" s="787"/>
      <c r="V43" s="2"/>
      <c r="W43" s="660"/>
      <c r="X43" s="787"/>
      <c r="Y43" s="2"/>
    </row>
    <row r="44" spans="1:33" ht="21.95" customHeight="1" x14ac:dyDescent="0.25">
      <c r="A44" s="50"/>
      <c r="B44" s="50"/>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V44" s="48"/>
      <c r="W44" s="760"/>
      <c r="X44" s="788"/>
      <c r="Y44" s="788"/>
      <c r="Z44" s="760"/>
    </row>
    <row r="45" spans="1:33" ht="21.95" customHeight="1" x14ac:dyDescent="0.25">
      <c r="A45" s="50"/>
      <c r="B45" s="50"/>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T45" s="48"/>
      <c r="W45" s="760"/>
      <c r="X45" s="788"/>
      <c r="Y45" s="788"/>
    </row>
    <row r="46" spans="1:33" ht="21.95" customHeight="1" x14ac:dyDescent="0.25">
      <c r="A46" s="50"/>
      <c r="B46" s="50"/>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W46" s="760"/>
      <c r="X46" s="788"/>
      <c r="Y46" s="788"/>
    </row>
    <row r="47" spans="1:33" ht="21.95" customHeight="1" x14ac:dyDescent="0.25">
      <c r="A47" s="50"/>
      <c r="B47" s="51"/>
      <c r="C47" s="51"/>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W47" s="760"/>
      <c r="X47" s="788"/>
      <c r="Y47" s="788"/>
      <c r="Z47" s="788"/>
      <c r="AA47" s="2"/>
      <c r="AB47"/>
      <c r="AC47"/>
      <c r="AD47"/>
      <c r="AE47"/>
      <c r="AF47"/>
      <c r="AG47"/>
    </row>
    <row r="48" spans="1:33" ht="21.95" customHeight="1" x14ac:dyDescent="0.25">
      <c r="A48" s="50"/>
      <c r="B48" s="50"/>
      <c r="C48" s="51"/>
      <c r="D48" s="708"/>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V48" s="787"/>
      <c r="W48" s="760"/>
      <c r="X48" s="788"/>
      <c r="Y48" s="788"/>
      <c r="Z48" s="760"/>
      <c r="AA48" s="2"/>
    </row>
    <row r="49" spans="1:33" ht="21.95" customHeight="1" x14ac:dyDescent="0.25">
      <c r="A49" s="50"/>
      <c r="B49" s="50"/>
      <c r="C49" s="51"/>
      <c r="D49" s="708"/>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W49" s="760"/>
      <c r="X49" s="788"/>
      <c r="Y49" s="788"/>
      <c r="Z49" s="660"/>
      <c r="AB49"/>
      <c r="AC49"/>
      <c r="AD49"/>
      <c r="AE49"/>
      <c r="AF49"/>
      <c r="AG49"/>
    </row>
    <row r="50" spans="1:33" ht="21.95" customHeight="1" x14ac:dyDescent="0.25">
      <c r="A50" s="50"/>
      <c r="B50" s="50"/>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V50" s="48"/>
      <c r="W50" s="760"/>
      <c r="X50" s="788"/>
      <c r="Y50" s="788"/>
      <c r="AB50"/>
      <c r="AC50"/>
      <c r="AD50"/>
      <c r="AE50"/>
      <c r="AF50"/>
      <c r="AG50"/>
    </row>
    <row r="51" spans="1:33" ht="21.95" customHeight="1" x14ac:dyDescent="0.25">
      <c r="A51" s="50"/>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T51" s="48"/>
      <c r="V51" s="48"/>
      <c r="W51" s="2"/>
      <c r="X51" s="787"/>
      <c r="Y51" s="787"/>
      <c r="Z51" s="760"/>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W52" s="760"/>
      <c r="X52" s="788"/>
      <c r="Y52" s="788"/>
      <c r="Z52" s="760"/>
    </row>
    <row r="53" spans="1:33" ht="21.95" customHeight="1" x14ac:dyDescent="0.25">
      <c r="A53" s="51"/>
      <c r="B53" s="51"/>
      <c r="C53" s="51"/>
      <c r="D53" s="708"/>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T53" s="48"/>
      <c r="V53" s="788"/>
      <c r="W53" s="788"/>
      <c r="X53" s="760"/>
      <c r="Y53" s="788"/>
      <c r="AA53" s="2"/>
    </row>
    <row r="54" spans="1:33" ht="21.95" customHeight="1" x14ac:dyDescent="0.25">
      <c r="A54" s="50"/>
      <c r="B54" s="51"/>
      <c r="C54" s="51"/>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U54" s="48"/>
      <c r="V54" s="788"/>
      <c r="W54" s="760"/>
      <c r="X54" s="788"/>
      <c r="Y54" s="788"/>
      <c r="Z54" s="760"/>
    </row>
    <row r="55" spans="1:33" ht="21.95" customHeight="1" x14ac:dyDescent="0.25">
      <c r="A55" s="50"/>
      <c r="B55" s="50"/>
      <c r="C55" s="51"/>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W55" s="760"/>
      <c r="X55" s="788"/>
      <c r="Y55" s="788"/>
      <c r="Z55" s="788"/>
      <c r="AA55" s="2"/>
    </row>
    <row r="56" spans="1:33" ht="21.95" customHeight="1" x14ac:dyDescent="0.25">
      <c r="A56" s="51"/>
      <c r="B56" s="51"/>
      <c r="C56" s="51"/>
      <c r="D56" s="708"/>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W56" s="760"/>
      <c r="X56" s="788"/>
      <c r="Y56" s="788"/>
      <c r="Z56" s="660"/>
    </row>
    <row r="57" spans="1:33" ht="21.95" customHeight="1" x14ac:dyDescent="0.25">
      <c r="A57" s="50"/>
      <c r="B57" s="50"/>
      <c r="C57" s="51"/>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V57" s="48"/>
      <c r="W57" s="760"/>
      <c r="X57" s="788"/>
      <c r="Y57" s="788"/>
      <c r="AA57" s="760"/>
    </row>
    <row r="58" spans="1:33" ht="21.95" customHeight="1" x14ac:dyDescent="0.25">
      <c r="A58" s="50"/>
      <c r="B58" s="50"/>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V58" s="48"/>
      <c r="W58" s="760"/>
      <c r="X58" s="788"/>
      <c r="Y58" s="788"/>
      <c r="Z58" s="760"/>
      <c r="AA58" s="660"/>
    </row>
    <row r="59" spans="1:33" ht="21.95" customHeight="1" x14ac:dyDescent="0.25">
      <c r="A59" s="50"/>
      <c r="B59" s="51"/>
      <c r="C59" s="51"/>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U59" s="48"/>
      <c r="V59" s="788"/>
      <c r="W59" s="760"/>
      <c r="X59" s="788"/>
      <c r="Y59" s="788"/>
      <c r="Z59" s="760"/>
    </row>
    <row r="60" spans="1:33" ht="21.95" customHeight="1" x14ac:dyDescent="0.25">
      <c r="A60" s="50"/>
      <c r="B60" s="50"/>
      <c r="C60" s="51"/>
      <c r="D60" s="708"/>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V60" s="48"/>
      <c r="W60" s="760"/>
      <c r="X60" s="788"/>
      <c r="Y60" s="788"/>
      <c r="Z60" s="2"/>
      <c r="AB60"/>
      <c r="AC60"/>
      <c r="AD60"/>
      <c r="AE60"/>
      <c r="AF60"/>
      <c r="AG60"/>
    </row>
    <row r="61" spans="1:33" ht="21.95" customHeight="1" x14ac:dyDescent="0.25">
      <c r="A61" s="50"/>
      <c r="B61" s="50"/>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W61" s="760"/>
      <c r="X61" s="788"/>
      <c r="Y61" s="788"/>
    </row>
    <row r="62" spans="1:33" ht="21.95" customHeight="1" x14ac:dyDescent="0.25">
      <c r="A62" s="50"/>
      <c r="B62" s="50"/>
      <c r="C62" s="51"/>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V62" s="48"/>
      <c r="W62" s="760"/>
      <c r="X62" s="788"/>
      <c r="Y62" s="788"/>
    </row>
    <row r="63" spans="1:33" ht="21.95" customHeight="1" x14ac:dyDescent="0.25">
      <c r="A63" s="50"/>
      <c r="B63" s="50"/>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T63" s="48"/>
      <c r="U63" s="788"/>
      <c r="V63" s="788"/>
      <c r="W63" s="760"/>
      <c r="X63" s="788"/>
      <c r="Y63" s="788"/>
      <c r="Z63" s="760"/>
      <c r="AA63" s="760"/>
    </row>
    <row r="64" spans="1:33" ht="21.95" customHeight="1" x14ac:dyDescent="0.25">
      <c r="A64" s="50"/>
      <c r="B64" s="51"/>
      <c r="C64" s="51"/>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T64" s="48"/>
      <c r="W64" s="760"/>
      <c r="X64" s="788"/>
      <c r="Y64" s="788"/>
      <c r="Z64" s="760"/>
      <c r="AA64" s="760"/>
    </row>
    <row r="65" spans="1:33" ht="21.95" customHeight="1" x14ac:dyDescent="0.25">
      <c r="A65" s="50"/>
      <c r="B65" s="50"/>
      <c r="C65" s="50"/>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T65" s="48"/>
      <c r="W65" s="760"/>
      <c r="X65" s="788"/>
      <c r="Y65" s="788"/>
      <c r="Z65" s="760"/>
      <c r="AA65" s="760"/>
      <c r="AB65"/>
      <c r="AC65"/>
      <c r="AD65"/>
      <c r="AE65"/>
      <c r="AF65"/>
      <c r="AG65"/>
    </row>
    <row r="66" spans="1:33" ht="21.95" customHeight="1" x14ac:dyDescent="0.25">
      <c r="A66" s="50"/>
      <c r="B66" s="50"/>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T66" s="48"/>
      <c r="U66" s="48"/>
      <c r="W66" s="760"/>
      <c r="X66" s="788"/>
      <c r="Y66" s="788"/>
      <c r="Z66" s="2"/>
    </row>
    <row r="67" spans="1:33" ht="21.95" customHeight="1" x14ac:dyDescent="0.25">
      <c r="A67" s="51"/>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W67" s="760"/>
      <c r="X67" s="788"/>
      <c r="Y67" s="788"/>
    </row>
    <row r="68" spans="1:33" ht="21.95" customHeight="1" x14ac:dyDescent="0.25">
      <c r="A68" s="50"/>
      <c r="B68" s="50"/>
      <c r="C68" s="51"/>
      <c r="D68" s="708"/>
      <c r="E68" s="22" t="s">
        <v>300</v>
      </c>
      <c r="F68" s="2">
        <v>173.12</v>
      </c>
      <c r="G68" s="78">
        <v>173.12</v>
      </c>
      <c r="H68">
        <v>0</v>
      </c>
      <c r="I68" s="2">
        <v>0</v>
      </c>
      <c r="J68" s="2">
        <v>0</v>
      </c>
      <c r="K68" s="2">
        <v>0</v>
      </c>
      <c r="L68" s="660">
        <v>0</v>
      </c>
      <c r="M68" s="2">
        <v>720.56000000000131</v>
      </c>
      <c r="N68">
        <v>0</v>
      </c>
      <c r="O68" s="30"/>
      <c r="P68" s="660">
        <v>0</v>
      </c>
      <c r="Q68" s="876">
        <v>1.83E-2</v>
      </c>
      <c r="R68" s="2"/>
      <c r="T68" s="48"/>
      <c r="V68" s="2"/>
      <c r="W68" s="660"/>
      <c r="X68" s="787"/>
      <c r="Y68" s="2"/>
      <c r="Z68" s="660"/>
    </row>
    <row r="69" spans="1:33" ht="21.95" customHeight="1" x14ac:dyDescent="0.25">
      <c r="A69" s="50"/>
      <c r="B69" s="51"/>
      <c r="C69" s="51"/>
      <c r="E69" s="22" t="s">
        <v>668</v>
      </c>
      <c r="F69" s="2">
        <v>53.04</v>
      </c>
      <c r="G69" s="78">
        <v>53.04</v>
      </c>
      <c r="H69">
        <v>0</v>
      </c>
      <c r="I69" s="2">
        <v>0</v>
      </c>
      <c r="J69" s="2">
        <v>0</v>
      </c>
      <c r="K69" s="2">
        <v>0</v>
      </c>
      <c r="L69" s="660">
        <v>0</v>
      </c>
      <c r="M69" s="2">
        <v>329.55999999999949</v>
      </c>
      <c r="N69">
        <v>0</v>
      </c>
      <c r="O69" s="30"/>
      <c r="P69" s="660">
        <v>1.78E-2</v>
      </c>
      <c r="Q69" s="876">
        <v>2.1499999999999998E-2</v>
      </c>
      <c r="R69" s="2"/>
      <c r="V69" s="48"/>
      <c r="W69" s="760"/>
      <c r="X69" s="788"/>
      <c r="Y69" s="788"/>
      <c r="Z69" s="788"/>
    </row>
    <row r="70" spans="1:33" ht="21.95" customHeight="1" x14ac:dyDescent="0.25">
      <c r="A70" s="50"/>
      <c r="B70" s="51"/>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T70" s="48"/>
      <c r="W70" s="788"/>
      <c r="X70" s="760"/>
      <c r="Y70" s="788"/>
      <c r="Z70" s="760"/>
    </row>
    <row r="71" spans="1:33" ht="21.95" customHeight="1" x14ac:dyDescent="0.25">
      <c r="A71" s="50"/>
      <c r="B71" s="51"/>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W71" s="760"/>
      <c r="X71" s="788"/>
      <c r="Y71" s="788"/>
      <c r="Z71" s="788"/>
    </row>
    <row r="72" spans="1:33" ht="21.95" customHeight="1" x14ac:dyDescent="0.25">
      <c r="A72" s="50"/>
      <c r="B72" s="50"/>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T72" s="281"/>
      <c r="W72" s="760"/>
      <c r="X72" s="788"/>
      <c r="Y72" s="788"/>
      <c r="Z72" s="788"/>
    </row>
    <row r="73" spans="1:33" ht="21.95" customHeight="1" x14ac:dyDescent="0.25">
      <c r="A73" s="50"/>
      <c r="B73" s="50"/>
      <c r="C73" s="51"/>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U73" s="788"/>
      <c r="V73" s="2"/>
      <c r="W73" s="660"/>
      <c r="X73" s="787"/>
      <c r="Y73" s="788"/>
      <c r="Z73" s="760"/>
      <c r="AB73"/>
      <c r="AC73"/>
      <c r="AD73"/>
      <c r="AE73"/>
      <c r="AF73"/>
      <c r="AG73"/>
    </row>
    <row r="74" spans="1:33" ht="21.95" customHeight="1" x14ac:dyDescent="0.25">
      <c r="A74" s="50"/>
      <c r="B74" s="50"/>
      <c r="C74" s="51"/>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W74" s="760"/>
      <c r="X74" s="788"/>
      <c r="Y74" s="788"/>
      <c r="Z74" s="760"/>
    </row>
    <row r="75" spans="1:33" ht="21.95" customHeight="1" x14ac:dyDescent="0.25">
      <c r="A75" s="51"/>
      <c r="B75" s="152"/>
      <c r="C75" s="272"/>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W75" s="760"/>
      <c r="X75" s="788"/>
      <c r="Y75" s="788"/>
      <c r="Z75" s="760"/>
      <c r="AB75"/>
      <c r="AC75"/>
      <c r="AD75"/>
      <c r="AE75"/>
      <c r="AF75"/>
      <c r="AG75"/>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W76" s="760"/>
      <c r="X76" s="788"/>
      <c r="Y76" s="788"/>
      <c r="Z76" s="788"/>
    </row>
    <row r="77" spans="1:33" ht="21.95" customHeight="1" x14ac:dyDescent="0.25">
      <c r="A77" s="50"/>
      <c r="B77" s="50"/>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W77" s="760"/>
      <c r="X77" s="788"/>
      <c r="Y77" s="788"/>
      <c r="Z77" s="760"/>
      <c r="AA77" s="660"/>
    </row>
    <row r="78" spans="1:33" ht="21.95" customHeight="1" x14ac:dyDescent="0.25">
      <c r="A78" s="50"/>
      <c r="B78" s="50"/>
      <c r="C78" s="51"/>
      <c r="D78" s="708"/>
      <c r="E78" s="22" t="s">
        <v>192</v>
      </c>
      <c r="F78" s="2">
        <v>84.57</v>
      </c>
      <c r="G78" s="78">
        <v>84.57</v>
      </c>
      <c r="H78">
        <v>0</v>
      </c>
      <c r="I78" s="2">
        <v>0</v>
      </c>
      <c r="J78" s="2">
        <v>0</v>
      </c>
      <c r="K78" s="2">
        <v>0</v>
      </c>
      <c r="L78" s="660">
        <v>0</v>
      </c>
      <c r="M78" s="2">
        <v>785.90999999999985</v>
      </c>
      <c r="N78">
        <v>0</v>
      </c>
      <c r="O78" s="30"/>
      <c r="P78" s="660">
        <v>1.29E-2</v>
      </c>
      <c r="Q78" s="876">
        <v>1.12E-2</v>
      </c>
      <c r="R78" s="2"/>
      <c r="T78" s="48"/>
      <c r="U78" s="788"/>
      <c r="V78" s="760"/>
      <c r="W78" s="760"/>
      <c r="X78" s="788"/>
      <c r="Y78" s="788"/>
      <c r="Z78" s="760"/>
      <c r="AA78" s="760"/>
    </row>
    <row r="79" spans="1:33" ht="21.95" customHeight="1" x14ac:dyDescent="0.25">
      <c r="A79" s="50"/>
      <c r="B79" s="51"/>
      <c r="C79" s="51"/>
      <c r="E79" s="22" t="s">
        <v>219</v>
      </c>
      <c r="F79" s="2">
        <v>54.01</v>
      </c>
      <c r="G79" s="78">
        <v>54.01</v>
      </c>
      <c r="H79">
        <v>0</v>
      </c>
      <c r="I79" s="2">
        <v>0</v>
      </c>
      <c r="J79" s="2">
        <v>0</v>
      </c>
      <c r="K79" s="2">
        <v>0</v>
      </c>
      <c r="L79" s="660">
        <v>0</v>
      </c>
      <c r="M79" s="2">
        <v>257.64999999999964</v>
      </c>
      <c r="N79">
        <v>0</v>
      </c>
      <c r="O79" s="30"/>
      <c r="P79" s="660">
        <v>0</v>
      </c>
      <c r="Q79" s="876">
        <v>4.4999999999999997E-3</v>
      </c>
      <c r="R79" s="2"/>
      <c r="W79" s="760"/>
      <c r="X79" s="788"/>
      <c r="Y79" s="788"/>
      <c r="Z79" s="760"/>
      <c r="AA79" s="2"/>
    </row>
    <row r="80" spans="1:33" ht="21.95" customHeight="1" x14ac:dyDescent="0.25">
      <c r="A80" s="50"/>
      <c r="B80" s="51"/>
      <c r="C80" s="51"/>
      <c r="E80" s="22" t="s">
        <v>798</v>
      </c>
      <c r="F80" s="2">
        <v>715.91</v>
      </c>
      <c r="G80" s="78">
        <v>715.91</v>
      </c>
      <c r="H80">
        <v>0</v>
      </c>
      <c r="I80" s="2">
        <v>0</v>
      </c>
      <c r="J80" s="2">
        <v>0</v>
      </c>
      <c r="K80" s="2">
        <v>0</v>
      </c>
      <c r="L80" s="660">
        <v>0</v>
      </c>
      <c r="M80" s="2">
        <v>1264.8599999999997</v>
      </c>
      <c r="N80">
        <v>0</v>
      </c>
      <c r="O80" s="30"/>
      <c r="P80" s="660">
        <v>0</v>
      </c>
      <c r="Q80" s="876">
        <v>1.7899999999999999E-2</v>
      </c>
      <c r="R80" s="2"/>
      <c r="T80" s="48"/>
      <c r="V80"/>
      <c r="W80" s="760"/>
      <c r="X80" s="788"/>
      <c r="Y80" s="788"/>
      <c r="Z80" s="788"/>
    </row>
    <row r="81" spans="1:33" ht="21.95" customHeight="1" x14ac:dyDescent="0.25">
      <c r="A81" s="50"/>
      <c r="B81" s="50"/>
      <c r="C81" s="51"/>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T81" s="48"/>
      <c r="W81" s="760"/>
      <c r="X81" s="788"/>
      <c r="Y81" s="788"/>
      <c r="Z81" s="760"/>
      <c r="AA81" s="760"/>
    </row>
    <row r="82" spans="1:33" ht="21.95" customHeight="1" x14ac:dyDescent="0.25">
      <c r="A82" s="50"/>
      <c r="B82" s="50"/>
      <c r="C82" s="51"/>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V82" s="48"/>
      <c r="W82" s="760"/>
      <c r="X82" s="788"/>
      <c r="Y82" s="788"/>
      <c r="Z82" s="788"/>
      <c r="AA82" s="2"/>
    </row>
    <row r="83" spans="1:33" ht="21.95" customHeight="1" x14ac:dyDescent="0.25">
      <c r="A83" s="50"/>
      <c r="B83" s="51"/>
      <c r="C83" s="51"/>
      <c r="D83" s="708"/>
      <c r="E83" s="22" t="s">
        <v>34</v>
      </c>
      <c r="F83" s="2">
        <v>36.06</v>
      </c>
      <c r="G83" s="78">
        <v>36.06</v>
      </c>
      <c r="H83">
        <v>0</v>
      </c>
      <c r="I83" s="2">
        <v>0</v>
      </c>
      <c r="J83" s="2">
        <v>0</v>
      </c>
      <c r="K83" s="2">
        <v>0</v>
      </c>
      <c r="L83" s="660">
        <v>0</v>
      </c>
      <c r="M83" s="2">
        <v>21137.586999999941</v>
      </c>
      <c r="N83">
        <v>0</v>
      </c>
      <c r="O83" s="30"/>
      <c r="P83" s="660">
        <v>0</v>
      </c>
      <c r="Q83" s="876">
        <v>5.1000000000000004E-3</v>
      </c>
      <c r="R83" s="2"/>
      <c r="U83" s="788"/>
      <c r="V83" s="48"/>
      <c r="W83" s="760"/>
      <c r="X83" s="788"/>
      <c r="Y83" s="788"/>
      <c r="Z83" s="760"/>
    </row>
    <row r="84" spans="1:33" ht="21.95" customHeight="1" x14ac:dyDescent="0.25">
      <c r="A84" s="50"/>
      <c r="B84" s="50"/>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T84" s="48"/>
      <c r="W84" s="760"/>
      <c r="X84" s="788"/>
      <c r="Y84" s="788"/>
    </row>
    <row r="85" spans="1:33" ht="21.95" customHeight="1" x14ac:dyDescent="0.25">
      <c r="A85" s="50"/>
      <c r="B85" s="50"/>
      <c r="C85" s="51"/>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W85" s="760"/>
      <c r="X85" s="788"/>
      <c r="Y85" s="788"/>
    </row>
    <row r="86" spans="1:33" ht="21.95" customHeight="1" x14ac:dyDescent="0.25">
      <c r="A86" s="50"/>
      <c r="B86" s="50"/>
      <c r="C86" s="51"/>
      <c r="D86" s="708"/>
      <c r="E86" s="22" t="s">
        <v>22</v>
      </c>
      <c r="F86" s="2">
        <v>65.69</v>
      </c>
      <c r="G86" s="78">
        <v>65.69</v>
      </c>
      <c r="H86">
        <v>0</v>
      </c>
      <c r="I86" s="2">
        <v>0</v>
      </c>
      <c r="J86" s="2">
        <v>0</v>
      </c>
      <c r="K86" s="2">
        <v>0</v>
      </c>
      <c r="L86" s="660">
        <v>0</v>
      </c>
      <c r="M86" s="2">
        <v>3178.8000000000466</v>
      </c>
      <c r="N86">
        <v>0</v>
      </c>
      <c r="O86" s="30"/>
      <c r="P86" s="660">
        <v>2.07E-2</v>
      </c>
      <c r="Q86" s="876">
        <v>3.0000000000000001E-3</v>
      </c>
      <c r="R86" s="2"/>
      <c r="W86" s="760"/>
      <c r="X86" s="788"/>
      <c r="Y86" s="788"/>
      <c r="Z86" s="788"/>
    </row>
    <row r="87" spans="1:33" ht="21.95" customHeight="1" x14ac:dyDescent="0.25">
      <c r="A87" s="50"/>
      <c r="B87" s="50"/>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W87" s="760"/>
      <c r="X87" s="788"/>
      <c r="Y87" s="788"/>
      <c r="AA87" s="2"/>
    </row>
    <row r="88" spans="1:33" ht="21.95" customHeight="1" x14ac:dyDescent="0.25">
      <c r="A88" s="50"/>
      <c r="B88" s="50"/>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T88" s="48"/>
      <c r="V88" s="2"/>
      <c r="W88" s="660"/>
      <c r="X88" s="787"/>
      <c r="Y88" s="2"/>
      <c r="Z88" s="760"/>
      <c r="AB88"/>
      <c r="AC88"/>
      <c r="AD88"/>
      <c r="AE88"/>
      <c r="AF88"/>
      <c r="AG88"/>
    </row>
    <row r="89" spans="1:33" ht="21.95" customHeight="1" x14ac:dyDescent="0.25">
      <c r="A89" s="50"/>
      <c r="B89" s="51"/>
      <c r="C89" s="51"/>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T89" s="48"/>
      <c r="V89" s="48"/>
      <c r="W89" s="760"/>
      <c r="X89" s="788"/>
      <c r="Y89" s="788"/>
      <c r="Z89" s="660"/>
      <c r="AA89" s="2"/>
    </row>
    <row r="90" spans="1:33" ht="21.95" customHeight="1" x14ac:dyDescent="0.25">
      <c r="A90" s="50"/>
      <c r="B90" s="50"/>
      <c r="C90" s="51"/>
      <c r="D90" s="708"/>
      <c r="E90" s="22" t="s">
        <v>169</v>
      </c>
      <c r="F90" s="2">
        <v>70.41</v>
      </c>
      <c r="G90" s="78">
        <v>70.41</v>
      </c>
      <c r="H90">
        <v>0</v>
      </c>
      <c r="I90" s="2">
        <v>0</v>
      </c>
      <c r="J90" s="2">
        <v>0</v>
      </c>
      <c r="K90" s="2">
        <v>0</v>
      </c>
      <c r="L90" s="660">
        <v>0</v>
      </c>
      <c r="M90" s="2">
        <v>1368.9000000000015</v>
      </c>
      <c r="N90">
        <v>0</v>
      </c>
      <c r="O90" s="30"/>
      <c r="P90" s="660">
        <v>1.14E-2</v>
      </c>
      <c r="Q90" s="876">
        <v>-3.0000000000000001E-3</v>
      </c>
      <c r="R90" s="2"/>
      <c r="T90" s="48"/>
      <c r="W90" s="760"/>
      <c r="X90" s="788"/>
      <c r="Y90" s="788"/>
      <c r="Z90" s="760"/>
      <c r="AA90" s="760"/>
    </row>
    <row r="91" spans="1:33" ht="21.95" customHeight="1" x14ac:dyDescent="0.25">
      <c r="A91" s="50"/>
      <c r="B91" s="50"/>
      <c r="C91" s="50"/>
      <c r="D91" s="708"/>
      <c r="E91" s="22" t="s">
        <v>8</v>
      </c>
      <c r="F91" s="2">
        <v>93.88</v>
      </c>
      <c r="G91" s="78">
        <v>93.88</v>
      </c>
      <c r="H91">
        <v>0</v>
      </c>
      <c r="I91" s="2">
        <v>0</v>
      </c>
      <c r="J91" s="2">
        <v>0</v>
      </c>
      <c r="K91" s="2">
        <v>0</v>
      </c>
      <c r="L91" s="660">
        <v>0</v>
      </c>
      <c r="M91" s="2">
        <v>121.94999999999982</v>
      </c>
      <c r="N91">
        <v>0</v>
      </c>
      <c r="O91" s="30"/>
      <c r="P91" s="660">
        <v>1.67E-2</v>
      </c>
      <c r="Q91" s="876">
        <v>7.1999999999999998E-3</v>
      </c>
      <c r="R91" s="2"/>
      <c r="T91" s="48"/>
      <c r="V91" s="788"/>
      <c r="W91" s="760"/>
      <c r="X91" s="788"/>
      <c r="Y91" s="788"/>
    </row>
    <row r="92" spans="1:33" ht="21.95" customHeight="1" x14ac:dyDescent="0.25">
      <c r="A92" s="50"/>
      <c r="B92" s="51"/>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T92" s="48"/>
      <c r="W92" s="760"/>
      <c r="X92" s="788"/>
      <c r="Y92" s="788"/>
      <c r="Z92" s="788"/>
      <c r="AA92" s="660"/>
    </row>
    <row r="93" spans="1:33" ht="21.95" customHeight="1" x14ac:dyDescent="0.25">
      <c r="A93" s="50"/>
      <c r="B93" s="50"/>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W93" s="760"/>
      <c r="X93" s="788"/>
      <c r="Y93" s="788"/>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T94" s="48"/>
      <c r="V94" s="788"/>
      <c r="W94" s="2"/>
      <c r="X94" s="787"/>
      <c r="Y94" s="787"/>
      <c r="Z94" s="788"/>
    </row>
    <row r="95" spans="1:33" ht="21.95" customHeight="1" x14ac:dyDescent="0.25">
      <c r="A95" s="50"/>
      <c r="B95" s="50"/>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W95" s="760"/>
      <c r="X95" s="788"/>
      <c r="Y95" s="788"/>
      <c r="Z95" s="760"/>
    </row>
    <row r="96" spans="1:33" ht="21.95" customHeight="1" x14ac:dyDescent="0.25">
      <c r="A96" s="50"/>
      <c r="B96" s="50"/>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W96" s="760"/>
      <c r="X96" s="788"/>
      <c r="Y96" s="788"/>
      <c r="Z96" s="788"/>
      <c r="AB96"/>
      <c r="AC96"/>
      <c r="AD96"/>
      <c r="AE96"/>
      <c r="AF96"/>
      <c r="AG96"/>
    </row>
    <row r="97" spans="1:27" ht="21.95" customHeight="1" x14ac:dyDescent="0.25">
      <c r="A97" s="50"/>
      <c r="B97" s="51"/>
      <c r="C97" s="51"/>
      <c r="D97" s="708"/>
      <c r="E97" s="22" t="s">
        <v>47</v>
      </c>
      <c r="F97" s="2">
        <v>203.52</v>
      </c>
      <c r="G97" s="78">
        <v>203.52</v>
      </c>
      <c r="H97">
        <v>0</v>
      </c>
      <c r="I97" s="2">
        <v>0</v>
      </c>
      <c r="J97" s="2">
        <v>0</v>
      </c>
      <c r="K97" s="2">
        <v>0</v>
      </c>
      <c r="L97" s="660">
        <v>0</v>
      </c>
      <c r="M97" s="2">
        <v>-168.6200000000008</v>
      </c>
      <c r="N97">
        <v>0</v>
      </c>
      <c r="O97" s="30"/>
      <c r="P97" s="660">
        <v>0</v>
      </c>
      <c r="Q97" s="876">
        <v>1.04E-2</v>
      </c>
      <c r="R97" s="2"/>
      <c r="T97" s="48"/>
      <c r="V97" s="760"/>
      <c r="W97" s="760"/>
      <c r="X97" s="788"/>
      <c r="Y97" s="788"/>
      <c r="Z97" s="760"/>
      <c r="AA97" s="2"/>
    </row>
    <row r="98" spans="1:27" ht="21.95" customHeight="1" x14ac:dyDescent="0.25">
      <c r="A98" s="51"/>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W98" s="760"/>
      <c r="X98" s="788"/>
      <c r="Y98" s="788"/>
      <c r="Z98" s="788"/>
      <c r="AA98" s="660"/>
    </row>
    <row r="99" spans="1:27" ht="21.95" customHeight="1" x14ac:dyDescent="0.25">
      <c r="A99" s="51"/>
      <c r="B99" s="51"/>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U99" s="788"/>
      <c r="V99" s="788"/>
      <c r="W99" s="760"/>
      <c r="X99" s="788"/>
      <c r="Y99" s="788"/>
      <c r="Z99" s="760"/>
    </row>
    <row r="100" spans="1:27" ht="21.95" customHeight="1" x14ac:dyDescent="0.25">
      <c r="A100" s="50"/>
      <c r="B100" s="51"/>
      <c r="C100" s="51"/>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W100" s="760"/>
      <c r="X100" s="788"/>
      <c r="Y100" s="788"/>
      <c r="Z100" s="760"/>
    </row>
    <row r="101" spans="1:27" ht="21.95" customHeight="1" x14ac:dyDescent="0.25">
      <c r="A101" s="50"/>
      <c r="B101" s="50"/>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T101" s="48"/>
      <c r="U101"/>
      <c r="V101" s="760"/>
      <c r="W101" s="788"/>
      <c r="X101" s="760"/>
      <c r="Y101" s="788"/>
    </row>
    <row r="102" spans="1:27"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27"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27"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27"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27"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27"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27"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27"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27"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27"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61"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60" priority="793">
      <formula>$H2=0</formula>
    </cfRule>
  </conditionalFormatting>
  <conditionalFormatting sqref="K112:K200">
    <cfRule type="expression" dxfId="4159" priority="794">
      <formula>$J112=0</formula>
    </cfRule>
  </conditionalFormatting>
  <conditionalFormatting sqref="K112:K458">
    <cfRule type="expression" dxfId="4158" priority="835">
      <formula>$J112&lt;0</formula>
    </cfRule>
  </conditionalFormatting>
  <conditionalFormatting sqref="E59">
    <cfRule type="expression" dxfId="4157" priority="764">
      <formula>$H59=0</formula>
    </cfRule>
  </conditionalFormatting>
  <conditionalFormatting sqref="E5">
    <cfRule type="expression" dxfId="4156" priority="742">
      <formula>$H5=0</formula>
    </cfRule>
  </conditionalFormatting>
  <conditionalFormatting sqref="E60">
    <cfRule type="expression" dxfId="4155" priority="720">
      <formula>$H60=0</formula>
    </cfRule>
  </conditionalFormatting>
  <conditionalFormatting sqref="E62">
    <cfRule type="expression" dxfId="4154" priority="709">
      <formula>$H62=0</formula>
    </cfRule>
  </conditionalFormatting>
  <conditionalFormatting sqref="E61">
    <cfRule type="expression" dxfId="4153" priority="698">
      <formula>$H61=0</formula>
    </cfRule>
  </conditionalFormatting>
  <conditionalFormatting sqref="E8">
    <cfRule type="expression" dxfId="4152" priority="683">
      <formula>$H8=0</formula>
    </cfRule>
  </conditionalFormatting>
  <conditionalFormatting sqref="E63">
    <cfRule type="expression" dxfId="4151" priority="673">
      <formula>$H63=0</formula>
    </cfRule>
  </conditionalFormatting>
  <conditionalFormatting sqref="E20">
    <cfRule type="expression" dxfId="4150" priority="663">
      <formula>$H20=0</formula>
    </cfRule>
  </conditionalFormatting>
  <conditionalFormatting sqref="E64">
    <cfRule type="expression" dxfId="4149" priority="654">
      <formula>$H64=0</formula>
    </cfRule>
  </conditionalFormatting>
  <conditionalFormatting sqref="E65">
    <cfRule type="expression" dxfId="4148" priority="647">
      <formula>$H65=0</formula>
    </cfRule>
  </conditionalFormatting>
  <conditionalFormatting sqref="E11">
    <cfRule type="expression" dxfId="4147" priority="638">
      <formula>$H11=0</formula>
    </cfRule>
  </conditionalFormatting>
  <conditionalFormatting sqref="E9">
    <cfRule type="expression" dxfId="4146" priority="631">
      <formula>$H9=0</formula>
    </cfRule>
  </conditionalFormatting>
  <conditionalFormatting sqref="E66">
    <cfRule type="expression" dxfId="4145" priority="622">
      <formula>$H66=0</formula>
    </cfRule>
  </conditionalFormatting>
  <conditionalFormatting sqref="E10">
    <cfRule type="expression" dxfId="4144" priority="613">
      <formula>$H10=0</formula>
    </cfRule>
  </conditionalFormatting>
  <conditionalFormatting sqref="E26:E28 E30 E45:E49 E36:E43">
    <cfRule type="expression" dxfId="4143" priority="609">
      <formula>$H26=0</formula>
    </cfRule>
  </conditionalFormatting>
  <conditionalFormatting sqref="E29">
    <cfRule type="expression" dxfId="4142" priority="608">
      <formula>$H29=0</formula>
    </cfRule>
  </conditionalFormatting>
  <conditionalFormatting sqref="E31">
    <cfRule type="expression" dxfId="4141" priority="607">
      <formula>$H31=0</formula>
    </cfRule>
  </conditionalFormatting>
  <conditionalFormatting sqref="E32">
    <cfRule type="expression" dxfId="4140" priority="606">
      <formula>$H32=0</formula>
    </cfRule>
  </conditionalFormatting>
  <conditionalFormatting sqref="E44">
    <cfRule type="expression" dxfId="4139" priority="605">
      <formula>$H44=0</formula>
    </cfRule>
  </conditionalFormatting>
  <conditionalFormatting sqref="E35">
    <cfRule type="expression" dxfId="4138" priority="604">
      <formula>$H35=0</formula>
    </cfRule>
  </conditionalFormatting>
  <conditionalFormatting sqref="E33">
    <cfRule type="expression" dxfId="4137" priority="603">
      <formula>$H33=0</formula>
    </cfRule>
  </conditionalFormatting>
  <conditionalFormatting sqref="E34">
    <cfRule type="expression" dxfId="4136" priority="602">
      <formula>$H34=0</formula>
    </cfRule>
  </conditionalFormatting>
  <conditionalFormatting sqref="E67">
    <cfRule type="expression" dxfId="4135" priority="598">
      <formula>$H67=0</formula>
    </cfRule>
  </conditionalFormatting>
  <conditionalFormatting sqref="E69:E70">
    <cfRule type="expression" dxfId="4134" priority="591">
      <formula>$H69=0</formula>
    </cfRule>
  </conditionalFormatting>
  <conditionalFormatting sqref="E68">
    <cfRule type="expression" dxfId="4133" priority="584">
      <formula>$H68=0</formula>
    </cfRule>
  </conditionalFormatting>
  <conditionalFormatting sqref="E69:E70">
    <cfRule type="expression" dxfId="4132" priority="576">
      <formula>$H69=0</formula>
    </cfRule>
  </conditionalFormatting>
  <conditionalFormatting sqref="E71">
    <cfRule type="expression" dxfId="4131" priority="569">
      <formula>$H71=0</formula>
    </cfRule>
  </conditionalFormatting>
  <conditionalFormatting sqref="E72">
    <cfRule type="expression" dxfId="4130" priority="546">
      <formula>$H72=0</formula>
    </cfRule>
  </conditionalFormatting>
  <conditionalFormatting sqref="E72">
    <cfRule type="expression" dxfId="4129" priority="538">
      <formula>$H72=0</formula>
    </cfRule>
  </conditionalFormatting>
  <conditionalFormatting sqref="E74">
    <cfRule type="expression" dxfId="4128" priority="531">
      <formula>$H74=0</formula>
    </cfRule>
  </conditionalFormatting>
  <conditionalFormatting sqref="E73">
    <cfRule type="expression" dxfId="4127" priority="524">
      <formula>$H73=0</formula>
    </cfRule>
  </conditionalFormatting>
  <conditionalFormatting sqref="E75">
    <cfRule type="expression" dxfId="4126" priority="507">
      <formula>$H75=0</formula>
    </cfRule>
  </conditionalFormatting>
  <conditionalFormatting sqref="E7">
    <cfRule type="expression" dxfId="4125" priority="499">
      <formula>$H7=0</formula>
    </cfRule>
  </conditionalFormatting>
  <conditionalFormatting sqref="E76">
    <cfRule type="expression" dxfId="4124" priority="483">
      <formula>$H76=0</formula>
    </cfRule>
  </conditionalFormatting>
  <conditionalFormatting sqref="E77">
    <cfRule type="expression" dxfId="4123" priority="470">
      <formula>$H77=0</formula>
    </cfRule>
  </conditionalFormatting>
  <conditionalFormatting sqref="E78">
    <cfRule type="expression" dxfId="4122" priority="456">
      <formula>$H78=0</formula>
    </cfRule>
  </conditionalFormatting>
  <conditionalFormatting sqref="E79">
    <cfRule type="expression" dxfId="4121" priority="444">
      <formula>$H79=0</formula>
    </cfRule>
  </conditionalFormatting>
  <conditionalFormatting sqref="E80">
    <cfRule type="expression" dxfId="4120" priority="434">
      <formula>$H80=0</formula>
    </cfRule>
  </conditionalFormatting>
  <conditionalFormatting sqref="E81">
    <cfRule type="expression" dxfId="4119" priority="424">
      <formula>$H81=0</formula>
    </cfRule>
  </conditionalFormatting>
  <conditionalFormatting sqref="E82">
    <cfRule type="expression" dxfId="4118" priority="414">
      <formula>$H82=0</formula>
    </cfRule>
  </conditionalFormatting>
  <conditionalFormatting sqref="E83">
    <cfRule type="expression" dxfId="4117" priority="404">
      <formula>$H83=0</formula>
    </cfRule>
  </conditionalFormatting>
  <conditionalFormatting sqref="E84">
    <cfRule type="expression" dxfId="4116" priority="394">
      <formula>$H84=0</formula>
    </cfRule>
  </conditionalFormatting>
  <conditionalFormatting sqref="E85">
    <cfRule type="expression" dxfId="4115" priority="383">
      <formula>$H85=0</formula>
    </cfRule>
  </conditionalFormatting>
  <conditionalFormatting sqref="R112:R1048576">
    <cfRule type="expression" dxfId="4114"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13"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12" priority="348">
      <formula>K3&gt;0</formula>
    </cfRule>
    <cfRule type="expression" dxfId="4111" priority="349">
      <formula>K3&lt;0</formula>
    </cfRule>
  </conditionalFormatting>
  <conditionalFormatting sqref="K2 K4 K6 K8 K10 K12 K14 K16 K18 K20 K22 K24 K26 K28 K30">
    <cfRule type="expression" dxfId="4110" priority="346">
      <formula>K2&gt;0</formula>
    </cfRule>
    <cfRule type="expression" dxfId="4109" priority="347">
      <formula>K2&lt;0</formula>
    </cfRule>
  </conditionalFormatting>
  <conditionalFormatting sqref="K23 K25 K27 K29">
    <cfRule type="expression" dxfId="4108" priority="344">
      <formula>K23&gt;0</formula>
    </cfRule>
    <cfRule type="expression" dxfId="4107" priority="345">
      <formula>K23&lt;0</formula>
    </cfRule>
  </conditionalFormatting>
  <conditionalFormatting sqref="K31 K33 K40 K35 K42 K37:K38">
    <cfRule type="expression" dxfId="4106" priority="342">
      <formula>K31&gt;0</formula>
    </cfRule>
    <cfRule type="expression" dxfId="4105" priority="343">
      <formula>K31&lt;0</formula>
    </cfRule>
  </conditionalFormatting>
  <conditionalFormatting sqref="K32 K39 K34 K41 K36 K43">
    <cfRule type="expression" dxfId="4104" priority="340">
      <formula>K32&gt;0</formula>
    </cfRule>
    <cfRule type="expression" dxfId="4103" priority="341">
      <formula>K32&lt;0</formula>
    </cfRule>
  </conditionalFormatting>
  <conditionalFormatting sqref="K45 K47 K49 K51 K53">
    <cfRule type="expression" dxfId="4102" priority="338">
      <formula>K45&gt;0</formula>
    </cfRule>
    <cfRule type="expression" dxfId="4101" priority="339">
      <formula>K45&lt;0</formula>
    </cfRule>
  </conditionalFormatting>
  <conditionalFormatting sqref="K46 K48 K50 K52">
    <cfRule type="expression" dxfId="4100" priority="336">
      <formula>K46&gt;0</formula>
    </cfRule>
    <cfRule type="expression" dxfId="4099" priority="337">
      <formula>K46&lt;0</formula>
    </cfRule>
  </conditionalFormatting>
  <conditionalFormatting sqref="K54 K56 K58 K60">
    <cfRule type="expression" dxfId="4098" priority="334">
      <formula>K54&gt;0</formula>
    </cfRule>
    <cfRule type="expression" dxfId="4097" priority="335">
      <formula>K54&lt;0</formula>
    </cfRule>
  </conditionalFormatting>
  <conditionalFormatting sqref="K55 K57 K59">
    <cfRule type="expression" dxfId="4096" priority="332">
      <formula>K55&gt;0</formula>
    </cfRule>
    <cfRule type="expression" dxfId="4095" priority="333">
      <formula>K55&lt;0</formula>
    </cfRule>
  </conditionalFormatting>
  <conditionalFormatting sqref="K68 K70 K72 K74">
    <cfRule type="expression" dxfId="4094" priority="330">
      <formula>K68&gt;0</formula>
    </cfRule>
    <cfRule type="expression" dxfId="4093" priority="331">
      <formula>K68&lt;0</formula>
    </cfRule>
  </conditionalFormatting>
  <conditionalFormatting sqref="K69 K71 K73">
    <cfRule type="expression" dxfId="4092" priority="328">
      <formula>K69&gt;0</formula>
    </cfRule>
    <cfRule type="expression" dxfId="4091" priority="329">
      <formula>K69&lt;0</formula>
    </cfRule>
  </conditionalFormatting>
  <conditionalFormatting sqref="K75 K77 K79 K81 K83">
    <cfRule type="expression" dxfId="4090" priority="326">
      <formula>K75&gt;0</formula>
    </cfRule>
    <cfRule type="expression" dxfId="4089" priority="327">
      <formula>K75&lt;0</formula>
    </cfRule>
  </conditionalFormatting>
  <conditionalFormatting sqref="K76 K78 K80 K82">
    <cfRule type="expression" dxfId="4088" priority="324">
      <formula>K76&gt;0</formula>
    </cfRule>
    <cfRule type="expression" dxfId="4087" priority="325">
      <formula>K76&lt;0</formula>
    </cfRule>
  </conditionalFormatting>
  <conditionalFormatting sqref="K82 K84 K88">
    <cfRule type="expression" dxfId="4086" priority="322">
      <formula>K82&gt;0</formula>
    </cfRule>
    <cfRule type="expression" dxfId="4085" priority="323">
      <formula>K82&lt;0</formula>
    </cfRule>
  </conditionalFormatting>
  <conditionalFormatting sqref="K83 K85">
    <cfRule type="expression" dxfId="4084" priority="320">
      <formula>K83&gt;0</formula>
    </cfRule>
    <cfRule type="expression" dxfId="4083" priority="321">
      <formula>K83&lt;0</formula>
    </cfRule>
  </conditionalFormatting>
  <conditionalFormatting sqref="M112:M200">
    <cfRule type="expression" dxfId="4082" priority="318">
      <formula>$J112=0</formula>
    </cfRule>
  </conditionalFormatting>
  <conditionalFormatting sqref="M112:M458">
    <cfRule type="expression" dxfId="4081" priority="319">
      <formula>$J112&lt;0</formula>
    </cfRule>
  </conditionalFormatting>
  <conditionalFormatting sqref="M3 M5 M7 M9 M11 M13 M15 M17 M19 M21">
    <cfRule type="expression" dxfId="4080" priority="316">
      <formula>M3&gt;0</formula>
    </cfRule>
    <cfRule type="expression" dxfId="4079" priority="317">
      <formula>M3&lt;0</formula>
    </cfRule>
  </conditionalFormatting>
  <conditionalFormatting sqref="M2 M4 M6 M8 M10 M12 M14 M16 M18 M20 M22 M24 M26 M28 M30">
    <cfRule type="expression" dxfId="4078" priority="314">
      <formula>M2&gt;0</formula>
    </cfRule>
    <cfRule type="expression" dxfId="4077" priority="315">
      <formula>M2&lt;0</formula>
    </cfRule>
  </conditionalFormatting>
  <conditionalFormatting sqref="M23 M25 M27 M29">
    <cfRule type="expression" dxfId="4076" priority="312">
      <formula>M23&gt;0</formula>
    </cfRule>
    <cfRule type="expression" dxfId="4075" priority="313">
      <formula>M23&lt;0</formula>
    </cfRule>
  </conditionalFormatting>
  <conditionalFormatting sqref="M31 M33 M40 M35 M42 M37:M38">
    <cfRule type="expression" dxfId="4074" priority="310">
      <formula>M31&gt;0</formula>
    </cfRule>
    <cfRule type="expression" dxfId="4073" priority="311">
      <formula>M31&lt;0</formula>
    </cfRule>
  </conditionalFormatting>
  <conditionalFormatting sqref="M32 M39 M34 M41 M36 M43">
    <cfRule type="expression" dxfId="4072" priority="308">
      <formula>M32&gt;0</formula>
    </cfRule>
    <cfRule type="expression" dxfId="4071" priority="309">
      <formula>M32&lt;0</formula>
    </cfRule>
  </conditionalFormatting>
  <conditionalFormatting sqref="M45 M47 M49 M51 M53">
    <cfRule type="expression" dxfId="4070" priority="306">
      <formula>M45&gt;0</formula>
    </cfRule>
    <cfRule type="expression" dxfId="4069" priority="307">
      <formula>M45&lt;0</formula>
    </cfRule>
  </conditionalFormatting>
  <conditionalFormatting sqref="M46 M48 M50 M52">
    <cfRule type="expression" dxfId="4068" priority="304">
      <formula>M46&gt;0</formula>
    </cfRule>
    <cfRule type="expression" dxfId="4067" priority="305">
      <formula>M46&lt;0</formula>
    </cfRule>
  </conditionalFormatting>
  <conditionalFormatting sqref="M54 M56 M58 M60">
    <cfRule type="expression" dxfId="4066" priority="302">
      <formula>M54&gt;0</formula>
    </cfRule>
    <cfRule type="expression" dxfId="4065" priority="303">
      <formula>M54&lt;0</formula>
    </cfRule>
  </conditionalFormatting>
  <conditionalFormatting sqref="M55 M57 M59 M61">
    <cfRule type="expression" dxfId="4064" priority="300">
      <formula>M55&gt;0</formula>
    </cfRule>
    <cfRule type="expression" dxfId="4063" priority="301">
      <formula>M55&lt;0</formula>
    </cfRule>
  </conditionalFormatting>
  <conditionalFormatting sqref="M68 M70 M72 M74">
    <cfRule type="expression" dxfId="4062" priority="298">
      <formula>M68&gt;0</formula>
    </cfRule>
    <cfRule type="expression" dxfId="4061" priority="299">
      <formula>M68&lt;0</formula>
    </cfRule>
  </conditionalFormatting>
  <conditionalFormatting sqref="M67 M69 M71 M73">
    <cfRule type="expression" dxfId="4060" priority="296">
      <formula>M67&gt;0</formula>
    </cfRule>
    <cfRule type="expression" dxfId="4059" priority="297">
      <formula>M67&lt;0</formula>
    </cfRule>
  </conditionalFormatting>
  <conditionalFormatting sqref="M75 M77 M79 M81 M83">
    <cfRule type="expression" dxfId="4058" priority="294">
      <formula>M75&gt;0</formula>
    </cfRule>
    <cfRule type="expression" dxfId="4057" priority="295">
      <formula>M75&lt;0</formula>
    </cfRule>
  </conditionalFormatting>
  <conditionalFormatting sqref="M76 M78 M80 M82">
    <cfRule type="expression" dxfId="4056" priority="292">
      <formula>M76&gt;0</formula>
    </cfRule>
    <cfRule type="expression" dxfId="4055" priority="293">
      <formula>M76&lt;0</formula>
    </cfRule>
  </conditionalFormatting>
  <conditionalFormatting sqref="M82 M84 M88">
    <cfRule type="expression" dxfId="4054" priority="290">
      <formula>M82&gt;0</formula>
    </cfRule>
    <cfRule type="expression" dxfId="4053" priority="291">
      <formula>M82&lt;0</formula>
    </cfRule>
  </conditionalFormatting>
  <conditionalFormatting sqref="M83 M85">
    <cfRule type="expression" dxfId="4052" priority="288">
      <formula>M83&gt;0</formula>
    </cfRule>
    <cfRule type="expression" dxfId="4051" priority="289">
      <formula>M83&lt;0</formula>
    </cfRule>
  </conditionalFormatting>
  <conditionalFormatting sqref="L112:L200">
    <cfRule type="expression" dxfId="4050" priority="286">
      <formula>$J112=0</formula>
    </cfRule>
  </conditionalFormatting>
  <conditionalFormatting sqref="L112:L458">
    <cfRule type="expression" dxfId="4049" priority="287">
      <formula>$J112&lt;0</formula>
    </cfRule>
  </conditionalFormatting>
  <conditionalFormatting sqref="L3 L5 L7 L9 L11 L13 L15 L17 L19 L21">
    <cfRule type="expression" dxfId="4048" priority="284">
      <formula>L3&gt;0</formula>
    </cfRule>
    <cfRule type="expression" dxfId="4047" priority="285">
      <formula>L3&lt;0</formula>
    </cfRule>
  </conditionalFormatting>
  <conditionalFormatting sqref="L2 L4 L6 L8 L10 L12 L14 L16 L18 L20 L22 L24 L26 L28 L30">
    <cfRule type="expression" dxfId="4046" priority="282">
      <formula>L2&gt;0</formula>
    </cfRule>
    <cfRule type="expression" dxfId="4045" priority="283">
      <formula>L2&lt;0</formula>
    </cfRule>
  </conditionalFormatting>
  <conditionalFormatting sqref="L23 L25 L27 L29">
    <cfRule type="expression" dxfId="4044" priority="280">
      <formula>L23&gt;0</formula>
    </cfRule>
    <cfRule type="expression" dxfId="4043" priority="281">
      <formula>L23&lt;0</formula>
    </cfRule>
  </conditionalFormatting>
  <conditionalFormatting sqref="L31 L33 L40 L35 L42 L37:L38">
    <cfRule type="expression" dxfId="4042" priority="278">
      <formula>L31&gt;0</formula>
    </cfRule>
    <cfRule type="expression" dxfId="4041" priority="279">
      <formula>L31&lt;0</formula>
    </cfRule>
  </conditionalFormatting>
  <conditionalFormatting sqref="L32 L39 L34 L41 L36 L43">
    <cfRule type="expression" dxfId="4040" priority="276">
      <formula>L32&gt;0</formula>
    </cfRule>
    <cfRule type="expression" dxfId="4039" priority="277">
      <formula>L32&lt;0</formula>
    </cfRule>
  </conditionalFormatting>
  <conditionalFormatting sqref="L45 L47 L49 L51 L53">
    <cfRule type="expression" dxfId="4038" priority="274">
      <formula>L45&gt;0</formula>
    </cfRule>
    <cfRule type="expression" dxfId="4037" priority="275">
      <formula>L45&lt;0</formula>
    </cfRule>
  </conditionalFormatting>
  <conditionalFormatting sqref="L46 L48 L50 L52">
    <cfRule type="expression" dxfId="4036" priority="272">
      <formula>L46&gt;0</formula>
    </cfRule>
    <cfRule type="expression" dxfId="4035" priority="273">
      <formula>L46&lt;0</formula>
    </cfRule>
  </conditionalFormatting>
  <conditionalFormatting sqref="L54 L56 L58 L60 L62">
    <cfRule type="expression" dxfId="4034" priority="270">
      <formula>L54&gt;0</formula>
    </cfRule>
    <cfRule type="expression" dxfId="4033" priority="271">
      <formula>L54&lt;0</formula>
    </cfRule>
  </conditionalFormatting>
  <conditionalFormatting sqref="L55 L57 L59 L61">
    <cfRule type="expression" dxfId="4032" priority="268">
      <formula>L55&gt;0</formula>
    </cfRule>
    <cfRule type="expression" dxfId="4031" priority="269">
      <formula>L55&lt;0</formula>
    </cfRule>
  </conditionalFormatting>
  <conditionalFormatting sqref="L66 L68 L70 L72 L74">
    <cfRule type="expression" dxfId="4030" priority="266">
      <formula>L66&gt;0</formula>
    </cfRule>
    <cfRule type="expression" dxfId="4029" priority="267">
      <formula>L66&lt;0</formula>
    </cfRule>
  </conditionalFormatting>
  <conditionalFormatting sqref="L58:L79">
    <cfRule type="expression" dxfId="4028" priority="264">
      <formula>L58&gt;0</formula>
    </cfRule>
    <cfRule type="expression" dxfId="4027" priority="265">
      <formula>L58&lt;0</formula>
    </cfRule>
  </conditionalFormatting>
  <conditionalFormatting sqref="L75 L77 L79 L81 L83">
    <cfRule type="expression" dxfId="4026" priority="262">
      <formula>L75&gt;0</formula>
    </cfRule>
    <cfRule type="expression" dxfId="4025" priority="263">
      <formula>L75&lt;0</formula>
    </cfRule>
  </conditionalFormatting>
  <conditionalFormatting sqref="L76 L78 L80 L82">
    <cfRule type="expression" dxfId="4024" priority="260">
      <formula>L76&gt;0</formula>
    </cfRule>
    <cfRule type="expression" dxfId="4023" priority="261">
      <formula>L76&lt;0</formula>
    </cfRule>
  </conditionalFormatting>
  <conditionalFormatting sqref="L82 L84 L88">
    <cfRule type="expression" dxfId="4022" priority="258">
      <formula>L82&gt;0</formula>
    </cfRule>
    <cfRule type="expression" dxfId="4021" priority="259">
      <formula>L82&lt;0</formula>
    </cfRule>
  </conditionalFormatting>
  <conditionalFormatting sqref="L83 L85">
    <cfRule type="expression" dxfId="4020" priority="256">
      <formula>L83&gt;0</formula>
    </cfRule>
    <cfRule type="expression" dxfId="4019"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18" priority="253">
      <formula>M44&gt;0</formula>
    </cfRule>
    <cfRule type="expression" dxfId="4017" priority="254">
      <formula>M44&lt;0</formula>
    </cfRule>
  </conditionalFormatting>
  <conditionalFormatting sqref="M62:M66">
    <cfRule type="expression" dxfId="4016" priority="251">
      <formula>M62&gt;0</formula>
    </cfRule>
    <cfRule type="expression" dxfId="4015" priority="252">
      <formula>M62&lt;0</formula>
    </cfRule>
  </conditionalFormatting>
  <conditionalFormatting sqref="E86">
    <cfRule type="expression" dxfId="4014" priority="250">
      <formula>$H86=0</formula>
    </cfRule>
  </conditionalFormatting>
  <conditionalFormatting sqref="K86">
    <cfRule type="expression" dxfId="4013" priority="248">
      <formula>K86&gt;0</formula>
    </cfRule>
    <cfRule type="expression" dxfId="4012" priority="249">
      <formula>K86&lt;0</formula>
    </cfRule>
  </conditionalFormatting>
  <conditionalFormatting sqref="M86">
    <cfRule type="expression" dxfId="4011" priority="246">
      <formula>M86&gt;0</formula>
    </cfRule>
    <cfRule type="expression" dxfId="4010" priority="247">
      <formula>M86&lt;0</formula>
    </cfRule>
  </conditionalFormatting>
  <conditionalFormatting sqref="L86">
    <cfRule type="expression" dxfId="4009" priority="244">
      <formula>L86&gt;0</formula>
    </cfRule>
    <cfRule type="expression" dxfId="4008"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07" priority="238">
      <formula>K61&gt;0</formula>
    </cfRule>
    <cfRule type="expression" dxfId="4006" priority="239">
      <formula>K61&lt;0</formula>
    </cfRule>
  </conditionalFormatting>
  <conditionalFormatting sqref="K44">
    <cfRule type="expression" dxfId="4005" priority="236">
      <formula>K44&gt;0</formula>
    </cfRule>
    <cfRule type="expression" dxfId="4004" priority="237">
      <formula>K44&lt;0</formula>
    </cfRule>
  </conditionalFormatting>
  <conditionalFormatting sqref="E87">
    <cfRule type="expression" dxfId="4003" priority="235">
      <formula>$H87=0</formula>
    </cfRule>
  </conditionalFormatting>
  <conditionalFormatting sqref="K87">
    <cfRule type="expression" dxfId="4002" priority="233">
      <formula>K87&gt;0</formula>
    </cfRule>
    <cfRule type="expression" dxfId="4001" priority="234">
      <formula>K87&lt;0</formula>
    </cfRule>
  </conditionalFormatting>
  <conditionalFormatting sqref="M87">
    <cfRule type="expression" dxfId="4000" priority="231">
      <formula>M87&gt;0</formula>
    </cfRule>
    <cfRule type="expression" dxfId="3999" priority="232">
      <formula>M87&lt;0</formula>
    </cfRule>
  </conditionalFormatting>
  <conditionalFormatting sqref="L87">
    <cfRule type="expression" dxfId="3998" priority="229">
      <formula>L87&gt;0</formula>
    </cfRule>
    <cfRule type="expression" dxfId="3997" priority="230">
      <formula>L87&lt;0</formula>
    </cfRule>
  </conditionalFormatting>
  <conditionalFormatting sqref="E88">
    <cfRule type="expression" dxfId="3996"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95" priority="216">
      <formula>$H89=0</formula>
    </cfRule>
  </conditionalFormatting>
  <conditionalFormatting sqref="E90">
    <cfRule type="expression" dxfId="3994" priority="215">
      <formula>$H90=0</formula>
    </cfRule>
  </conditionalFormatting>
  <conditionalFormatting sqref="E91">
    <cfRule type="expression" dxfId="3993" priority="214">
      <formula>$H91=0</formula>
    </cfRule>
  </conditionalFormatting>
  <conditionalFormatting sqref="K89">
    <cfRule type="expression" dxfId="3992" priority="212">
      <formula>K89&gt;0</formula>
    </cfRule>
    <cfRule type="expression" dxfId="3991" priority="213">
      <formula>K89&lt;0</formula>
    </cfRule>
  </conditionalFormatting>
  <conditionalFormatting sqref="K90">
    <cfRule type="expression" dxfId="3990" priority="210">
      <formula>K90&gt;0</formula>
    </cfRule>
    <cfRule type="expression" dxfId="3989" priority="211">
      <formula>K90&lt;0</formula>
    </cfRule>
  </conditionalFormatting>
  <conditionalFormatting sqref="K89 K91">
    <cfRule type="expression" dxfId="3988" priority="208">
      <formula>K89&gt;0</formula>
    </cfRule>
    <cfRule type="expression" dxfId="3987" priority="209">
      <formula>K89&lt;0</formula>
    </cfRule>
  </conditionalFormatting>
  <conditionalFormatting sqref="M89">
    <cfRule type="expression" dxfId="3986" priority="206">
      <formula>M89&gt;0</formula>
    </cfRule>
    <cfRule type="expression" dxfId="3985" priority="207">
      <formula>M89&lt;0</formula>
    </cfRule>
  </conditionalFormatting>
  <conditionalFormatting sqref="M90">
    <cfRule type="expression" dxfId="3984" priority="204">
      <formula>M90&gt;0</formula>
    </cfRule>
    <cfRule type="expression" dxfId="3983" priority="205">
      <formula>M90&lt;0</formula>
    </cfRule>
  </conditionalFormatting>
  <conditionalFormatting sqref="M89 M91">
    <cfRule type="expression" dxfId="3982" priority="202">
      <formula>M89&gt;0</formula>
    </cfRule>
    <cfRule type="expression" dxfId="3981" priority="203">
      <formula>M89&lt;0</formula>
    </cfRule>
  </conditionalFormatting>
  <conditionalFormatting sqref="L89">
    <cfRule type="expression" dxfId="3980" priority="200">
      <formula>L89&gt;0</formula>
    </cfRule>
    <cfRule type="expression" dxfId="3979" priority="201">
      <formula>L89&lt;0</formula>
    </cfRule>
  </conditionalFormatting>
  <conditionalFormatting sqref="L90">
    <cfRule type="expression" dxfId="3978" priority="198">
      <formula>L90&gt;0</formula>
    </cfRule>
    <cfRule type="expression" dxfId="3977" priority="199">
      <formula>L90&lt;0</formula>
    </cfRule>
  </conditionalFormatting>
  <conditionalFormatting sqref="L89 L91">
    <cfRule type="expression" dxfId="3976" priority="196">
      <formula>L89&gt;0</formula>
    </cfRule>
    <cfRule type="expression" dxfId="3975"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74" priority="194">
      <formula>$H92=0</formula>
    </cfRule>
  </conditionalFormatting>
  <conditionalFormatting sqref="K92">
    <cfRule type="expression" dxfId="3973" priority="192">
      <formula>K92&gt;0</formula>
    </cfRule>
    <cfRule type="expression" dxfId="3972" priority="193">
      <formula>K92&lt;0</formula>
    </cfRule>
  </conditionalFormatting>
  <conditionalFormatting sqref="M92">
    <cfRule type="expression" dxfId="3971" priority="190">
      <formula>M92&gt;0</formula>
    </cfRule>
    <cfRule type="expression" dxfId="3970" priority="191">
      <formula>M92&lt;0</formula>
    </cfRule>
  </conditionalFormatting>
  <conditionalFormatting sqref="L92">
    <cfRule type="expression" dxfId="3969" priority="188">
      <formula>L92&gt;0</formula>
    </cfRule>
    <cfRule type="expression" dxfId="3968"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67" priority="185">
      <formula>$H93=0</formula>
    </cfRule>
  </conditionalFormatting>
  <conditionalFormatting sqref="K93">
    <cfRule type="expression" dxfId="3966" priority="183">
      <formula>K93&gt;0</formula>
    </cfRule>
    <cfRule type="expression" dxfId="3965" priority="184">
      <formula>K93&lt;0</formula>
    </cfRule>
  </conditionalFormatting>
  <conditionalFormatting sqref="M93">
    <cfRule type="expression" dxfId="3964" priority="181">
      <formula>M93&gt;0</formula>
    </cfRule>
    <cfRule type="expression" dxfId="3963" priority="182">
      <formula>M93&lt;0</formula>
    </cfRule>
  </conditionalFormatting>
  <conditionalFormatting sqref="L93">
    <cfRule type="expression" dxfId="3962" priority="179">
      <formula>L93&gt;0</formula>
    </cfRule>
    <cfRule type="expression" dxfId="3961"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60" priority="175">
      <formula>$H92=0</formula>
    </cfRule>
  </conditionalFormatting>
  <conditionalFormatting sqref="E93">
    <cfRule type="expression" dxfId="3959" priority="174">
      <formula>$H93=0</formula>
    </cfRule>
  </conditionalFormatting>
  <conditionalFormatting sqref="E94">
    <cfRule type="expression" dxfId="3958" priority="173">
      <formula>$H94=0</formula>
    </cfRule>
  </conditionalFormatting>
  <conditionalFormatting sqref="K92">
    <cfRule type="expression" dxfId="3957" priority="171">
      <formula>K92&gt;0</formula>
    </cfRule>
    <cfRule type="expression" dxfId="3956" priority="172">
      <formula>K92&lt;0</formula>
    </cfRule>
  </conditionalFormatting>
  <conditionalFormatting sqref="K93">
    <cfRule type="expression" dxfId="3955" priority="169">
      <formula>K93&gt;0</formula>
    </cfRule>
    <cfRule type="expression" dxfId="3954" priority="170">
      <formula>K93&lt;0</formula>
    </cfRule>
  </conditionalFormatting>
  <conditionalFormatting sqref="K92 K94">
    <cfRule type="expression" dxfId="3953" priority="167">
      <formula>K92&gt;0</formula>
    </cfRule>
    <cfRule type="expression" dxfId="3952" priority="168">
      <formula>K92&lt;0</formula>
    </cfRule>
  </conditionalFormatting>
  <conditionalFormatting sqref="M92">
    <cfRule type="expression" dxfId="3951" priority="165">
      <formula>M92&gt;0</formula>
    </cfRule>
    <cfRule type="expression" dxfId="3950" priority="166">
      <formula>M92&lt;0</formula>
    </cfRule>
  </conditionalFormatting>
  <conditionalFormatting sqref="M93">
    <cfRule type="expression" dxfId="3949" priority="163">
      <formula>M93&gt;0</formula>
    </cfRule>
    <cfRule type="expression" dxfId="3948" priority="164">
      <formula>M93&lt;0</formula>
    </cfRule>
  </conditionalFormatting>
  <conditionalFormatting sqref="M92 M94">
    <cfRule type="expression" dxfId="3947" priority="161">
      <formula>M92&gt;0</formula>
    </cfRule>
    <cfRule type="expression" dxfId="3946" priority="162">
      <formula>M92&lt;0</formula>
    </cfRule>
  </conditionalFormatting>
  <conditionalFormatting sqref="L92">
    <cfRule type="expression" dxfId="3945" priority="159">
      <formula>L92&gt;0</formula>
    </cfRule>
    <cfRule type="expression" dxfId="3944" priority="160">
      <formula>L92&lt;0</formula>
    </cfRule>
  </conditionalFormatting>
  <conditionalFormatting sqref="L93">
    <cfRule type="expression" dxfId="3943" priority="157">
      <formula>L93&gt;0</formula>
    </cfRule>
    <cfRule type="expression" dxfId="3942" priority="158">
      <formula>L93&lt;0</formula>
    </cfRule>
  </conditionalFormatting>
  <conditionalFormatting sqref="L92 L94">
    <cfRule type="expression" dxfId="3941" priority="155">
      <formula>L92&gt;0</formula>
    </cfRule>
    <cfRule type="expression" dxfId="3940"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39" priority="153">
      <formula>$H95=0</formula>
    </cfRule>
  </conditionalFormatting>
  <conditionalFormatting sqref="K95">
    <cfRule type="expression" dxfId="3938" priority="151">
      <formula>K95&gt;0</formula>
    </cfRule>
    <cfRule type="expression" dxfId="3937" priority="152">
      <formula>K95&lt;0</formula>
    </cfRule>
  </conditionalFormatting>
  <conditionalFormatting sqref="M95">
    <cfRule type="expression" dxfId="3936" priority="149">
      <formula>M95&gt;0</formula>
    </cfRule>
    <cfRule type="expression" dxfId="3935" priority="150">
      <formula>M95&lt;0</formula>
    </cfRule>
  </conditionalFormatting>
  <conditionalFormatting sqref="L95">
    <cfRule type="expression" dxfId="3934" priority="147">
      <formula>L95&gt;0</formula>
    </cfRule>
    <cfRule type="expression" dxfId="3933"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32" priority="144">
      <formula>$H96=0</formula>
    </cfRule>
  </conditionalFormatting>
  <conditionalFormatting sqref="K96">
    <cfRule type="expression" dxfId="3931" priority="142">
      <formula>K96&gt;0</formula>
    </cfRule>
    <cfRule type="expression" dxfId="3930" priority="143">
      <formula>K96&lt;0</formula>
    </cfRule>
  </conditionalFormatting>
  <conditionalFormatting sqref="M96">
    <cfRule type="expression" dxfId="3929" priority="140">
      <formula>M96&gt;0</formula>
    </cfRule>
    <cfRule type="expression" dxfId="3928" priority="141">
      <formula>M96&lt;0</formula>
    </cfRule>
  </conditionalFormatting>
  <conditionalFormatting sqref="L96">
    <cfRule type="expression" dxfId="3927" priority="138">
      <formula>L96&gt;0</formula>
    </cfRule>
    <cfRule type="expression" dxfId="3926"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25" priority="131">
      <formula>$H97=0</formula>
    </cfRule>
  </conditionalFormatting>
  <conditionalFormatting sqref="E98">
    <cfRule type="expression" dxfId="3924"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23" priority="125">
      <formula>M97&gt;0</formula>
    </cfRule>
    <cfRule type="expression" dxfId="3922" priority="126">
      <formula>M97&lt;0</formula>
    </cfRule>
  </conditionalFormatting>
  <conditionalFormatting sqref="M98">
    <cfRule type="expression" dxfId="3921" priority="123">
      <formula>M98&gt;0</formula>
    </cfRule>
    <cfRule type="expression" dxfId="3920"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19" priority="117">
      <formula>$H99=0</formula>
    </cfRule>
  </conditionalFormatting>
  <conditionalFormatting sqref="E100">
    <cfRule type="expression" dxfId="3918"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17" priority="111">
      <formula>M99&gt;0</formula>
    </cfRule>
    <cfRule type="expression" dxfId="3916" priority="112">
      <formula>M99&lt;0</formula>
    </cfRule>
  </conditionalFormatting>
  <conditionalFormatting sqref="M100">
    <cfRule type="expression" dxfId="3915" priority="109">
      <formula>M100&gt;0</formula>
    </cfRule>
    <cfRule type="expression" dxfId="3914"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13" priority="103">
      <formula>$H101=0</formula>
    </cfRule>
  </conditionalFormatting>
  <conditionalFormatting sqref="E102">
    <cfRule type="expression" dxfId="3912"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11" priority="97">
      <formula>M101&gt;0</formula>
    </cfRule>
    <cfRule type="expression" dxfId="3910" priority="98">
      <formula>M101&lt;0</formula>
    </cfRule>
  </conditionalFormatting>
  <conditionalFormatting sqref="M102">
    <cfRule type="expression" dxfId="3909" priority="95">
      <formula>M102&gt;0</formula>
    </cfRule>
    <cfRule type="expression" dxfId="3908"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07"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06" priority="84">
      <formula>M103&gt;0</formula>
    </cfRule>
    <cfRule type="expression" dxfId="3905"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04"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03" priority="71">
      <formula>M104&gt;0</formula>
    </cfRule>
    <cfRule type="expression" dxfId="3902"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01" priority="67">
      <formula>$H105=0</formula>
    </cfRule>
  </conditionalFormatting>
  <conditionalFormatting sqref="E106">
    <cfRule type="expression" dxfId="3900"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99" priority="61">
      <formula>M105&gt;0</formula>
    </cfRule>
    <cfRule type="expression" dxfId="3898" priority="62">
      <formula>M105&lt;0</formula>
    </cfRule>
  </conditionalFormatting>
  <conditionalFormatting sqref="M106">
    <cfRule type="expression" dxfId="3897" priority="59">
      <formula>M106&gt;0</formula>
    </cfRule>
    <cfRule type="expression" dxfId="3896"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95" priority="53">
      <formula>$H107=0</formula>
    </cfRule>
  </conditionalFormatting>
  <conditionalFormatting sqref="E108">
    <cfRule type="expression" dxfId="3894"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93" priority="47">
      <formula>M107&gt;0</formula>
    </cfRule>
    <cfRule type="expression" dxfId="3892" priority="48">
      <formula>M107&lt;0</formula>
    </cfRule>
  </conditionalFormatting>
  <conditionalFormatting sqref="M108">
    <cfRule type="expression" dxfId="3891" priority="45">
      <formula>M108&gt;0</formula>
    </cfRule>
    <cfRule type="expression" dxfId="3890"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89" priority="41">
      <formula>L44&gt;0</formula>
    </cfRule>
    <cfRule type="expression" dxfId="3888" priority="42">
      <formula>L44&lt;0</formula>
    </cfRule>
  </conditionalFormatting>
  <conditionalFormatting sqref="K98">
    <cfRule type="expression" dxfId="3887" priority="39">
      <formula>K98&gt;0</formula>
    </cfRule>
    <cfRule type="expression" dxfId="3886" priority="40">
      <formula>K98&lt;0</formula>
    </cfRule>
  </conditionalFormatting>
  <conditionalFormatting sqref="K100">
    <cfRule type="expression" dxfId="3885" priority="37">
      <formula>K100&gt;0</formula>
    </cfRule>
    <cfRule type="expression" dxfId="3884" priority="38">
      <formula>K100&lt;0</formula>
    </cfRule>
  </conditionalFormatting>
  <conditionalFormatting sqref="K101">
    <cfRule type="expression" dxfId="3883" priority="35">
      <formula>K101&gt;0</formula>
    </cfRule>
    <cfRule type="expression" dxfId="3882"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81"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80" priority="24">
      <formula>M109&gt;0</formula>
    </cfRule>
    <cfRule type="expression" dxfId="3879"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78"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77" priority="13">
      <formula>M110&gt;0</formula>
    </cfRule>
    <cfRule type="expression" dxfId="3876"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75"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74" priority="2">
      <formula>M111&gt;0</formula>
    </cfRule>
    <cfRule type="expression" dxfId="3873"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7"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5" location="IEMG!A1" display="IEMG"/>
    <hyperlink ref="E8"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2" location="WFC!A1" display="WFC"/>
    <hyperlink ref="E92" location="AA!A1" display="AA"/>
    <hyperlink ref="E93" location="CF!A1" display="CF"/>
    <hyperlink ref="E94" location="TGT!A1" display="TGT"/>
    <hyperlink ref="E11"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0"/>
  <sheetViews>
    <sheetView zoomScaleNormal="100" workbookViewId="0">
      <pane ySplit="1" topLeftCell="A879" activePane="bottomLeft" state="frozen"/>
      <selection pane="bottomLeft" activeCell="T903" sqref="T903"/>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100301.14000000001</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sheetData>
  <conditionalFormatting sqref="L1:L2 L90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0">
    <cfRule type="colorScale" priority="1002">
      <colorScale>
        <cfvo type="min"/>
        <cfvo type="num" val="0"/>
        <cfvo type="max"/>
        <color rgb="FFF8696B"/>
        <color rgb="FFFFEB84"/>
        <color rgb="FF63BE7B"/>
      </colorScale>
    </cfRule>
  </conditionalFormatting>
  <conditionalFormatting sqref="G3:G900">
    <cfRule type="colorScale" priority="1004">
      <colorScale>
        <cfvo type="min"/>
        <cfvo type="num" val="0"/>
        <cfvo type="max"/>
        <color rgb="FFF8696B"/>
        <color rgb="FFFFEB84"/>
        <color rgb="FF63BE7B"/>
      </colorScale>
    </cfRule>
  </conditionalFormatting>
  <conditionalFormatting sqref="L3:L90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C285" sqref="C285"/>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101369.70466666826</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100301.14466666832</v>
      </c>
      <c r="Q269" s="283"/>
      <c r="R269" s="363"/>
      <c r="S269" s="382"/>
      <c r="T269" s="342"/>
    </row>
    <row r="270" spans="1:20" ht="18" customHeight="1" x14ac:dyDescent="0.25">
      <c r="M270" s="25" t="s">
        <v>143</v>
      </c>
      <c r="N270" s="141">
        <f>Balance!AA2</f>
        <v>100301.14000000001</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72" priority="7">
      <formula>#REF!&gt;0</formula>
    </cfRule>
    <cfRule type="expression" dxfId="387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70" priority="58">
      <formula>F19&gt;0</formula>
    </cfRule>
    <cfRule type="expression" dxfId="386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68" priority="47">
      <formula>H25&gt;0</formula>
    </cfRule>
    <cfRule type="expression" dxfId="3867" priority="48">
      <formula>H25&lt;0</formula>
    </cfRule>
  </conditionalFormatting>
  <conditionalFormatting sqref="M39">
    <cfRule type="expression" dxfId="3866" priority="45">
      <formula>M39&gt;0</formula>
    </cfRule>
    <cfRule type="expression" dxfId="3865" priority="46">
      <formula>M39&lt;0</formula>
    </cfRule>
  </conditionalFormatting>
  <conditionalFormatting sqref="F61:F67">
    <cfRule type="expression" dxfId="3864" priority="43">
      <formula>F61&gt;0</formula>
    </cfRule>
    <cfRule type="expression" dxfId="3863" priority="44">
      <formula>F61&lt;0</formula>
    </cfRule>
  </conditionalFormatting>
  <conditionalFormatting sqref="H61:H67">
    <cfRule type="expression" dxfId="3862" priority="41">
      <formula>H61&gt;0</formula>
    </cfRule>
    <cfRule type="expression" dxfId="3861" priority="42">
      <formula>H61&lt;0</formula>
    </cfRule>
  </conditionalFormatting>
  <conditionalFormatting sqref="F21:F24">
    <cfRule type="expression" dxfId="3860" priority="39">
      <formula>F21&gt;0</formula>
    </cfRule>
    <cfRule type="expression" dxfId="3859" priority="40">
      <formula>F21&lt;0</formula>
    </cfRule>
  </conditionalFormatting>
  <conditionalFormatting sqref="H21:H24">
    <cfRule type="expression" dxfId="3858" priority="37">
      <formula>H21&gt;0</formula>
    </cfRule>
    <cfRule type="expression" dxfId="3857" priority="38">
      <formula>H21&lt;0</formula>
    </cfRule>
  </conditionalFormatting>
  <conditionalFormatting sqref="I25:I28">
    <cfRule type="expression" dxfId="3856" priority="31">
      <formula>I25&gt;0</formula>
    </cfRule>
    <cfRule type="expression" dxfId="3855" priority="32">
      <formula>I25&lt;0</formula>
    </cfRule>
  </conditionalFormatting>
  <conditionalFormatting sqref="I21:I24">
    <cfRule type="expression" dxfId="3854" priority="29">
      <formula>I21&gt;0</formula>
    </cfRule>
    <cfRule type="expression" dxfId="3853" priority="30">
      <formula>I21&lt;0</formula>
    </cfRule>
  </conditionalFormatting>
  <conditionalFormatting sqref="H29">
    <cfRule type="expression" dxfId="3852" priority="27">
      <formula>H29&gt;0</formula>
    </cfRule>
    <cfRule type="expression" dxfId="3851" priority="28">
      <formula>H29&lt;0</formula>
    </cfRule>
  </conditionalFormatting>
  <conditionalFormatting sqref="H30">
    <cfRule type="expression" dxfId="3850" priority="25">
      <formula>H30&gt;0</formula>
    </cfRule>
    <cfRule type="expression" dxfId="3849" priority="26">
      <formula>H30&lt;0</formula>
    </cfRule>
  </conditionalFormatting>
  <conditionalFormatting sqref="H31">
    <cfRule type="expression" dxfId="3848" priority="23">
      <formula>H31&gt;0</formula>
    </cfRule>
    <cfRule type="expression" dxfId="3847" priority="24">
      <formula>H31&lt;0</formula>
    </cfRule>
  </conditionalFormatting>
  <conditionalFormatting sqref="Q7">
    <cfRule type="expression" dxfId="3846" priority="21">
      <formula>Q7&gt;0</formula>
    </cfRule>
    <cfRule type="expression" dxfId="3845" priority="22">
      <formula>Q7&lt;0</formula>
    </cfRule>
  </conditionalFormatting>
  <conditionalFormatting sqref="Q8">
    <cfRule type="expression" dxfId="3844" priority="19">
      <formula>Q8&gt;0</formula>
    </cfRule>
    <cfRule type="expression" dxfId="3843" priority="20">
      <formula>Q8&lt;0</formula>
    </cfRule>
  </conditionalFormatting>
  <conditionalFormatting sqref="F73:F82">
    <cfRule type="expression" dxfId="3842" priority="17">
      <formula>F73&gt;0</formula>
    </cfRule>
    <cfRule type="expression" dxfId="3841" priority="18">
      <formula>F73&lt;0</formula>
    </cfRule>
  </conditionalFormatting>
  <conditionalFormatting sqref="H73:H76">
    <cfRule type="expression" dxfId="3840" priority="15">
      <formula>H73&gt;0</formula>
    </cfRule>
    <cfRule type="expression" dxfId="3839" priority="16">
      <formula>H73&lt;0</formula>
    </cfRule>
  </conditionalFormatting>
  <conditionalFormatting sqref="F69:F72">
    <cfRule type="expression" dxfId="3838" priority="13">
      <formula>F69&gt;0</formula>
    </cfRule>
    <cfRule type="expression" dxfId="3837" priority="14">
      <formula>F69&lt;0</formula>
    </cfRule>
  </conditionalFormatting>
  <conditionalFormatting sqref="H69:H72">
    <cfRule type="expression" dxfId="3836" priority="11">
      <formula>H69&gt;0</formula>
    </cfRule>
    <cfRule type="expression" dxfId="3835" priority="12">
      <formula>H69&lt;0</formula>
    </cfRule>
  </conditionalFormatting>
  <conditionalFormatting sqref="I73:I76">
    <cfRule type="expression" dxfId="3834" priority="9">
      <formula>I73&gt;0</formula>
    </cfRule>
    <cfRule type="expression" dxfId="3833" priority="10">
      <formula>I73&lt;0</formula>
    </cfRule>
  </conditionalFormatting>
  <conditionalFormatting sqref="I69:I72">
    <cfRule type="expression" dxfId="3832" priority="7">
      <formula>I69&gt;0</formula>
    </cfRule>
    <cfRule type="expression" dxfId="3831" priority="8">
      <formula>I69&lt;0</formula>
    </cfRule>
  </conditionalFormatting>
  <conditionalFormatting sqref="H77">
    <cfRule type="expression" dxfId="3830" priority="5">
      <formula>H77&gt;0</formula>
    </cfRule>
    <cfRule type="expression" dxfId="3829" priority="6">
      <formula>H77&lt;0</formula>
    </cfRule>
  </conditionalFormatting>
  <conditionalFormatting sqref="H78">
    <cfRule type="expression" dxfId="3828" priority="3">
      <formula>H78&gt;0</formula>
    </cfRule>
    <cfRule type="expression" dxfId="3827" priority="4">
      <formula>H78&lt;0</formula>
    </cfRule>
  </conditionalFormatting>
  <conditionalFormatting sqref="H79">
    <cfRule type="expression" dxfId="3826" priority="1">
      <formula>H79&gt;0</formula>
    </cfRule>
    <cfRule type="expression" dxfId="382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24" priority="29">
      <formula>N19&gt;0</formula>
    </cfRule>
    <cfRule type="expression" dxfId="382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22" priority="23">
      <formula>F22&gt;0</formula>
    </cfRule>
    <cfRule type="expression" dxfId="3821" priority="24">
      <formula>F22&lt;0</formula>
    </cfRule>
  </conditionalFormatting>
  <conditionalFormatting sqref="H22:H31">
    <cfRule type="expression" dxfId="3820" priority="21">
      <formula>H22&gt;0</formula>
    </cfRule>
    <cfRule type="expression" dxfId="3819" priority="22">
      <formula>H22&lt;0</formula>
    </cfRule>
  </conditionalFormatting>
  <conditionalFormatting sqref="I21:J31">
    <cfRule type="expression" dxfId="3818" priority="19">
      <formula>I21&gt;0</formula>
    </cfRule>
    <cfRule type="expression" dxfId="3817" priority="20">
      <formula>I21&lt;0</formula>
    </cfRule>
  </conditionalFormatting>
  <conditionalFormatting sqref="Q8">
    <cfRule type="expression" dxfId="3816" priority="11">
      <formula>Q8&gt;0</formula>
    </cfRule>
    <cfRule type="expression" dxfId="3815" priority="12">
      <formula>Q8&lt;0</formula>
    </cfRule>
  </conditionalFormatting>
  <conditionalFormatting sqref="Q7">
    <cfRule type="expression" dxfId="3814" priority="13">
      <formula>Q7&gt;0</formula>
    </cfRule>
    <cfRule type="expression" dxfId="3813" priority="14">
      <formula>Q7&lt;0</formula>
    </cfRule>
  </conditionalFormatting>
  <conditionalFormatting sqref="F56:F66">
    <cfRule type="expression" dxfId="3812" priority="9">
      <formula>F56&gt;0</formula>
    </cfRule>
    <cfRule type="expression" dxfId="3811" priority="10">
      <formula>F56&lt;0</formula>
    </cfRule>
  </conditionalFormatting>
  <conditionalFormatting sqref="H56:H66">
    <cfRule type="expression" dxfId="3810" priority="7">
      <formula>H56&gt;0</formula>
    </cfRule>
    <cfRule type="expression" dxfId="3809" priority="8">
      <formula>H56&lt;0</formula>
    </cfRule>
  </conditionalFormatting>
  <conditionalFormatting sqref="I56:I66">
    <cfRule type="expression" dxfId="3808" priority="5">
      <formula>I56&gt;0</formula>
    </cfRule>
    <cfRule type="expression" dxfId="3807" priority="6">
      <formula>I56&lt;0</formula>
    </cfRule>
  </conditionalFormatting>
  <conditionalFormatting sqref="F21">
    <cfRule type="expression" dxfId="3806" priority="3">
      <formula>F21&gt;0</formula>
    </cfRule>
    <cfRule type="expression" dxfId="3805" priority="4">
      <formula>F21&lt;0</formula>
    </cfRule>
  </conditionalFormatting>
  <conditionalFormatting sqref="H21">
    <cfRule type="expression" dxfId="3804" priority="1">
      <formula>H21&gt;0</formula>
    </cfRule>
    <cfRule type="expression" dxfId="380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02" priority="64">
      <formula>N23&gt;0</formula>
    </cfRule>
    <cfRule type="expression" dxfId="380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00" priority="58">
      <formula>F79&gt;0</formula>
    </cfRule>
    <cfRule type="expression" dxfId="3799" priority="59">
      <formula>F79&lt;0</formula>
    </cfRule>
  </conditionalFormatting>
  <conditionalFormatting sqref="H79:H97 H101:H118">
    <cfRule type="expression" dxfId="3798" priority="56">
      <formula>H79&gt;0</formula>
    </cfRule>
    <cfRule type="expression" dxfId="3797" priority="57">
      <formula>H79&lt;0</formula>
    </cfRule>
  </conditionalFormatting>
  <conditionalFormatting sqref="I75:I97 I100:I118">
    <cfRule type="expression" dxfId="3796" priority="54">
      <formula>I75&gt;0</formula>
    </cfRule>
    <cfRule type="expression" dxfId="3795" priority="55">
      <formula>I75&lt;0</formula>
    </cfRule>
  </conditionalFormatting>
  <conditionalFormatting sqref="Q7">
    <cfRule type="expression" dxfId="3794" priority="52">
      <formula>Q7&gt;0</formula>
    </cfRule>
    <cfRule type="expression" dxfId="3793" priority="53">
      <formula>Q7&lt;0</formula>
    </cfRule>
  </conditionalFormatting>
  <conditionalFormatting sqref="Q8">
    <cfRule type="expression" dxfId="3792" priority="50">
      <formula>Q8&gt;0</formula>
    </cfRule>
    <cfRule type="expression" dxfId="3791" priority="51">
      <formula>Q8&lt;0</formula>
    </cfRule>
  </conditionalFormatting>
  <conditionalFormatting sqref="F75:F78">
    <cfRule type="expression" dxfId="3790" priority="48">
      <formula>F75&gt;0</formula>
    </cfRule>
    <cfRule type="expression" dxfId="3789" priority="49">
      <formula>F75&lt;0</formula>
    </cfRule>
  </conditionalFormatting>
  <conditionalFormatting sqref="H75:H78">
    <cfRule type="expression" dxfId="3788" priority="46">
      <formula>H75&gt;0</formula>
    </cfRule>
    <cfRule type="expression" dxfId="3787" priority="47">
      <formula>H75&lt;0</formula>
    </cfRule>
  </conditionalFormatting>
  <conditionalFormatting sqref="F100:F114">
    <cfRule type="expression" dxfId="3786" priority="40">
      <formula>F100&gt;0</formula>
    </cfRule>
    <cfRule type="expression" dxfId="3785" priority="41">
      <formula>F100&lt;0</formula>
    </cfRule>
  </conditionalFormatting>
  <conditionalFormatting sqref="H100:H114">
    <cfRule type="expression" dxfId="3784" priority="38">
      <formula>H100&gt;0</formula>
    </cfRule>
    <cfRule type="expression" dxfId="3783" priority="39">
      <formula>H100&lt;0</formula>
    </cfRule>
  </conditionalFormatting>
  <conditionalFormatting sqref="F29:F67">
    <cfRule type="expression" dxfId="3782" priority="36">
      <formula>F29&gt;0</formula>
    </cfRule>
    <cfRule type="expression" dxfId="3781" priority="37">
      <formula>F29&lt;0</formula>
    </cfRule>
  </conditionalFormatting>
  <conditionalFormatting sqref="H29:H63">
    <cfRule type="expression" dxfId="3780" priority="34">
      <formula>H29&gt;0</formula>
    </cfRule>
    <cfRule type="expression" dxfId="3779" priority="35">
      <formula>H29&lt;0</formula>
    </cfRule>
  </conditionalFormatting>
  <conditionalFormatting sqref="J38:J68">
    <cfRule type="expression" dxfId="3778" priority="32">
      <formula>J38&gt;0</formula>
    </cfRule>
    <cfRule type="expression" dxfId="3777" priority="33">
      <formula>J38&lt;0</formula>
    </cfRule>
  </conditionalFormatting>
  <conditionalFormatting sqref="J43">
    <cfRule type="expression" dxfId="3776" priority="30">
      <formula>J43&gt;0</formula>
    </cfRule>
    <cfRule type="expression" dxfId="3775" priority="31">
      <formula>J43&lt;0</formula>
    </cfRule>
  </conditionalFormatting>
  <conditionalFormatting sqref="Q9">
    <cfRule type="expression" dxfId="3774" priority="24">
      <formula>Q9&gt;0</formula>
    </cfRule>
    <cfRule type="expression" dxfId="3773" priority="25">
      <formula>Q9&lt;0</formula>
    </cfRule>
  </conditionalFormatting>
  <conditionalFormatting sqref="R4">
    <cfRule type="expression" dxfId="3772" priority="26">
      <formula>R4&gt;0</formula>
    </cfRule>
    <cfRule type="expression" dxfId="377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70" priority="21">
      <formula>F120&gt;0</formula>
    </cfRule>
    <cfRule type="expression" dxfId="3769" priority="22">
      <formula>F120&lt;0</formula>
    </cfRule>
  </conditionalFormatting>
  <conditionalFormatting sqref="H120:H160">
    <cfRule type="expression" dxfId="3768" priority="19">
      <formula>H120&gt;0</formula>
    </cfRule>
    <cfRule type="expression" dxfId="3767" priority="20">
      <formula>H120&lt;0</formula>
    </cfRule>
  </conditionalFormatting>
  <conditionalFormatting sqref="J129:J160">
    <cfRule type="expression" dxfId="3766" priority="17">
      <formula>J129&gt;0</formula>
    </cfRule>
    <cfRule type="expression" dxfId="3765" priority="18">
      <formula>J129&lt;0</formula>
    </cfRule>
  </conditionalFormatting>
  <conditionalFormatting sqref="J134">
    <cfRule type="expression" dxfId="3764" priority="15">
      <formula>J134&gt;0</formula>
    </cfRule>
    <cfRule type="expression" dxfId="3763" priority="16">
      <formula>J134&lt;0</formula>
    </cfRule>
  </conditionalFormatting>
  <conditionalFormatting sqref="J31:J40">
    <cfRule type="expression" dxfId="3762" priority="13">
      <formula>J31&gt;0</formula>
    </cfRule>
    <cfRule type="expression" dxfId="3761" priority="14">
      <formula>J31&lt;0</formula>
    </cfRule>
  </conditionalFormatting>
  <conditionalFormatting sqref="J36:J37">
    <cfRule type="expression" dxfId="3760" priority="11">
      <formula>J36&gt;0</formula>
    </cfRule>
    <cfRule type="expression" dxfId="3759" priority="12">
      <formula>J36&lt;0</formula>
    </cfRule>
  </conditionalFormatting>
  <conditionalFormatting sqref="Q10">
    <cfRule type="expression" dxfId="3758" priority="9">
      <formula>Q10&gt;0</formula>
    </cfRule>
    <cfRule type="expression" dxfId="3757" priority="10">
      <formula>Q10&lt;0</formula>
    </cfRule>
  </conditionalFormatting>
  <conditionalFormatting sqref="K38:K55 K57:K68">
    <cfRule type="expression" dxfId="3756" priority="7">
      <formula>K38&gt;0</formula>
    </cfRule>
    <cfRule type="expression" dxfId="3755" priority="8">
      <formula>K38&lt;0</formula>
    </cfRule>
  </conditionalFormatting>
  <conditionalFormatting sqref="K43">
    <cfRule type="expression" dxfId="3754" priority="5">
      <formula>K43&gt;0</formula>
    </cfRule>
    <cfRule type="expression" dxfId="3753" priority="6">
      <formula>K43&lt;0</formula>
    </cfRule>
  </conditionalFormatting>
  <conditionalFormatting sqref="K31:K40">
    <cfRule type="expression" dxfId="3752" priority="3">
      <formula>K31&gt;0</formula>
    </cfRule>
    <cfRule type="expression" dxfId="3751" priority="4">
      <formula>K31&lt;0</formula>
    </cfRule>
  </conditionalFormatting>
  <conditionalFormatting sqref="K36:K37">
    <cfRule type="expression" dxfId="3750" priority="1">
      <formula>K36&gt;0</formula>
    </cfRule>
    <cfRule type="expression" dxfId="374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79.23</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11884.5</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1815.4199999999983</v>
      </c>
      <c r="R7">
        <v>150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1815.4199999999983</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0.18029651169719557</v>
      </c>
      <c r="T9" s="1">
        <v>43537</v>
      </c>
      <c r="U9" t="s">
        <v>1379</v>
      </c>
    </row>
    <row r="10" spans="1:21" x14ac:dyDescent="0.25">
      <c r="B10" s="72">
        <v>43565</v>
      </c>
      <c r="C10" s="4">
        <v>50</v>
      </c>
      <c r="D10" s="3">
        <v>73.58</v>
      </c>
      <c r="E10" s="3">
        <v>0</v>
      </c>
      <c r="F10" s="3">
        <f t="shared" si="0"/>
        <v>3679</v>
      </c>
      <c r="G10" s="4"/>
      <c r="H10" s="161"/>
      <c r="I10" s="3"/>
      <c r="J10" s="3"/>
      <c r="K10" s="3"/>
      <c r="L10" s="4"/>
      <c r="M10" s="4"/>
      <c r="O10" s="11" t="s">
        <v>203</v>
      </c>
      <c r="P10" s="33"/>
      <c r="Q10" s="2">
        <f>M66</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1.9184652278177457E-2</v>
      </c>
      <c r="R11">
        <v>0.38</v>
      </c>
    </row>
    <row r="12" spans="1:21" x14ac:dyDescent="0.25">
      <c r="H12" s="70"/>
      <c r="O12" s="11" t="s">
        <v>82</v>
      </c>
      <c r="Q12" s="1" t="s">
        <v>1391</v>
      </c>
    </row>
    <row r="13" spans="1:21" x14ac:dyDescent="0.25">
      <c r="H13" s="70"/>
      <c r="O13" s="11" t="s">
        <v>947</v>
      </c>
      <c r="Q13" s="2">
        <f>Q4/6.49</f>
        <v>12.208012326656394</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87.153000000000006</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86.360700000000008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85.568400000000011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84.776100000000014</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83.983800000000002</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83.191500000000005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82.399200000000008</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81.60690000000001</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80.814599999999999</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80.022300000000001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79.23</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78.437700000000007</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77.645400000000009</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76.853099999999998</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76.0608</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75.268500000000003</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74.476200000000006</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73.683900000000008</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72.891600000000011</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72.099299999999999</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71.307000000000002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48" priority="29">
      <formula>Q7&gt;0</formula>
    </cfRule>
    <cfRule type="expression" dxfId="3747" priority="30">
      <formula>Q7&lt;0</formula>
    </cfRule>
  </conditionalFormatting>
  <conditionalFormatting sqref="Q8">
    <cfRule type="expression" dxfId="3746" priority="27">
      <formula>Q8&gt;0</formula>
    </cfRule>
    <cfRule type="expression" dxfId="3745" priority="28">
      <formula>Q8&lt;0</formula>
    </cfRule>
  </conditionalFormatting>
  <conditionalFormatting sqref="F33:F63">
    <cfRule type="expression" dxfId="3744" priority="25">
      <formula>F33&gt;0</formula>
    </cfRule>
    <cfRule type="expression" dxfId="3743" priority="26">
      <formula>F33&lt;0</formula>
    </cfRule>
  </conditionalFormatting>
  <conditionalFormatting sqref="H33:H63">
    <cfRule type="expression" dxfId="3742" priority="23">
      <formula>H33&gt;0</formula>
    </cfRule>
    <cfRule type="expression" dxfId="3741" priority="24">
      <formula>H33&lt;0</formula>
    </cfRule>
  </conditionalFormatting>
  <conditionalFormatting sqref="Q10">
    <cfRule type="expression" dxfId="3740" priority="21">
      <formula>Q10&gt;0</formula>
    </cfRule>
    <cfRule type="expression" dxfId="3739" priority="22">
      <formula>Q10&lt;0</formula>
    </cfRule>
  </conditionalFormatting>
  <conditionalFormatting sqref="J25:J38">
    <cfRule type="expression" dxfId="3738" priority="19">
      <formula>J25&gt;0</formula>
    </cfRule>
    <cfRule type="expression" dxfId="3737" priority="20">
      <formula>J25&lt;0</formula>
    </cfRule>
  </conditionalFormatting>
  <conditionalFormatting sqref="L25:L38">
    <cfRule type="expression" dxfId="3736" priority="15">
      <formula>L25&gt;0</formula>
    </cfRule>
    <cfRule type="expression" dxfId="3735" priority="16">
      <formula>L25&lt;0</formula>
    </cfRule>
  </conditionalFormatting>
  <conditionalFormatting sqref="F89:F110">
    <cfRule type="expression" dxfId="3734" priority="13">
      <formula>F89&gt;0</formula>
    </cfRule>
    <cfRule type="expression" dxfId="3733" priority="14">
      <formula>F89&lt;0</formula>
    </cfRule>
  </conditionalFormatting>
  <conditionalFormatting sqref="H89:H110">
    <cfRule type="expression" dxfId="3732" priority="11">
      <formula>H89&gt;0</formula>
    </cfRule>
    <cfRule type="expression" dxfId="3731" priority="12">
      <formula>H89&lt;0</formula>
    </cfRule>
  </conditionalFormatting>
  <conditionalFormatting sqref="J89:J102">
    <cfRule type="expression" dxfId="3730" priority="9">
      <formula>J89&gt;0</formula>
    </cfRule>
    <cfRule type="expression" dxfId="3729" priority="10">
      <formula>J89&lt;0</formula>
    </cfRule>
  </conditionalFormatting>
  <conditionalFormatting sqref="K89:K102">
    <cfRule type="expression" dxfId="3728" priority="7">
      <formula>K89&gt;0</formula>
    </cfRule>
    <cfRule type="expression" dxfId="3727" priority="8">
      <formula>K89&lt;0</formula>
    </cfRule>
  </conditionalFormatting>
  <conditionalFormatting sqref="L89:L102">
    <cfRule type="expression" dxfId="3726" priority="5">
      <formula>L89&gt;0</formula>
    </cfRule>
    <cfRule type="expression" dxfId="3725" priority="6">
      <formula>L89&lt;0</formula>
    </cfRule>
  </conditionalFormatting>
  <conditionalFormatting sqref="F25:F32">
    <cfRule type="expression" dxfId="3724" priority="3">
      <formula>F25&gt;0</formula>
    </cfRule>
    <cfRule type="expression" dxfId="3723" priority="4">
      <formula>F25&lt;0</formula>
    </cfRule>
  </conditionalFormatting>
  <conditionalFormatting sqref="H25:H32">
    <cfRule type="expression" dxfId="3722" priority="1">
      <formula>H25&gt;0</formula>
    </cfRule>
    <cfRule type="expression" dxfId="3721"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20" priority="33">
      <formula>F54&gt;0</formula>
    </cfRule>
    <cfRule type="expression" dxfId="3719" priority="34">
      <formula>F54&lt;0</formula>
    </cfRule>
  </conditionalFormatting>
  <conditionalFormatting sqref="Q7">
    <cfRule type="expression" dxfId="3718" priority="31">
      <formula>Q7&gt;0</formula>
    </cfRule>
    <cfRule type="expression" dxfId="3717" priority="32">
      <formula>Q7&lt;0</formula>
    </cfRule>
  </conditionalFormatting>
  <conditionalFormatting sqref="Q8">
    <cfRule type="expression" dxfId="3716" priority="29">
      <formula>Q8&gt;0</formula>
    </cfRule>
    <cfRule type="expression" dxfId="3715" priority="30">
      <formula>Q8&lt;0</formula>
    </cfRule>
  </conditionalFormatting>
  <conditionalFormatting sqref="F31:F53">
    <cfRule type="expression" dxfId="3714" priority="27">
      <formula>F31&gt;0</formula>
    </cfRule>
    <cfRule type="expression" dxfId="3713" priority="28">
      <formula>F31&lt;0</formula>
    </cfRule>
  </conditionalFormatting>
  <conditionalFormatting sqref="H31:H53">
    <cfRule type="expression" dxfId="3712" priority="25">
      <formula>H31&gt;0</formula>
    </cfRule>
    <cfRule type="expression" dxfId="3711" priority="26">
      <formula>H31&lt;0</formula>
    </cfRule>
  </conditionalFormatting>
  <conditionalFormatting sqref="Q10">
    <cfRule type="expression" dxfId="3710" priority="23">
      <formula>Q10&gt;0</formula>
    </cfRule>
    <cfRule type="expression" dxfId="3709" priority="24">
      <formula>Q10&lt;0</formula>
    </cfRule>
  </conditionalFormatting>
  <conditionalFormatting sqref="J25:J38">
    <cfRule type="expression" dxfId="3708" priority="21">
      <formula>J25&gt;0</formula>
    </cfRule>
    <cfRule type="expression" dxfId="3707" priority="22">
      <formula>J25&lt;0</formula>
    </cfRule>
  </conditionalFormatting>
  <conditionalFormatting sqref="L25:L38">
    <cfRule type="expression" dxfId="3706" priority="17">
      <formula>L25&gt;0</formula>
    </cfRule>
    <cfRule type="expression" dxfId="3705" priority="18">
      <formula>L25&lt;0</formula>
    </cfRule>
  </conditionalFormatting>
  <conditionalFormatting sqref="F89:F110">
    <cfRule type="expression" dxfId="3704" priority="15">
      <formula>F89&gt;0</formula>
    </cfRule>
    <cfRule type="expression" dxfId="3703" priority="16">
      <formula>F89&lt;0</formula>
    </cfRule>
  </conditionalFormatting>
  <conditionalFormatting sqref="H89:H110">
    <cfRule type="expression" dxfId="3702" priority="13">
      <formula>H89&gt;0</formula>
    </cfRule>
    <cfRule type="expression" dxfId="3701" priority="14">
      <formula>H89&lt;0</formula>
    </cfRule>
  </conditionalFormatting>
  <conditionalFormatting sqref="J89:J102">
    <cfRule type="expression" dxfId="3700" priority="11">
      <formula>J89&gt;0</formula>
    </cfRule>
    <cfRule type="expression" dxfId="3699" priority="12">
      <formula>J89&lt;0</formula>
    </cfRule>
  </conditionalFormatting>
  <conditionalFormatting sqref="K89:K102">
    <cfRule type="expression" dxfId="3698" priority="9">
      <formula>K89&gt;0</formula>
    </cfRule>
    <cfRule type="expression" dxfId="3697" priority="10">
      <formula>K89&lt;0</formula>
    </cfRule>
  </conditionalFormatting>
  <conditionalFormatting sqref="L89:L102">
    <cfRule type="expression" dxfId="3696" priority="7">
      <formula>L89&gt;0</formula>
    </cfRule>
    <cfRule type="expression" dxfId="3695" priority="8">
      <formula>L89&lt;0</formula>
    </cfRule>
  </conditionalFormatting>
  <conditionalFormatting sqref="F25:F30">
    <cfRule type="expression" dxfId="3694" priority="5">
      <formula>F25&gt;0</formula>
    </cfRule>
    <cfRule type="expression" dxfId="3693" priority="6">
      <formula>F25&lt;0</formula>
    </cfRule>
  </conditionalFormatting>
  <conditionalFormatting sqref="H25:H30">
    <cfRule type="expression" dxfId="3692" priority="3">
      <formula>H25&gt;0</formula>
    </cfRule>
    <cfRule type="expression" dxfId="3691" priority="4">
      <formula>H25&lt;0</formula>
    </cfRule>
  </conditionalFormatting>
  <conditionalFormatting sqref="J45">
    <cfRule type="expression" dxfId="3690" priority="1">
      <formula>J45&gt;0</formula>
    </cfRule>
    <cfRule type="expression" dxfId="368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88" priority="35">
      <formula>N19&gt;0</formula>
    </cfRule>
    <cfRule type="expression" dxfId="368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86" priority="21">
      <formula>F25&gt;0</formula>
    </cfRule>
    <cfRule type="expression" dxfId="3685" priority="22">
      <formula>F25&lt;0</formula>
    </cfRule>
  </conditionalFormatting>
  <conditionalFormatting sqref="H25:H47">
    <cfRule type="expression" dxfId="3684" priority="19">
      <formula>H25&gt;0</formula>
    </cfRule>
    <cfRule type="expression" dxfId="3683" priority="20">
      <formula>H25&lt;0</formula>
    </cfRule>
  </conditionalFormatting>
  <conditionalFormatting sqref="I25:I27">
    <cfRule type="expression" dxfId="3682" priority="15">
      <formula>I25&gt;0</formula>
    </cfRule>
    <cfRule type="expression" dxfId="3681" priority="16">
      <formula>I25&lt;0</formula>
    </cfRule>
  </conditionalFormatting>
  <conditionalFormatting sqref="Q7">
    <cfRule type="expression" dxfId="3680" priority="5">
      <formula>Q7&gt;0</formula>
    </cfRule>
    <cfRule type="expression" dxfId="3679" priority="6">
      <formula>Q7&lt;0</formula>
    </cfRule>
  </conditionalFormatting>
  <conditionalFormatting sqref="Q8">
    <cfRule type="expression" dxfId="3678" priority="3">
      <formula>Q8&gt;0</formula>
    </cfRule>
    <cfRule type="expression" dxfId="367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76" priority="9">
      <formula>F36&gt;0</formula>
    </cfRule>
    <cfRule type="expression" dxfId="3675" priority="10">
      <formula>F36&lt;0</formula>
    </cfRule>
  </conditionalFormatting>
  <conditionalFormatting sqref="F25:F35">
    <cfRule type="expression" dxfId="3674" priority="7">
      <formula>F25&gt;0</formula>
    </cfRule>
    <cfRule type="expression" dxfId="3673" priority="8">
      <formula>F25&lt;0</formula>
    </cfRule>
  </conditionalFormatting>
  <conditionalFormatting sqref="H25:H35">
    <cfRule type="expression" dxfId="3672" priority="5">
      <formula>H25&gt;0</formula>
    </cfRule>
    <cfRule type="expression" dxfId="3671" priority="6">
      <formula>H25&lt;0</formula>
    </cfRule>
  </conditionalFormatting>
  <conditionalFormatting sqref="Q7">
    <cfRule type="expression" dxfId="3670" priority="3">
      <formula>Q7&gt;0</formula>
    </cfRule>
    <cfRule type="expression" dxfId="3669" priority="4">
      <formula>Q7&lt;0</formula>
    </cfRule>
  </conditionalFormatting>
  <conditionalFormatting sqref="Q8">
    <cfRule type="expression" dxfId="3668" priority="1">
      <formula>Q8&gt;0</formula>
    </cfRule>
    <cfRule type="expression" dxfId="366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66" priority="37">
      <formula>F25&gt;0</formula>
    </cfRule>
    <cfRule type="expression" dxfId="3665" priority="38">
      <formula>F25&lt;0</formula>
    </cfRule>
  </conditionalFormatting>
  <conditionalFormatting sqref="Q7">
    <cfRule type="expression" dxfId="3664" priority="35">
      <formula>Q7&gt;0</formula>
    </cfRule>
    <cfRule type="expression" dxfId="3663" priority="36">
      <formula>Q7&lt;0</formula>
    </cfRule>
  </conditionalFormatting>
  <conditionalFormatting sqref="Q8">
    <cfRule type="expression" dxfId="3662" priority="33">
      <formula>Q8&gt;0</formula>
    </cfRule>
    <cfRule type="expression" dxfId="3661" priority="34">
      <formula>Q8&lt;0</formula>
    </cfRule>
  </conditionalFormatting>
  <conditionalFormatting sqref="F44:F46">
    <cfRule type="expression" dxfId="3660" priority="31">
      <formula>F44&gt;0</formula>
    </cfRule>
    <cfRule type="expression" dxfId="3659" priority="32">
      <formula>F44&lt;0</formula>
    </cfRule>
  </conditionalFormatting>
  <conditionalFormatting sqref="H44:H46">
    <cfRule type="expression" dxfId="3658" priority="29">
      <formula>H44&gt;0</formula>
    </cfRule>
    <cfRule type="expression" dxfId="3657" priority="30">
      <formula>H44&lt;0</formula>
    </cfRule>
  </conditionalFormatting>
  <conditionalFormatting sqref="F89:F110">
    <cfRule type="expression" dxfId="3656" priority="27">
      <formula>F89&gt;0</formula>
    </cfRule>
    <cfRule type="expression" dxfId="3655" priority="28">
      <formula>F89&lt;0</formula>
    </cfRule>
  </conditionalFormatting>
  <conditionalFormatting sqref="H89:H110">
    <cfRule type="expression" dxfId="3654" priority="25">
      <formula>H89&gt;0</formula>
    </cfRule>
    <cfRule type="expression" dxfId="3653" priority="26">
      <formula>H89&lt;0</formula>
    </cfRule>
  </conditionalFormatting>
  <conditionalFormatting sqref="Q10">
    <cfRule type="expression" dxfId="3652" priority="23">
      <formula>Q10&gt;0</formula>
    </cfRule>
    <cfRule type="expression" dxfId="3651" priority="24">
      <formula>Q10&lt;0</formula>
    </cfRule>
  </conditionalFormatting>
  <conditionalFormatting sqref="J25:J38">
    <cfRule type="expression" dxfId="3650" priority="21">
      <formula>J25&gt;0</formula>
    </cfRule>
    <cfRule type="expression" dxfId="3649" priority="22">
      <formula>J25&lt;0</formula>
    </cfRule>
  </conditionalFormatting>
  <conditionalFormatting sqref="K25:K38">
    <cfRule type="expression" dxfId="3648" priority="19">
      <formula>K25&gt;0</formula>
    </cfRule>
    <cfRule type="expression" dxfId="3647" priority="20">
      <formula>K25&lt;0</formula>
    </cfRule>
  </conditionalFormatting>
  <conditionalFormatting sqref="L25:L38">
    <cfRule type="expression" dxfId="3646" priority="17">
      <formula>L25&gt;0</formula>
    </cfRule>
    <cfRule type="expression" dxfId="3645" priority="18">
      <formula>L25&lt;0</formula>
    </cfRule>
  </conditionalFormatting>
  <conditionalFormatting sqref="J40">
    <cfRule type="expression" dxfId="3644" priority="15">
      <formula>J40&gt;0</formula>
    </cfRule>
    <cfRule type="expression" dxfId="3643" priority="16">
      <formula>J40&lt;0</formula>
    </cfRule>
  </conditionalFormatting>
  <conditionalFormatting sqref="L39">
    <cfRule type="expression" dxfId="3642" priority="11">
      <formula>L39&gt;0</formula>
    </cfRule>
    <cfRule type="expression" dxfId="3641" priority="12">
      <formula>L39&lt;0</formula>
    </cfRule>
  </conditionalFormatting>
  <conditionalFormatting sqref="F39">
    <cfRule type="expression" dxfId="3640" priority="9">
      <formula>F39&gt;0</formula>
    </cfRule>
    <cfRule type="expression" dxfId="3639" priority="10">
      <formula>F39&lt;0</formula>
    </cfRule>
  </conditionalFormatting>
  <conditionalFormatting sqref="H39">
    <cfRule type="expression" dxfId="3638" priority="7">
      <formula>H39&gt;0</formula>
    </cfRule>
    <cfRule type="expression" dxfId="3637" priority="8">
      <formula>H39&lt;0</formula>
    </cfRule>
  </conditionalFormatting>
  <conditionalFormatting sqref="J41">
    <cfRule type="expression" dxfId="3636" priority="5">
      <formula>J41&gt;0</formula>
    </cfRule>
    <cfRule type="expression" dxfId="3635" priority="6">
      <formula>J41&lt;0</formula>
    </cfRule>
  </conditionalFormatting>
  <conditionalFormatting sqref="J43">
    <cfRule type="expression" dxfId="3634" priority="3">
      <formula>J43&gt;0</formula>
    </cfRule>
    <cfRule type="expression" dxfId="3633" priority="4">
      <formula>J43&lt;0</formula>
    </cfRule>
  </conditionalFormatting>
  <conditionalFormatting sqref="J44">
    <cfRule type="expression" dxfId="3632" priority="1">
      <formula>J44&gt;0</formula>
    </cfRule>
    <cfRule type="expression" dxfId="363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30" priority="31">
      <formula>F29&gt;0</formula>
    </cfRule>
    <cfRule type="expression" dxfId="3629" priority="32">
      <formula>F29&lt;0</formula>
    </cfRule>
  </conditionalFormatting>
  <conditionalFormatting sqref="F29 F31:F35">
    <cfRule type="expression" dxfId="3628" priority="33">
      <formula>F29&gt;0</formula>
    </cfRule>
    <cfRule type="expression" dxfId="3627" priority="34">
      <formula>F29&lt;0</formula>
    </cfRule>
  </conditionalFormatting>
  <conditionalFormatting sqref="H29 H31:H35">
    <cfRule type="expression" dxfId="3626" priority="29">
      <formula>H29&gt;0</formula>
    </cfRule>
    <cfRule type="expression" dxfId="3625" priority="30">
      <formula>H29&lt;0</formula>
    </cfRule>
  </conditionalFormatting>
  <conditionalFormatting sqref="F21:F28">
    <cfRule type="expression" dxfId="3624" priority="27">
      <formula>F21&gt;0</formula>
    </cfRule>
    <cfRule type="expression" dxfId="3623" priority="28">
      <formula>F21&lt;0</formula>
    </cfRule>
  </conditionalFormatting>
  <conditionalFormatting sqref="H21:H28">
    <cfRule type="expression" dxfId="3622" priority="25">
      <formula>H21&gt;0</formula>
    </cfRule>
    <cfRule type="expression" dxfId="3621" priority="26">
      <formula>H21&lt;0</formula>
    </cfRule>
  </conditionalFormatting>
  <conditionalFormatting sqref="Q8">
    <cfRule type="expression" dxfId="3620" priority="21">
      <formula>Q8&gt;0</formula>
    </cfRule>
    <cfRule type="expression" dxfId="3619" priority="22">
      <formula>Q8&lt;0</formula>
    </cfRule>
  </conditionalFormatting>
  <conditionalFormatting sqref="Q7">
    <cfRule type="expression" dxfId="3618" priority="23">
      <formula>Q7&gt;0</formula>
    </cfRule>
    <cfRule type="expression" dxfId="3617" priority="24">
      <formula>Q7&lt;0</formula>
    </cfRule>
  </conditionalFormatting>
  <conditionalFormatting sqref="F30">
    <cfRule type="expression" dxfId="3616" priority="19">
      <formula>F30&gt;0</formula>
    </cfRule>
    <cfRule type="expression" dxfId="3615" priority="20">
      <formula>F30&lt;0</formula>
    </cfRule>
  </conditionalFormatting>
  <conditionalFormatting sqref="H30">
    <cfRule type="expression" dxfId="3614" priority="17">
      <formula>H30&gt;0</formula>
    </cfRule>
    <cfRule type="expression" dxfId="3613" priority="18">
      <formula>H30&lt;0</formula>
    </cfRule>
  </conditionalFormatting>
  <conditionalFormatting sqref="F68 F70:F74">
    <cfRule type="expression" dxfId="3612" priority="13">
      <formula>F68&gt;0</formula>
    </cfRule>
    <cfRule type="expression" dxfId="3611" priority="14">
      <formula>F68&lt;0</formula>
    </cfRule>
  </conditionalFormatting>
  <conditionalFormatting sqref="F68 F70:F74">
    <cfRule type="expression" dxfId="3610" priority="15">
      <formula>F68&gt;0</formula>
    </cfRule>
    <cfRule type="expression" dxfId="3609" priority="16">
      <formula>F68&lt;0</formula>
    </cfRule>
  </conditionalFormatting>
  <conditionalFormatting sqref="H68 H70:H74">
    <cfRule type="expression" dxfId="3608" priority="11">
      <formula>H68&gt;0</formula>
    </cfRule>
    <cfRule type="expression" dxfId="3607" priority="12">
      <formula>H68&lt;0</formula>
    </cfRule>
  </conditionalFormatting>
  <conditionalFormatting sqref="F60:F67">
    <cfRule type="expression" dxfId="3606" priority="9">
      <formula>F60&gt;0</formula>
    </cfRule>
    <cfRule type="expression" dxfId="3605" priority="10">
      <formula>F60&lt;0</formula>
    </cfRule>
  </conditionalFormatting>
  <conditionalFormatting sqref="H60:H67">
    <cfRule type="expression" dxfId="3604" priority="7">
      <formula>H60&gt;0</formula>
    </cfRule>
    <cfRule type="expression" dxfId="3603" priority="8">
      <formula>H60&lt;0</formula>
    </cfRule>
  </conditionalFormatting>
  <conditionalFormatting sqref="F69">
    <cfRule type="expression" dxfId="3602" priority="5">
      <formula>F69&gt;0</formula>
    </cfRule>
    <cfRule type="expression" dxfId="3601" priority="6">
      <formula>F69&lt;0</formula>
    </cfRule>
  </conditionalFormatting>
  <conditionalFormatting sqref="H69">
    <cfRule type="expression" dxfId="3600" priority="3">
      <formula>H69&gt;0</formula>
    </cfRule>
    <cfRule type="expression" dxfId="3599" priority="4">
      <formula>H69&lt;0</formula>
    </cfRule>
  </conditionalFormatting>
  <conditionalFormatting sqref="Q10">
    <cfRule type="expression" dxfId="3598" priority="1">
      <formula>Q10&gt;0</formula>
    </cfRule>
    <cfRule type="expression" dxfId="359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96" priority="11">
      <formula>F33&gt;0</formula>
    </cfRule>
    <cfRule type="expression" dxfId="3595" priority="12">
      <formula>F33&lt;0</formula>
    </cfRule>
  </conditionalFormatting>
  <conditionalFormatting sqref="Q7">
    <cfRule type="expression" dxfId="3594" priority="9">
      <formula>Q7&gt;0</formula>
    </cfRule>
    <cfRule type="expression" dxfId="3593" priority="10">
      <formula>Q7&lt;0</formula>
    </cfRule>
  </conditionalFormatting>
  <conditionalFormatting sqref="Q8">
    <cfRule type="expression" dxfId="3592" priority="7">
      <formula>Q8&gt;0</formula>
    </cfRule>
    <cfRule type="expression" dxfId="3591" priority="8">
      <formula>Q8&lt;0</formula>
    </cfRule>
  </conditionalFormatting>
  <conditionalFormatting sqref="F25:F32">
    <cfRule type="expression" dxfId="3590" priority="5">
      <formula>F25&gt;0</formula>
    </cfRule>
    <cfRule type="expression" dxfId="3589" priority="6">
      <formula>F25&lt;0</formula>
    </cfRule>
  </conditionalFormatting>
  <conditionalFormatting sqref="H25:H32">
    <cfRule type="expression" dxfId="3588" priority="3">
      <formula>H25&gt;0</formula>
    </cfRule>
    <cfRule type="expression" dxfId="3587" priority="4">
      <formula>H25&lt;0</formula>
    </cfRule>
  </conditionalFormatting>
  <conditionalFormatting sqref="Q10">
    <cfRule type="expression" dxfId="3586" priority="1">
      <formula>Q10&gt;0</formula>
    </cfRule>
    <cfRule type="expression" dxfId="358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84" priority="75">
      <formula>F32&gt;0</formula>
    </cfRule>
    <cfRule type="expression" dxfId="3583" priority="76">
      <formula>F32&lt;0</formula>
    </cfRule>
  </conditionalFormatting>
  <conditionalFormatting sqref="Q7">
    <cfRule type="expression" dxfId="3582" priority="73">
      <formula>Q7&gt;0</formula>
    </cfRule>
    <cfRule type="expression" dxfId="3581" priority="74">
      <formula>Q7&lt;0</formula>
    </cfRule>
  </conditionalFormatting>
  <conditionalFormatting sqref="Q8">
    <cfRule type="expression" dxfId="3580" priority="71">
      <formula>Q8&gt;0</formula>
    </cfRule>
    <cfRule type="expression" dxfId="357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78" priority="63">
      <formula>M58&gt;0</formula>
    </cfRule>
    <cfRule type="expression" dxfId="3577" priority="64">
      <formula>M58&lt;0</formula>
    </cfRule>
  </conditionalFormatting>
  <conditionalFormatting sqref="Q10">
    <cfRule type="expression" dxfId="3576" priority="61">
      <formula>Q10&gt;0</formula>
    </cfRule>
    <cfRule type="expression" dxfId="3575" priority="62">
      <formula>Q10&lt;0</formula>
    </cfRule>
  </conditionalFormatting>
  <conditionalFormatting sqref="F29:F31">
    <cfRule type="expression" dxfId="3574" priority="59">
      <formula>F29&gt;0</formula>
    </cfRule>
    <cfRule type="expression" dxfId="3573" priority="60">
      <formula>F29&lt;0</formula>
    </cfRule>
  </conditionalFormatting>
  <conditionalFormatting sqref="H29:H31">
    <cfRule type="expression" dxfId="3572" priority="57">
      <formula>H29&gt;0</formula>
    </cfRule>
    <cfRule type="expression" dxfId="3571" priority="58">
      <formula>H29&lt;0</formula>
    </cfRule>
  </conditionalFormatting>
  <conditionalFormatting sqref="F83:F94">
    <cfRule type="expression" dxfId="3570" priority="55">
      <formula>F83&gt;0</formula>
    </cfRule>
    <cfRule type="expression" dxfId="3569" priority="56">
      <formula>F83&lt;0</formula>
    </cfRule>
  </conditionalFormatting>
  <conditionalFormatting sqref="H83:H94">
    <cfRule type="expression" dxfId="3568" priority="53">
      <formula>H83&gt;0</formula>
    </cfRule>
    <cfRule type="expression" dxfId="3567" priority="54">
      <formula>H83&lt;0</formula>
    </cfRule>
  </conditionalFormatting>
  <conditionalFormatting sqref="J41">
    <cfRule type="expression" dxfId="3566" priority="51">
      <formula>J41&gt;0</formula>
    </cfRule>
    <cfRule type="expression" dxfId="3565" priority="52">
      <formula>J41&lt;0</formula>
    </cfRule>
  </conditionalFormatting>
  <conditionalFormatting sqref="J39:J47">
    <cfRule type="expression" dxfId="3564" priority="49">
      <formula>J39&gt;0</formula>
    </cfRule>
    <cfRule type="expression" dxfId="3563" priority="50">
      <formula>J39&lt;0</formula>
    </cfRule>
  </conditionalFormatting>
  <conditionalFormatting sqref="F48:F51 H48:H51">
    <cfRule type="expression" dxfId="3562" priority="47">
      <formula>F48&gt;0</formula>
    </cfRule>
    <cfRule type="expression" dxfId="3561" priority="48">
      <formula>F48&lt;0</formula>
    </cfRule>
  </conditionalFormatting>
  <conditionalFormatting sqref="J48:J57">
    <cfRule type="expression" dxfId="3560" priority="45">
      <formula>J48&gt;0</formula>
    </cfRule>
    <cfRule type="expression" dxfId="3559" priority="46">
      <formula>J48&lt;0</formula>
    </cfRule>
  </conditionalFormatting>
  <conditionalFormatting sqref="K45:K52">
    <cfRule type="expression" dxfId="3558" priority="43">
      <formula>K45&gt;0</formula>
    </cfRule>
    <cfRule type="expression" dxfId="3557" priority="44">
      <formula>K45&lt;0</formula>
    </cfRule>
  </conditionalFormatting>
  <conditionalFormatting sqref="K45:K52">
    <cfRule type="expression" dxfId="3556" priority="41">
      <formula>K45&gt;0</formula>
    </cfRule>
    <cfRule type="expression" dxfId="3555" priority="42">
      <formula>K45&lt;0</formula>
    </cfRule>
  </conditionalFormatting>
  <conditionalFormatting sqref="F102:F118 H102:H118 H120:H128 F120:F128">
    <cfRule type="expression" dxfId="3554" priority="37">
      <formula>F102&gt;0</formula>
    </cfRule>
    <cfRule type="expression" dxfId="3553" priority="38">
      <formula>F102&lt;0</formula>
    </cfRule>
  </conditionalFormatting>
  <conditionalFormatting sqref="F96:F101">
    <cfRule type="expression" dxfId="3552" priority="35">
      <formula>F96&gt;0</formula>
    </cfRule>
    <cfRule type="expression" dxfId="3551" priority="36">
      <formula>F96&lt;0</formula>
    </cfRule>
  </conditionalFormatting>
  <conditionalFormatting sqref="H96:H101">
    <cfRule type="expression" dxfId="3550" priority="33">
      <formula>H96&gt;0</formula>
    </cfRule>
    <cfRule type="expression" dxfId="3549" priority="34">
      <formula>H96&lt;0</formula>
    </cfRule>
  </conditionalFormatting>
  <conditionalFormatting sqref="J112">
    <cfRule type="expression" dxfId="3548" priority="31">
      <formula>J112&gt;0</formula>
    </cfRule>
    <cfRule type="expression" dxfId="3547" priority="32">
      <formula>J112&lt;0</formula>
    </cfRule>
  </conditionalFormatting>
  <conditionalFormatting sqref="J110:J118 J120">
    <cfRule type="expression" dxfId="3546" priority="29">
      <formula>J110&gt;0</formula>
    </cfRule>
    <cfRule type="expression" dxfId="3545" priority="30">
      <formula>J110&lt;0</formula>
    </cfRule>
  </conditionalFormatting>
  <conditionalFormatting sqref="F119 H119">
    <cfRule type="expression" dxfId="3544" priority="27">
      <formula>F119&gt;0</formula>
    </cfRule>
    <cfRule type="expression" dxfId="3543" priority="28">
      <formula>F119&lt;0</formula>
    </cfRule>
  </conditionalFormatting>
  <conditionalFormatting sqref="J119">
    <cfRule type="expression" dxfId="3542" priority="25">
      <formula>J119&gt;0</formula>
    </cfRule>
    <cfRule type="expression" dxfId="3541" priority="26">
      <formula>J119&lt;0</formula>
    </cfRule>
  </conditionalFormatting>
  <conditionalFormatting sqref="K112:K123">
    <cfRule type="expression" dxfId="3540" priority="23">
      <formula>K112&gt;0</formula>
    </cfRule>
    <cfRule type="expression" dxfId="3539" priority="24">
      <formula>K112&lt;0</formula>
    </cfRule>
  </conditionalFormatting>
  <conditionalFormatting sqref="K110:K123">
    <cfRule type="expression" dxfId="3538" priority="21">
      <formula>K110&gt;0</formula>
    </cfRule>
    <cfRule type="expression" dxfId="3537" priority="22">
      <formula>K110&lt;0</formula>
    </cfRule>
  </conditionalFormatting>
  <conditionalFormatting sqref="J121">
    <cfRule type="expression" dxfId="3536" priority="19">
      <formula>J121&gt;0</formula>
    </cfRule>
    <cfRule type="expression" dxfId="3535" priority="20">
      <formula>J121&lt;0</formula>
    </cfRule>
  </conditionalFormatting>
  <conditionalFormatting sqref="F25:F28">
    <cfRule type="expression" dxfId="3534" priority="17">
      <formula>F25&gt;0</formula>
    </cfRule>
    <cfRule type="expression" dxfId="3533" priority="18">
      <formula>F25&lt;0</formula>
    </cfRule>
  </conditionalFormatting>
  <conditionalFormatting sqref="H25:H28">
    <cfRule type="expression" dxfId="3532" priority="15">
      <formula>H25&gt;0</formula>
    </cfRule>
    <cfRule type="expression" dxfId="3531" priority="16">
      <formula>H25&lt;0</formula>
    </cfRule>
  </conditionalFormatting>
  <conditionalFormatting sqref="J27:J29">
    <cfRule type="expression" dxfId="3530" priority="13">
      <formula>J27&gt;0</formula>
    </cfRule>
    <cfRule type="expression" dxfId="3529" priority="14">
      <formula>J27&lt;0</formula>
    </cfRule>
  </conditionalFormatting>
  <conditionalFormatting sqref="J30:J31">
    <cfRule type="expression" dxfId="3528" priority="11">
      <formula>J30&gt;0</formula>
    </cfRule>
    <cfRule type="expression" dxfId="3527" priority="12">
      <formula>J30&lt;0</formula>
    </cfRule>
  </conditionalFormatting>
  <conditionalFormatting sqref="J33">
    <cfRule type="expression" dxfId="3526" priority="9">
      <formula>J33&gt;0</formula>
    </cfRule>
    <cfRule type="expression" dxfId="3525" priority="10">
      <formula>J33&lt;0</formula>
    </cfRule>
  </conditionalFormatting>
  <conditionalFormatting sqref="J34">
    <cfRule type="expression" dxfId="3524" priority="7">
      <formula>J34&gt;0</formula>
    </cfRule>
    <cfRule type="expression" dxfId="3523" priority="8">
      <formula>J34&lt;0</formula>
    </cfRule>
  </conditionalFormatting>
  <conditionalFormatting sqref="J35:J43">
    <cfRule type="expression" dxfId="3522" priority="5">
      <formula>J35&gt;0</formula>
    </cfRule>
    <cfRule type="expression" dxfId="352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20" priority="1">
      <formula>Q9&gt;0</formula>
    </cfRule>
    <cfRule type="expression" dxfId="351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18" priority="15">
      <formula>F39&gt;0</formula>
    </cfRule>
    <cfRule type="expression" dxfId="3517" priority="16">
      <formula>F39&lt;0</formula>
    </cfRule>
  </conditionalFormatting>
  <conditionalFormatting sqref="Q7">
    <cfRule type="expression" dxfId="3516" priority="13">
      <formula>Q7&gt;0</formula>
    </cfRule>
    <cfRule type="expression" dxfId="3515" priority="14">
      <formula>Q7&lt;0</formula>
    </cfRule>
  </conditionalFormatting>
  <conditionalFormatting sqref="Q8">
    <cfRule type="expression" dxfId="3514" priority="11">
      <formula>Q8&gt;0</formula>
    </cfRule>
    <cfRule type="expression" dxfId="3513" priority="12">
      <formula>Q8&lt;0</formula>
    </cfRule>
  </conditionalFormatting>
  <conditionalFormatting sqref="F25:F38">
    <cfRule type="expression" dxfId="3512" priority="9">
      <formula>F25&gt;0</formula>
    </cfRule>
    <cfRule type="expression" dxfId="3511" priority="10">
      <formula>F25&lt;0</formula>
    </cfRule>
  </conditionalFormatting>
  <conditionalFormatting sqref="H25:H38">
    <cfRule type="expression" dxfId="3510" priority="7">
      <formula>H25&gt;0</formula>
    </cfRule>
    <cfRule type="expression" dxfId="3509" priority="8">
      <formula>H25&lt;0</formula>
    </cfRule>
  </conditionalFormatting>
  <conditionalFormatting sqref="M55">
    <cfRule type="expression" dxfId="3508" priority="3">
      <formula>M55&gt;0</formula>
    </cfRule>
    <cfRule type="expression" dxfId="3507" priority="4">
      <formula>M55&lt;0</formula>
    </cfRule>
  </conditionalFormatting>
  <conditionalFormatting sqref="Q10">
    <cfRule type="expression" dxfId="3506" priority="1">
      <formula>Q10&gt;0</formula>
    </cfRule>
    <cfRule type="expression" dxfId="350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04" priority="27">
      <formula>F27&gt;0</formula>
    </cfRule>
    <cfRule type="expression" dxfId="3503" priority="28">
      <formula>F27&lt;0</formula>
    </cfRule>
  </conditionalFormatting>
  <conditionalFormatting sqref="Q8">
    <cfRule type="expression" dxfId="3502" priority="15">
      <formula>Q8&gt;0</formula>
    </cfRule>
    <cfRule type="expression" dxfId="3501" priority="16">
      <formula>Q8&lt;0</formula>
    </cfRule>
  </conditionalFormatting>
  <conditionalFormatting sqref="Q7">
    <cfRule type="expression" dxfId="3500" priority="17">
      <formula>Q7&gt;0</formula>
    </cfRule>
    <cfRule type="expression" dxfId="3499" priority="18">
      <formula>Q7&lt;0</formula>
    </cfRule>
  </conditionalFormatting>
  <conditionalFormatting sqref="F37:F38">
    <cfRule type="expression" dxfId="3498" priority="13">
      <formula>F37&gt;0</formula>
    </cfRule>
    <cfRule type="expression" dxfId="3497" priority="14">
      <formula>F37&lt;0</formula>
    </cfRule>
  </conditionalFormatting>
  <conditionalFormatting sqref="H37:H38">
    <cfRule type="expression" dxfId="3496" priority="11">
      <formula>H37&gt;0</formula>
    </cfRule>
    <cfRule type="expression" dxfId="3495" priority="12">
      <formula>H37&lt;0</formula>
    </cfRule>
  </conditionalFormatting>
  <conditionalFormatting sqref="F23:F26 H23:H26">
    <cfRule type="expression" dxfId="3494" priority="9">
      <formula>F23&gt;0</formula>
    </cfRule>
    <cfRule type="expression" dxfId="3493" priority="10">
      <formula>F23&lt;0</formula>
    </cfRule>
  </conditionalFormatting>
  <conditionalFormatting sqref="Q10">
    <cfRule type="expression" dxfId="3492" priority="3">
      <formula>Q10&gt;0</formula>
    </cfRule>
    <cfRule type="expression" dxfId="3491" priority="4">
      <formula>Q10&lt;0</formula>
    </cfRule>
  </conditionalFormatting>
  <conditionalFormatting sqref="F22 H22">
    <cfRule type="expression" dxfId="3490" priority="1">
      <formula>F22&gt;0</formula>
    </cfRule>
    <cfRule type="expression" dxfId="3489" priority="2">
      <formula>F22&lt;0</formula>
    </cfRule>
  </conditionalFormatting>
  <conditionalFormatting sqref="M41">
    <cfRule type="expression" dxfId="3488" priority="5">
      <formula>M41&gt;0</formula>
    </cfRule>
    <cfRule type="expression" dxfId="348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86" priority="29">
      <formula>F25&gt;0</formula>
    </cfRule>
    <cfRule type="expression" dxfId="3485" priority="30">
      <formula>F25&lt;0</formula>
    </cfRule>
  </conditionalFormatting>
  <conditionalFormatting sqref="Q7">
    <cfRule type="expression" dxfId="3484" priority="27">
      <formula>Q7&gt;0</formula>
    </cfRule>
    <cfRule type="expression" dxfId="3483" priority="28">
      <formula>Q7&lt;0</formula>
    </cfRule>
  </conditionalFormatting>
  <conditionalFormatting sqref="Q8">
    <cfRule type="expression" dxfId="3482" priority="25">
      <formula>Q8&gt;0</formula>
    </cfRule>
    <cfRule type="expression" dxfId="3481" priority="26">
      <formula>Q8&lt;0</formula>
    </cfRule>
  </conditionalFormatting>
  <conditionalFormatting sqref="Q10">
    <cfRule type="expression" dxfId="3480" priority="13">
      <formula>Q10&gt;0</formula>
    </cfRule>
    <cfRule type="expression" dxfId="3479" priority="14">
      <formula>Q10&lt;0</formula>
    </cfRule>
  </conditionalFormatting>
  <conditionalFormatting sqref="M46">
    <cfRule type="expression" dxfId="3478" priority="11">
      <formula>M46&gt;0</formula>
    </cfRule>
    <cfRule type="expression" dxfId="3477" priority="12">
      <formula>M46&lt;0</formula>
    </cfRule>
  </conditionalFormatting>
  <conditionalFormatting sqref="F80:F88 H80:H88">
    <cfRule type="expression" dxfId="3476" priority="9">
      <formula>F80&gt;0</formula>
    </cfRule>
    <cfRule type="expression" dxfId="3475" priority="10">
      <formula>F80&lt;0</formula>
    </cfRule>
  </conditionalFormatting>
  <conditionalFormatting sqref="F75:F79">
    <cfRule type="expression" dxfId="3474" priority="7">
      <formula>F75&gt;0</formula>
    </cfRule>
    <cfRule type="expression" dxfId="3473" priority="8">
      <formula>F75&lt;0</formula>
    </cfRule>
  </conditionalFormatting>
  <conditionalFormatting sqref="H75:H79">
    <cfRule type="expression" dxfId="3472" priority="5">
      <formula>H75&gt;0</formula>
    </cfRule>
    <cfRule type="expression" dxfId="3471" priority="6">
      <formula>H75&lt;0</formula>
    </cfRule>
  </conditionalFormatting>
  <conditionalFormatting sqref="F71:F74">
    <cfRule type="expression" dxfId="3470" priority="3">
      <formula>F71&gt;0</formula>
    </cfRule>
    <cfRule type="expression" dxfId="3469" priority="4">
      <formula>F71&lt;0</formula>
    </cfRule>
  </conditionalFormatting>
  <conditionalFormatting sqref="H71:H74">
    <cfRule type="expression" dxfId="3468" priority="1">
      <formula>H71&gt;0</formula>
    </cfRule>
    <cfRule type="expression" dxfId="346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5:F29">
    <cfRule type="expression" dxfId="3438" priority="7">
      <formula>F25&gt;0</formula>
    </cfRule>
    <cfRule type="expression" dxfId="3437" priority="8">
      <formula>F25&lt;0</formula>
    </cfRule>
  </conditionalFormatting>
  <conditionalFormatting sqref="H25:H29">
    <cfRule type="expression" dxfId="3436" priority="5">
      <formula>H25&gt;0</formula>
    </cfRule>
    <cfRule type="expression" dxfId="3435"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31.03</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6206</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-1601.58</v>
      </c>
      <c r="R7">
        <v>200</v>
      </c>
    </row>
    <row r="8" spans="1:21" x14ac:dyDescent="0.25">
      <c r="B8" s="72"/>
      <c r="C8" s="4"/>
      <c r="D8" s="3"/>
      <c r="E8" s="3"/>
      <c r="F8" s="3"/>
      <c r="G8" s="72"/>
      <c r="H8" s="161"/>
      <c r="I8" s="3"/>
      <c r="J8" s="3"/>
      <c r="K8" s="3"/>
      <c r="L8" s="4"/>
      <c r="M8" s="4"/>
      <c r="O8" s="11" t="s">
        <v>179</v>
      </c>
      <c r="P8" s="33"/>
      <c r="Q8" s="2">
        <f>K18+M18-F18+Q2*Q4</f>
        <v>-1601.58</v>
      </c>
      <c r="T8" s="1"/>
      <c r="U8" s="741"/>
    </row>
    <row r="9" spans="1:21" x14ac:dyDescent="0.25">
      <c r="B9" s="72"/>
      <c r="C9" s="4"/>
      <c r="D9" s="3"/>
      <c r="E9" s="3"/>
      <c r="F9" s="3"/>
      <c r="G9" s="4"/>
      <c r="H9" s="161"/>
      <c r="I9" s="3"/>
      <c r="J9" s="3"/>
      <c r="K9" s="3"/>
      <c r="L9" s="4"/>
      <c r="M9" s="4"/>
      <c r="O9" s="11" t="s">
        <v>204</v>
      </c>
      <c r="Q9" s="134">
        <f>IF(Q2=0, 0, Q8/Q6)</f>
        <v>-0.20513142356530448</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34.133000000000003</v>
      </c>
    </row>
    <row r="20" spans="1:20" x14ac:dyDescent="0.25">
      <c r="O20" s="81">
        <v>1.0900000000000001</v>
      </c>
      <c r="P20" s="81">
        <f t="shared" ref="P20:P39" si="0">O20*$Q$4</f>
        <v>33.822700000000005</v>
      </c>
    </row>
    <row r="21" spans="1:20" x14ac:dyDescent="0.25">
      <c r="O21" s="81">
        <v>1.08</v>
      </c>
      <c r="P21" s="81">
        <f t="shared" si="0"/>
        <v>33.512400000000007</v>
      </c>
      <c r="T21" s="1"/>
    </row>
    <row r="22" spans="1:20" x14ac:dyDescent="0.25">
      <c r="O22" s="81">
        <v>1.07</v>
      </c>
      <c r="P22" s="81">
        <f t="shared" si="0"/>
        <v>33.202100000000002</v>
      </c>
    </row>
    <row r="23" spans="1:20" x14ac:dyDescent="0.25">
      <c r="O23" s="81">
        <v>1.06</v>
      </c>
      <c r="P23" s="81">
        <f t="shared" si="0"/>
        <v>32.891800000000003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32.581500000000005</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32.2712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31.960900000000002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31.650600000000001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31.340300000000003</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31.03</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30.7197</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30.409400000000002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30.0991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29.788799999999998</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29.4785</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29.168199999999999</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28.857900000000004</v>
      </c>
    </row>
    <row r="37" spans="1:17" x14ac:dyDescent="0.25">
      <c r="B37" s="164"/>
      <c r="C37" s="10"/>
      <c r="D37" s="39"/>
      <c r="E37" s="39"/>
      <c r="F37" s="39"/>
      <c r="G37" s="39"/>
      <c r="H37" s="179"/>
      <c r="I37" s="39"/>
      <c r="J37" s="39"/>
      <c r="K37" s="39"/>
      <c r="L37" s="39"/>
      <c r="O37" s="81">
        <v>0.92</v>
      </c>
      <c r="P37" s="81">
        <f t="shared" si="0"/>
        <v>28.547600000000003</v>
      </c>
    </row>
    <row r="38" spans="1:17" x14ac:dyDescent="0.25">
      <c r="B38" s="164"/>
      <c r="C38" s="10"/>
      <c r="D38" s="39"/>
      <c r="E38" s="39"/>
      <c r="F38" s="39"/>
      <c r="G38" s="39"/>
      <c r="H38" s="179"/>
      <c r="I38" s="39"/>
      <c r="J38" s="39"/>
      <c r="K38" s="39"/>
      <c r="L38" s="39"/>
      <c r="O38" s="81">
        <v>0.91</v>
      </c>
      <c r="P38" s="81">
        <f t="shared" si="0"/>
        <v>28.237300000000001</v>
      </c>
    </row>
    <row r="39" spans="1:17" x14ac:dyDescent="0.25">
      <c r="B39" s="164"/>
      <c r="C39" s="10"/>
      <c r="D39" s="39"/>
      <c r="E39" s="39"/>
      <c r="F39" s="39"/>
      <c r="G39" s="39"/>
      <c r="H39" s="179"/>
      <c r="I39" s="39"/>
      <c r="J39" s="39"/>
      <c r="K39" s="39"/>
      <c r="L39" s="39"/>
      <c r="O39" s="81">
        <v>0.9</v>
      </c>
      <c r="P39" s="81">
        <f t="shared" si="0"/>
        <v>27.927000000000003</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34" priority="35">
      <formula>Q7&gt;0</formula>
    </cfRule>
    <cfRule type="expression" dxfId="3433" priority="36">
      <formula>Q7&lt;0</formula>
    </cfRule>
  </conditionalFormatting>
  <conditionalFormatting sqref="Q8">
    <cfRule type="expression" dxfId="3432" priority="33">
      <formula>Q8&gt;0</formula>
    </cfRule>
    <cfRule type="expression" dxfId="3431" priority="34">
      <formula>Q8&lt;0</formula>
    </cfRule>
  </conditionalFormatting>
  <conditionalFormatting sqref="F34:F54 F58:F63">
    <cfRule type="expression" dxfId="3430" priority="31">
      <formula>F34&gt;0</formula>
    </cfRule>
    <cfRule type="expression" dxfId="3429" priority="32">
      <formula>F34&lt;0</formula>
    </cfRule>
  </conditionalFormatting>
  <conditionalFormatting sqref="H34:H54 H58:H63">
    <cfRule type="expression" dxfId="3428" priority="29">
      <formula>H34&gt;0</formula>
    </cfRule>
    <cfRule type="expression" dxfId="3427" priority="30">
      <formula>H34&lt;0</formula>
    </cfRule>
  </conditionalFormatting>
  <conditionalFormatting sqref="Q10">
    <cfRule type="expression" dxfId="3426" priority="27">
      <formula>Q10&gt;0</formula>
    </cfRule>
    <cfRule type="expression" dxfId="3425" priority="28">
      <formula>Q10&lt;0</formula>
    </cfRule>
  </conditionalFormatting>
  <conditionalFormatting sqref="J25:J38">
    <cfRule type="expression" dxfId="3424" priority="25">
      <formula>J25&gt;0</formula>
    </cfRule>
    <cfRule type="expression" dxfId="3423" priority="26">
      <formula>J25&lt;0</formula>
    </cfRule>
  </conditionalFormatting>
  <conditionalFormatting sqref="K25:K35 K37:K38">
    <cfRule type="expression" dxfId="3422" priority="23">
      <formula>K25&gt;0</formula>
    </cfRule>
    <cfRule type="expression" dxfId="3421" priority="24">
      <formula>K25&lt;0</formula>
    </cfRule>
  </conditionalFormatting>
  <conditionalFormatting sqref="F89:F110">
    <cfRule type="expression" dxfId="3420" priority="19">
      <formula>F89&gt;0</formula>
    </cfRule>
    <cfRule type="expression" dxfId="3419" priority="20">
      <formula>F89&lt;0</formula>
    </cfRule>
  </conditionalFormatting>
  <conditionalFormatting sqref="H89:H110">
    <cfRule type="expression" dxfId="3418" priority="17">
      <formula>H89&gt;0</formula>
    </cfRule>
    <cfRule type="expression" dxfId="3417" priority="18">
      <formula>H89&lt;0</formula>
    </cfRule>
  </conditionalFormatting>
  <conditionalFormatting sqref="J89:J102">
    <cfRule type="expression" dxfId="3416" priority="15">
      <formula>J89&gt;0</formula>
    </cfRule>
    <cfRule type="expression" dxfId="3415" priority="16">
      <formula>J89&lt;0</formula>
    </cfRule>
  </conditionalFormatting>
  <conditionalFormatting sqref="K89:K102">
    <cfRule type="expression" dxfId="3414" priority="13">
      <formula>K89&gt;0</formula>
    </cfRule>
    <cfRule type="expression" dxfId="3413" priority="14">
      <formula>K89&lt;0</formula>
    </cfRule>
  </conditionalFormatting>
  <conditionalFormatting sqref="L89:L102">
    <cfRule type="expression" dxfId="3412" priority="11">
      <formula>L89&gt;0</formula>
    </cfRule>
    <cfRule type="expression" dxfId="3411" priority="12">
      <formula>L89&lt;0</formula>
    </cfRule>
  </conditionalFormatting>
  <conditionalFormatting sqref="F25:F33">
    <cfRule type="expression" dxfId="3410" priority="9">
      <formula>F25&gt;0</formula>
    </cfRule>
    <cfRule type="expression" dxfId="3409" priority="10">
      <formula>F25&lt;0</formula>
    </cfRule>
  </conditionalFormatting>
  <conditionalFormatting sqref="H25:H33">
    <cfRule type="expression" dxfId="3408" priority="7">
      <formula>H25&gt;0</formula>
    </cfRule>
    <cfRule type="expression" dxfId="3407" priority="8">
      <formula>H25&lt;0</formula>
    </cfRule>
  </conditionalFormatting>
  <conditionalFormatting sqref="J54">
    <cfRule type="expression" dxfId="3406" priority="5">
      <formula>J54&gt;0</formula>
    </cfRule>
    <cfRule type="expression" dxfId="3405" priority="6">
      <formula>J54&lt;0</formula>
    </cfRule>
  </conditionalFormatting>
  <conditionalFormatting sqref="F55:F57">
    <cfRule type="expression" dxfId="3404" priority="3">
      <formula>F55&gt;0</formula>
    </cfRule>
    <cfRule type="expression" dxfId="3403" priority="4">
      <formula>F55&lt;0</formula>
    </cfRule>
  </conditionalFormatting>
  <conditionalFormatting sqref="H55:H57">
    <cfRule type="expression" dxfId="3402" priority="1">
      <formula>H55&gt;0</formula>
    </cfRule>
    <cfRule type="expression" dxfId="34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0" priority="21">
      <formula>F47&gt;0</formula>
    </cfRule>
    <cfRule type="expression" dxfId="3399" priority="22">
      <formula>F47&lt;0</formula>
    </cfRule>
  </conditionalFormatting>
  <conditionalFormatting sqref="Q7">
    <cfRule type="expression" dxfId="3398" priority="19">
      <formula>Q7&gt;0</formula>
    </cfRule>
    <cfRule type="expression" dxfId="3397" priority="20">
      <formula>Q7&lt;0</formula>
    </cfRule>
  </conditionalFormatting>
  <conditionalFormatting sqref="Q8">
    <cfRule type="expression" dxfId="3396" priority="17">
      <formula>Q8&gt;0</formula>
    </cfRule>
    <cfRule type="expression" dxfId="3395" priority="18">
      <formula>Q8&lt;0</formula>
    </cfRule>
  </conditionalFormatting>
  <conditionalFormatting sqref="F25:F46">
    <cfRule type="expression" dxfId="3394" priority="15">
      <formula>F25&gt;0</formula>
    </cfRule>
    <cfRule type="expression" dxfId="3393" priority="16">
      <formula>F25&lt;0</formula>
    </cfRule>
  </conditionalFormatting>
  <conditionalFormatting sqref="H25:H46">
    <cfRule type="expression" dxfId="3392" priority="13">
      <formula>H25&gt;0</formula>
    </cfRule>
    <cfRule type="expression" dxfId="3391" priority="14">
      <formula>H25&lt;0</formula>
    </cfRule>
  </conditionalFormatting>
  <conditionalFormatting sqref="F89:F110">
    <cfRule type="expression" dxfId="3390" priority="11">
      <formula>F89&gt;0</formula>
    </cfRule>
    <cfRule type="expression" dxfId="3389" priority="12">
      <formula>F89&lt;0</formula>
    </cfRule>
  </conditionalFormatting>
  <conditionalFormatting sqref="H89:H110">
    <cfRule type="expression" dxfId="3388" priority="9">
      <formula>H89&gt;0</formula>
    </cfRule>
    <cfRule type="expression" dxfId="3387" priority="10">
      <formula>H89&lt;0</formula>
    </cfRule>
  </conditionalFormatting>
  <conditionalFormatting sqref="Q10">
    <cfRule type="expression" dxfId="3386" priority="7">
      <formula>Q10&gt;0</formula>
    </cfRule>
    <cfRule type="expression" dxfId="3385" priority="8">
      <formula>Q10&lt;0</formula>
    </cfRule>
  </conditionalFormatting>
  <conditionalFormatting sqref="J25:J38">
    <cfRule type="expression" dxfId="3384" priority="5">
      <formula>J25&gt;0</formula>
    </cfRule>
    <cfRule type="expression" dxfId="3383" priority="6">
      <formula>J25&lt;0</formula>
    </cfRule>
  </conditionalFormatting>
  <conditionalFormatting sqref="K25:K38">
    <cfRule type="expression" dxfId="3382" priority="3">
      <formula>K25&gt;0</formula>
    </cfRule>
    <cfRule type="expression" dxfId="3381" priority="4">
      <formula>K25&lt;0</formula>
    </cfRule>
  </conditionalFormatting>
  <conditionalFormatting sqref="L25:L38">
    <cfRule type="expression" dxfId="3380" priority="1">
      <formula>L25&gt;0</formula>
    </cfRule>
    <cfRule type="expression" dxfId="337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78" priority="23">
      <formula>F34&gt;0</formula>
    </cfRule>
    <cfRule type="expression" dxfId="3377" priority="24">
      <formula>F34&lt;0</formula>
    </cfRule>
  </conditionalFormatting>
  <conditionalFormatting sqref="Q7">
    <cfRule type="expression" dxfId="3376" priority="21">
      <formula>Q7&gt;0</formula>
    </cfRule>
    <cfRule type="expression" dxfId="3375" priority="22">
      <formula>Q7&lt;0</formula>
    </cfRule>
  </conditionalFormatting>
  <conditionalFormatting sqref="Q8">
    <cfRule type="expression" dxfId="3374" priority="19">
      <formula>Q8&gt;0</formula>
    </cfRule>
    <cfRule type="expression" dxfId="3373" priority="20">
      <formula>Q8&lt;0</formula>
    </cfRule>
  </conditionalFormatting>
  <conditionalFormatting sqref="F25:F33">
    <cfRule type="expression" dxfId="3372" priority="17">
      <formula>F25&gt;0</formula>
    </cfRule>
    <cfRule type="expression" dxfId="3371" priority="18">
      <formula>F25&lt;0</formula>
    </cfRule>
  </conditionalFormatting>
  <conditionalFormatting sqref="H25:H33">
    <cfRule type="expression" dxfId="3370" priority="15">
      <formula>H25&gt;0</formula>
    </cfRule>
    <cfRule type="expression" dxfId="3369" priority="16">
      <formula>H25&lt;0</formula>
    </cfRule>
  </conditionalFormatting>
  <conditionalFormatting sqref="M46">
    <cfRule type="expression" dxfId="3368" priority="13">
      <formula>M46&gt;0</formula>
    </cfRule>
    <cfRule type="expression" dxfId="3367" priority="14">
      <formula>M46&lt;0</formula>
    </cfRule>
  </conditionalFormatting>
  <conditionalFormatting sqref="F79:F87 H79:H87">
    <cfRule type="expression" dxfId="3366" priority="11">
      <formula>F79&gt;0</formula>
    </cfRule>
    <cfRule type="expression" dxfId="3365" priority="12">
      <formula>F79&lt;0</formula>
    </cfRule>
  </conditionalFormatting>
  <conditionalFormatting sqref="F70:F78">
    <cfRule type="expression" dxfId="3364" priority="9">
      <formula>F70&gt;0</formula>
    </cfRule>
    <cfRule type="expression" dxfId="3363" priority="10">
      <formula>F70&lt;0</formula>
    </cfRule>
  </conditionalFormatting>
  <conditionalFormatting sqref="H70:H78">
    <cfRule type="expression" dxfId="3362" priority="7">
      <formula>H70&gt;0</formula>
    </cfRule>
    <cfRule type="expression" dxfId="3361" priority="8">
      <formula>H70&lt;0</formula>
    </cfRule>
  </conditionalFormatting>
  <conditionalFormatting sqref="J27:K27 J30:K30 J33:K33 J36:K36 J39:K39 J42:K42">
    <cfRule type="expression" dxfId="3360" priority="5">
      <formula>J27&gt;0</formula>
    </cfRule>
    <cfRule type="expression" dxfId="3359" priority="6">
      <formula>J27&lt;0</formula>
    </cfRule>
  </conditionalFormatting>
  <conditionalFormatting sqref="J28:K29 J31:K32 J34:K35 J37:K38 J40:K41">
    <cfRule type="expression" dxfId="3358" priority="3">
      <formula>J28&gt;0</formula>
    </cfRule>
    <cfRule type="expression" dxfId="3357" priority="4">
      <formula>J28&lt;0</formula>
    </cfRule>
  </conditionalFormatting>
  <conditionalFormatting sqref="L27:L42">
    <cfRule type="expression" dxfId="3356" priority="1">
      <formula>L27&gt;0</formula>
    </cfRule>
    <cfRule type="expression" dxfId="335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54" priority="9">
      <formula>F57&gt;0</formula>
    </cfRule>
    <cfRule type="expression" dxfId="3353" priority="10">
      <formula>F57&lt;0</formula>
    </cfRule>
  </conditionalFormatting>
  <conditionalFormatting sqref="Q7">
    <cfRule type="expression" dxfId="3352" priority="7">
      <formula>Q7&gt;0</formula>
    </cfRule>
    <cfRule type="expression" dxfId="3351" priority="8">
      <formula>Q7&lt;0</formula>
    </cfRule>
  </conditionalFormatting>
  <conditionalFormatting sqref="Q8">
    <cfRule type="expression" dxfId="3350" priority="5">
      <formula>Q8&gt;0</formula>
    </cfRule>
    <cfRule type="expression" dxfId="3349" priority="6">
      <formula>Q8&lt;0</formula>
    </cfRule>
  </conditionalFormatting>
  <conditionalFormatting sqref="F25:F56">
    <cfRule type="expression" dxfId="3348" priority="3">
      <formula>F25&gt;0</formula>
    </cfRule>
    <cfRule type="expression" dxfId="3347" priority="4">
      <formula>F25&lt;0</formula>
    </cfRule>
  </conditionalFormatting>
  <conditionalFormatting sqref="H25:H56">
    <cfRule type="expression" dxfId="3346" priority="1">
      <formula>H25&gt;0</formula>
    </cfRule>
    <cfRule type="expression" dxfId="334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48.35</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14505</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556.15999999999985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556.15999999999985</v>
      </c>
    </row>
    <row r="9" spans="1:21" x14ac:dyDescent="0.25">
      <c r="B9" s="72">
        <v>43531</v>
      </c>
      <c r="C9" s="7">
        <v>56</v>
      </c>
      <c r="D9" s="43">
        <v>50.58</v>
      </c>
      <c r="E9" s="43">
        <v>0</v>
      </c>
      <c r="F9" s="43">
        <f t="shared" si="0"/>
        <v>2832.48</v>
      </c>
      <c r="G9" s="4"/>
      <c r="H9" s="161"/>
      <c r="I9" s="3"/>
      <c r="J9" s="3"/>
      <c r="K9" s="3"/>
      <c r="L9" s="4"/>
      <c r="M9" s="4"/>
      <c r="O9" s="11" t="s">
        <v>204</v>
      </c>
      <c r="Q9" s="134">
        <f>IF(Q2=0, 0, Q8/Q6)</f>
        <v>3.9871415830993823E-2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2.688728024819028E-2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53.185000000000009</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52.701500000000003</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52.218000000000004</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51.734500000000004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51.251000000000005</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50.767500000000005</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50.284000000000006</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49.8005</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49.317</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48.833500000000001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48.35</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47.866500000000002</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47.383000000000003</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46.899500000000003</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46.415999999999997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45.932499999999997</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45.448999999999998</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44.965500000000006</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44.482000000000006</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43.9985</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43.515000000000001</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44" priority="33">
      <formula>Q7&gt;0</formula>
    </cfRule>
    <cfRule type="expression" dxfId="3343" priority="34">
      <formula>Q7&lt;0</formula>
    </cfRule>
  </conditionalFormatting>
  <conditionalFormatting sqref="Q8">
    <cfRule type="expression" dxfId="3342" priority="31">
      <formula>Q8&gt;0</formula>
    </cfRule>
    <cfRule type="expression" dxfId="3341" priority="32">
      <formula>Q8&lt;0</formula>
    </cfRule>
  </conditionalFormatting>
  <conditionalFormatting sqref="F30:F64">
    <cfRule type="expression" dxfId="3340" priority="29">
      <formula>F30&gt;0</formula>
    </cfRule>
    <cfRule type="expression" dxfId="3339" priority="30">
      <formula>F30&lt;0</formula>
    </cfRule>
  </conditionalFormatting>
  <conditionalFormatting sqref="H30:H64">
    <cfRule type="expression" dxfId="3338" priority="27">
      <formula>H30&gt;0</formula>
    </cfRule>
    <cfRule type="expression" dxfId="3337" priority="28">
      <formula>H30&lt;0</formula>
    </cfRule>
  </conditionalFormatting>
  <conditionalFormatting sqref="Q10">
    <cfRule type="expression" dxfId="3336" priority="25">
      <formula>Q10&gt;0</formula>
    </cfRule>
    <cfRule type="expression" dxfId="3335" priority="26">
      <formula>Q10&lt;0</formula>
    </cfRule>
  </conditionalFormatting>
  <conditionalFormatting sqref="J27:J35">
    <cfRule type="expression" dxfId="3334" priority="23">
      <formula>J27&gt;0</formula>
    </cfRule>
    <cfRule type="expression" dxfId="3333" priority="24">
      <formula>J27&lt;0</formula>
    </cfRule>
  </conditionalFormatting>
  <conditionalFormatting sqref="K27:K38">
    <cfRule type="expression" dxfId="3332" priority="21">
      <formula>K27&gt;0</formula>
    </cfRule>
    <cfRule type="expression" dxfId="3331" priority="22">
      <formula>K27&lt;0</formula>
    </cfRule>
  </conditionalFormatting>
  <conditionalFormatting sqref="L27:L38">
    <cfRule type="expression" dxfId="3330" priority="19">
      <formula>L27&gt;0</formula>
    </cfRule>
    <cfRule type="expression" dxfId="3329" priority="20">
      <formula>L27&lt;0</formula>
    </cfRule>
  </conditionalFormatting>
  <conditionalFormatting sqref="F89:F110">
    <cfRule type="expression" dxfId="3328" priority="17">
      <formula>F89&gt;0</formula>
    </cfRule>
    <cfRule type="expression" dxfId="3327" priority="18">
      <formula>F89&lt;0</formula>
    </cfRule>
  </conditionalFormatting>
  <conditionalFormatting sqref="H89:H110">
    <cfRule type="expression" dxfId="3326" priority="15">
      <formula>H89&gt;0</formula>
    </cfRule>
    <cfRule type="expression" dxfId="3325" priority="16">
      <formula>H89&lt;0</formula>
    </cfRule>
  </conditionalFormatting>
  <conditionalFormatting sqref="J89:J102">
    <cfRule type="expression" dxfId="3324" priority="13">
      <formula>J89&gt;0</formula>
    </cfRule>
    <cfRule type="expression" dxfId="3323" priority="14">
      <formula>J89&lt;0</formula>
    </cfRule>
  </conditionalFormatting>
  <conditionalFormatting sqref="K89:K102">
    <cfRule type="expression" dxfId="3322" priority="11">
      <formula>K89&gt;0</formula>
    </cfRule>
    <cfRule type="expression" dxfId="3321" priority="12">
      <formula>K89&lt;0</formula>
    </cfRule>
  </conditionalFormatting>
  <conditionalFormatting sqref="L89:L102">
    <cfRule type="expression" dxfId="3320" priority="9">
      <formula>L89&gt;0</formula>
    </cfRule>
    <cfRule type="expression" dxfId="3319" priority="10">
      <formula>L89&lt;0</formula>
    </cfRule>
  </conditionalFormatting>
  <conditionalFormatting sqref="F29">
    <cfRule type="expression" dxfId="3318" priority="7">
      <formula>F29&gt;0</formula>
    </cfRule>
    <cfRule type="expression" dxfId="3317" priority="8">
      <formula>F29&lt;0</formula>
    </cfRule>
  </conditionalFormatting>
  <conditionalFormatting sqref="H29">
    <cfRule type="expression" dxfId="3316" priority="5">
      <formula>H29&gt;0</formula>
    </cfRule>
    <cfRule type="expression" dxfId="3315" priority="6">
      <formula>H29&lt;0</formula>
    </cfRule>
  </conditionalFormatting>
  <conditionalFormatting sqref="F25:F28 H25:H28">
    <cfRule type="expression" dxfId="3314" priority="1">
      <formula>F25&gt;0</formula>
    </cfRule>
    <cfRule type="expression" dxfId="3313"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10600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877.34999999999491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680.13999999999942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6.8563467629583416E-2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3.7735849056603772E-2</v>
      </c>
      <c r="R11">
        <v>0.5</v>
      </c>
    </row>
    <row r="12" spans="1:21" x14ac:dyDescent="0.25">
      <c r="C12" s="4"/>
      <c r="H12" s="70"/>
      <c r="O12" s="11" t="s">
        <v>921</v>
      </c>
      <c r="Q12" s="1" t="s">
        <v>1392</v>
      </c>
      <c r="T12" s="1">
        <v>43516</v>
      </c>
      <c r="U12" t="s">
        <v>1377</v>
      </c>
    </row>
    <row r="13" spans="1:21" ht="15" customHeight="1" x14ac:dyDescent="0.25">
      <c r="H13" s="70"/>
      <c r="O13" s="11" t="s">
        <v>947</v>
      </c>
      <c r="Q13" s="2">
        <f>Q4/(6.78)</f>
        <v>7.8171091445427727</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58.300000000000004</v>
      </c>
      <c r="U21" s="888"/>
    </row>
    <row r="22" spans="1:21" x14ac:dyDescent="0.25">
      <c r="O22" s="81">
        <v>1.0900000000000001</v>
      </c>
      <c r="P22" s="81">
        <f t="shared" ref="P22:P41" si="2">O22*$Q$4</f>
        <v>57.77</v>
      </c>
      <c r="U22" s="888"/>
    </row>
    <row r="23" spans="1:21" x14ac:dyDescent="0.25">
      <c r="O23" s="81">
        <v>1.08</v>
      </c>
      <c r="P23" s="81">
        <f t="shared" si="2"/>
        <v>57.24</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56.71</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56.18</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55.650000000000006</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55.120000000000005</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54.59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54.06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53.53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52.47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51.94</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51.41</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50.879999999999995</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50.349999999999994</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49.82</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49.29</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48.760000000000005</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48.230000000000004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47.7</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12" priority="43">
      <formula>F57&gt;0</formula>
    </cfRule>
    <cfRule type="expression" dxfId="3311" priority="44">
      <formula>F57&lt;0</formula>
    </cfRule>
  </conditionalFormatting>
  <conditionalFormatting sqref="Q7">
    <cfRule type="expression" dxfId="3310" priority="41">
      <formula>Q7&gt;0</formula>
    </cfRule>
    <cfRule type="expression" dxfId="3309" priority="42">
      <formula>Q7&lt;0</formula>
    </cfRule>
  </conditionalFormatting>
  <conditionalFormatting sqref="Q8">
    <cfRule type="expression" dxfId="3308" priority="39">
      <formula>Q8&gt;0</formula>
    </cfRule>
    <cfRule type="expression" dxfId="3307" priority="40">
      <formula>Q8&lt;0</formula>
    </cfRule>
  </conditionalFormatting>
  <conditionalFormatting sqref="M58">
    <cfRule type="expression" dxfId="3306" priority="33">
      <formula>M58&gt;0</formula>
    </cfRule>
    <cfRule type="expression" dxfId="3305" priority="34">
      <formula>M58&lt;0</formula>
    </cfRule>
  </conditionalFormatting>
  <conditionalFormatting sqref="F84:F115">
    <cfRule type="expression" dxfId="3304" priority="31">
      <formula>F84&gt;0</formula>
    </cfRule>
    <cfRule type="expression" dxfId="3303" priority="32">
      <formula>F84&lt;0</formula>
    </cfRule>
  </conditionalFormatting>
  <conditionalFormatting sqref="H84:H115">
    <cfRule type="expression" dxfId="3302" priority="29">
      <formula>H84&gt;0</formula>
    </cfRule>
    <cfRule type="expression" dxfId="3301" priority="30">
      <formula>H84&lt;0</formula>
    </cfRule>
  </conditionalFormatting>
  <conditionalFormatting sqref="F25:F56 H25:H56">
    <cfRule type="expression" dxfId="3300" priority="27">
      <formula>F25&gt;0</formula>
    </cfRule>
    <cfRule type="expression" dxfId="3299" priority="28">
      <formula>F25&lt;0</formula>
    </cfRule>
  </conditionalFormatting>
  <conditionalFormatting sqref="J28:J30 K25:K30 J31:K38">
    <cfRule type="expression" dxfId="3298" priority="23">
      <formula>J25&gt;0</formula>
    </cfRule>
    <cfRule type="expression" dxfId="3297" priority="24">
      <formula>J25&lt;0</formula>
    </cfRule>
  </conditionalFormatting>
  <conditionalFormatting sqref="K39:K42">
    <cfRule type="expression" dxfId="3296" priority="21">
      <formula>K39&gt;0</formula>
    </cfRule>
    <cfRule type="expression" dxfId="3295" priority="22">
      <formula>K39&lt;0</formula>
    </cfRule>
  </conditionalFormatting>
  <conditionalFormatting sqref="K43">
    <cfRule type="expression" dxfId="3294" priority="19">
      <formula>K43&gt;0</formula>
    </cfRule>
    <cfRule type="expression" dxfId="3293" priority="20">
      <formula>K43&lt;0</formula>
    </cfRule>
  </conditionalFormatting>
  <conditionalFormatting sqref="K44">
    <cfRule type="expression" dxfId="3292" priority="17">
      <formula>K44&gt;0</formula>
    </cfRule>
    <cfRule type="expression" dxfId="3291" priority="18">
      <formula>K44&lt;0</formula>
    </cfRule>
  </conditionalFormatting>
  <conditionalFormatting sqref="K45">
    <cfRule type="expression" dxfId="3290" priority="15">
      <formula>K45&gt;0</formula>
    </cfRule>
    <cfRule type="expression" dxfId="3289" priority="16">
      <formula>K45&lt;0</formula>
    </cfRule>
  </conditionalFormatting>
  <conditionalFormatting sqref="K46:K51">
    <cfRule type="expression" dxfId="3288" priority="3">
      <formula>K46&gt;0</formula>
    </cfRule>
    <cfRule type="expression" dxfId="3287" priority="4">
      <formula>K46&lt;0</formula>
    </cfRule>
  </conditionalFormatting>
  <conditionalFormatting sqref="K52:K53">
    <cfRule type="expression" dxfId="3286" priority="1">
      <formula>K52&gt;0</formula>
    </cfRule>
    <cfRule type="expression" dxfId="3285"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84" priority="21">
      <formula>F47&gt;0</formula>
    </cfRule>
    <cfRule type="expression" dxfId="3283" priority="22">
      <formula>F47&lt;0</formula>
    </cfRule>
  </conditionalFormatting>
  <conditionalFormatting sqref="Q7">
    <cfRule type="expression" dxfId="3282" priority="19">
      <formula>Q7&gt;0</formula>
    </cfRule>
    <cfRule type="expression" dxfId="3281" priority="20">
      <formula>Q7&lt;0</formula>
    </cfRule>
  </conditionalFormatting>
  <conditionalFormatting sqref="Q8">
    <cfRule type="expression" dxfId="3280" priority="17">
      <formula>Q8&gt;0</formula>
    </cfRule>
    <cfRule type="expression" dxfId="3279" priority="18">
      <formula>Q8&lt;0</formula>
    </cfRule>
  </conditionalFormatting>
  <conditionalFormatting sqref="F25:F46">
    <cfRule type="expression" dxfId="3278" priority="15">
      <formula>F25&gt;0</formula>
    </cfRule>
    <cfRule type="expression" dxfId="3277" priority="16">
      <formula>F25&lt;0</formula>
    </cfRule>
  </conditionalFormatting>
  <conditionalFormatting sqref="H25:H46">
    <cfRule type="expression" dxfId="3276" priority="13">
      <formula>H25&gt;0</formula>
    </cfRule>
    <cfRule type="expression" dxfId="3275" priority="14">
      <formula>H25&lt;0</formula>
    </cfRule>
  </conditionalFormatting>
  <conditionalFormatting sqref="F89:F110">
    <cfRule type="expression" dxfId="3274" priority="11">
      <formula>F89&gt;0</formula>
    </cfRule>
    <cfRule type="expression" dxfId="3273" priority="12">
      <formula>F89&lt;0</formula>
    </cfRule>
  </conditionalFormatting>
  <conditionalFormatting sqref="H89:H110">
    <cfRule type="expression" dxfId="3272" priority="9">
      <formula>H89&gt;0</formula>
    </cfRule>
    <cfRule type="expression" dxfId="3271" priority="10">
      <formula>H89&lt;0</formula>
    </cfRule>
  </conditionalFormatting>
  <conditionalFormatting sqref="Q10">
    <cfRule type="expression" dxfId="3270" priority="7">
      <formula>Q10&gt;0</formula>
    </cfRule>
    <cfRule type="expression" dxfId="3269" priority="8">
      <formula>Q10&lt;0</formula>
    </cfRule>
  </conditionalFormatting>
  <conditionalFormatting sqref="J25:J38">
    <cfRule type="expression" dxfId="3268" priority="5">
      <formula>J25&gt;0</formula>
    </cfRule>
    <cfRule type="expression" dxfId="3267" priority="6">
      <formula>J25&lt;0</formula>
    </cfRule>
  </conditionalFormatting>
  <conditionalFormatting sqref="K25:K38">
    <cfRule type="expression" dxfId="3266" priority="3">
      <formula>K25&gt;0</formula>
    </cfRule>
    <cfRule type="expression" dxfId="3265" priority="4">
      <formula>K25&lt;0</formula>
    </cfRule>
  </conditionalFormatting>
  <conditionalFormatting sqref="L25:L38">
    <cfRule type="expression" dxfId="3264" priority="1">
      <formula>L25&gt;0</formula>
    </cfRule>
    <cfRule type="expression" dxfId="326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4" priority="35">
      <formula>F47&gt;0</formula>
    </cfRule>
    <cfRule type="expression" dxfId="3223" priority="36">
      <formula>F47&lt;0</formula>
    </cfRule>
  </conditionalFormatting>
  <conditionalFormatting sqref="Q7">
    <cfRule type="expression" dxfId="3222" priority="33">
      <formula>Q7&gt;0</formula>
    </cfRule>
    <cfRule type="expression" dxfId="3221" priority="34">
      <formula>Q7&lt;0</formula>
    </cfRule>
  </conditionalFormatting>
  <conditionalFormatting sqref="Q8">
    <cfRule type="expression" dxfId="3220" priority="31">
      <formula>Q8&gt;0</formula>
    </cfRule>
    <cfRule type="expression" dxfId="3219" priority="32">
      <formula>Q8&lt;0</formula>
    </cfRule>
  </conditionalFormatting>
  <conditionalFormatting sqref="F30:F46">
    <cfRule type="expression" dxfId="3218" priority="29">
      <formula>F30&gt;0</formula>
    </cfRule>
    <cfRule type="expression" dxfId="3217" priority="30">
      <formula>F30&lt;0</formula>
    </cfRule>
  </conditionalFormatting>
  <conditionalFormatting sqref="H30:H46">
    <cfRule type="expression" dxfId="3216" priority="27">
      <formula>H30&gt;0</formula>
    </cfRule>
    <cfRule type="expression" dxfId="3215" priority="28">
      <formula>H30&lt;0</formula>
    </cfRule>
  </conditionalFormatting>
  <conditionalFormatting sqref="Q10">
    <cfRule type="expression" dxfId="3214" priority="25">
      <formula>Q10&gt;0</formula>
    </cfRule>
    <cfRule type="expression" dxfId="3213" priority="26">
      <formula>Q10&lt;0</formula>
    </cfRule>
  </conditionalFormatting>
  <conditionalFormatting sqref="J25:J38">
    <cfRule type="expression" dxfId="3212" priority="23">
      <formula>J25&gt;0</formula>
    </cfRule>
    <cfRule type="expression" dxfId="3211" priority="24">
      <formula>J25&lt;0</formula>
    </cfRule>
  </conditionalFormatting>
  <conditionalFormatting sqref="K25:K38">
    <cfRule type="expression" dxfId="3210" priority="21">
      <formula>K25&gt;0</formula>
    </cfRule>
    <cfRule type="expression" dxfId="3209" priority="22">
      <formula>K25&lt;0</formula>
    </cfRule>
  </conditionalFormatting>
  <conditionalFormatting sqref="L25 L38">
    <cfRule type="expression" dxfId="3208" priority="19">
      <formula>L25&gt;0</formula>
    </cfRule>
    <cfRule type="expression" dxfId="3207" priority="20">
      <formula>L25&lt;0</formula>
    </cfRule>
  </conditionalFormatting>
  <conditionalFormatting sqref="F89:F110">
    <cfRule type="expression" dxfId="3206" priority="17">
      <formula>F89&gt;0</formula>
    </cfRule>
    <cfRule type="expression" dxfId="3205" priority="18">
      <formula>F89&lt;0</formula>
    </cfRule>
  </conditionalFormatting>
  <conditionalFormatting sqref="H89:H110">
    <cfRule type="expression" dxfId="3204" priority="15">
      <formula>H89&gt;0</formula>
    </cfRule>
    <cfRule type="expression" dxfId="3203" priority="16">
      <formula>H89&lt;0</formula>
    </cfRule>
  </conditionalFormatting>
  <conditionalFormatting sqref="J89:J102">
    <cfRule type="expression" dxfId="3202" priority="13">
      <formula>J89&gt;0</formula>
    </cfRule>
    <cfRule type="expression" dxfId="3201" priority="14">
      <formula>J89&lt;0</formula>
    </cfRule>
  </conditionalFormatting>
  <conditionalFormatting sqref="K89:K102">
    <cfRule type="expression" dxfId="3200" priority="11">
      <formula>K89&gt;0</formula>
    </cfRule>
    <cfRule type="expression" dxfId="3199" priority="12">
      <formula>K89&lt;0</formula>
    </cfRule>
  </conditionalFormatting>
  <conditionalFormatting sqref="L89:L102">
    <cfRule type="expression" dxfId="3198" priority="9">
      <formula>L89&gt;0</formula>
    </cfRule>
    <cfRule type="expression" dxfId="3197" priority="10">
      <formula>L89&lt;0</formula>
    </cfRule>
  </conditionalFormatting>
  <conditionalFormatting sqref="F29 F25:F26">
    <cfRule type="expression" dxfId="3196" priority="7">
      <formula>F25&gt;0</formula>
    </cfRule>
    <cfRule type="expression" dxfId="3195" priority="8">
      <formula>F25&lt;0</formula>
    </cfRule>
  </conditionalFormatting>
  <conditionalFormatting sqref="H29 H25:H27">
    <cfRule type="expression" dxfId="3194" priority="5">
      <formula>H25&gt;0</formula>
    </cfRule>
    <cfRule type="expression" dxfId="3193" priority="6">
      <formula>H25&lt;0</formula>
    </cfRule>
  </conditionalFormatting>
  <conditionalFormatting sqref="F27:F28">
    <cfRule type="expression" dxfId="3192" priority="3">
      <formula>F27&gt;0</formula>
    </cfRule>
    <cfRule type="expression" dxfId="3191" priority="4">
      <formula>F27&lt;0</formula>
    </cfRule>
  </conditionalFormatting>
  <conditionalFormatting sqref="H28">
    <cfRule type="expression" dxfId="3190" priority="1">
      <formula>H28&gt;0</formula>
    </cfRule>
    <cfRule type="expression" dxfId="3189"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88" priority="43">
      <formula>F54&gt;0</formula>
    </cfRule>
    <cfRule type="expression" dxfId="3187" priority="44">
      <formula>F54&lt;0</formula>
    </cfRule>
  </conditionalFormatting>
  <conditionalFormatting sqref="Q7">
    <cfRule type="expression" dxfId="3186" priority="41">
      <formula>Q7&gt;0</formula>
    </cfRule>
    <cfRule type="expression" dxfId="3185" priority="42">
      <formula>Q7&lt;0</formula>
    </cfRule>
  </conditionalFormatting>
  <conditionalFormatting sqref="Q8">
    <cfRule type="expression" dxfId="3184" priority="39">
      <formula>Q8&gt;0</formula>
    </cfRule>
    <cfRule type="expression" dxfId="3183" priority="40">
      <formula>Q8&lt;0</formula>
    </cfRule>
  </conditionalFormatting>
  <conditionalFormatting sqref="F33:F36 F38:F53">
    <cfRule type="expression" dxfId="3182" priority="37">
      <formula>F33&gt;0</formula>
    </cfRule>
    <cfRule type="expression" dxfId="3181" priority="38">
      <formula>F33&lt;0</formula>
    </cfRule>
  </conditionalFormatting>
  <conditionalFormatting sqref="H33:H36 H38:H53">
    <cfRule type="expression" dxfId="3180" priority="35">
      <formula>H33&gt;0</formula>
    </cfRule>
    <cfRule type="expression" dxfId="3179" priority="36">
      <formula>H33&lt;0</formula>
    </cfRule>
  </conditionalFormatting>
  <conditionalFormatting sqref="Q10">
    <cfRule type="expression" dxfId="3178" priority="33">
      <formula>Q10&gt;0</formula>
    </cfRule>
    <cfRule type="expression" dxfId="3177" priority="34">
      <formula>Q10&lt;0</formula>
    </cfRule>
  </conditionalFormatting>
  <conditionalFormatting sqref="J25:J37">
    <cfRule type="expression" dxfId="3176" priority="31">
      <formula>J25&gt;0</formula>
    </cfRule>
    <cfRule type="expression" dxfId="3175" priority="32">
      <formula>J25&lt;0</formula>
    </cfRule>
  </conditionalFormatting>
  <conditionalFormatting sqref="K25:K38">
    <cfRule type="expression" dxfId="3174" priority="29">
      <formula>K25&gt;0</formula>
    </cfRule>
    <cfRule type="expression" dxfId="3173" priority="30">
      <formula>K25&lt;0</formula>
    </cfRule>
  </conditionalFormatting>
  <conditionalFormatting sqref="L25">
    <cfRule type="expression" dxfId="3172" priority="27">
      <formula>L25&gt;0</formula>
    </cfRule>
    <cfRule type="expression" dxfId="3171" priority="28">
      <formula>L25&lt;0</formula>
    </cfRule>
  </conditionalFormatting>
  <conditionalFormatting sqref="F89:F110">
    <cfRule type="expression" dxfId="3170" priority="25">
      <formula>F89&gt;0</formula>
    </cfRule>
    <cfRule type="expression" dxfId="3169" priority="26">
      <formula>F89&lt;0</formula>
    </cfRule>
  </conditionalFormatting>
  <conditionalFormatting sqref="H89:H110">
    <cfRule type="expression" dxfId="3168" priority="23">
      <formula>H89&gt;0</formula>
    </cfRule>
    <cfRule type="expression" dxfId="3167" priority="24">
      <formula>H89&lt;0</formula>
    </cfRule>
  </conditionalFormatting>
  <conditionalFormatting sqref="J89:J102">
    <cfRule type="expression" dxfId="3166" priority="21">
      <formula>J89&gt;0</formula>
    </cfRule>
    <cfRule type="expression" dxfId="3165" priority="22">
      <formula>J89&lt;0</formula>
    </cfRule>
  </conditionalFormatting>
  <conditionalFormatting sqref="K89:K102">
    <cfRule type="expression" dxfId="3164" priority="19">
      <formula>K89&gt;0</formula>
    </cfRule>
    <cfRule type="expression" dxfId="3163" priority="20">
      <formula>K89&lt;0</formula>
    </cfRule>
  </conditionalFormatting>
  <conditionalFormatting sqref="L89:L102">
    <cfRule type="expression" dxfId="3162" priority="17">
      <formula>L89&gt;0</formula>
    </cfRule>
    <cfRule type="expression" dxfId="3161" priority="18">
      <formula>L89&lt;0</formula>
    </cfRule>
  </conditionalFormatting>
  <conditionalFormatting sqref="F29:F32">
    <cfRule type="expression" dxfId="3160" priority="15">
      <formula>F29&gt;0</formula>
    </cfRule>
    <cfRule type="expression" dxfId="3159" priority="16">
      <formula>F29&lt;0</formula>
    </cfRule>
  </conditionalFormatting>
  <conditionalFormatting sqref="H29:H32">
    <cfRule type="expression" dxfId="3158" priority="13">
      <formula>H29&gt;0</formula>
    </cfRule>
    <cfRule type="expression" dxfId="3157" priority="14">
      <formula>H29&lt;0</formula>
    </cfRule>
  </conditionalFormatting>
  <conditionalFormatting sqref="F25:F28">
    <cfRule type="expression" dxfId="3156" priority="11">
      <formula>F25&gt;0</formula>
    </cfRule>
    <cfRule type="expression" dxfId="3155" priority="12">
      <formula>F25&lt;0</formula>
    </cfRule>
  </conditionalFormatting>
  <conditionalFormatting sqref="H25:H28">
    <cfRule type="expression" dxfId="3154" priority="9">
      <formula>H25&gt;0</formula>
    </cfRule>
    <cfRule type="expression" dxfId="3153" priority="10">
      <formula>H25&lt;0</formula>
    </cfRule>
  </conditionalFormatting>
  <conditionalFormatting sqref="F37">
    <cfRule type="expression" dxfId="3152" priority="7">
      <formula>F37&gt;0</formula>
    </cfRule>
    <cfRule type="expression" dxfId="3151" priority="8">
      <formula>F37&lt;0</formula>
    </cfRule>
  </conditionalFormatting>
  <conditionalFormatting sqref="H37">
    <cfRule type="expression" dxfId="3150" priority="5">
      <formula>H37&gt;0</formula>
    </cfRule>
    <cfRule type="expression" dxfId="3149" priority="6">
      <formula>H37&lt;0</formula>
    </cfRule>
  </conditionalFormatting>
  <conditionalFormatting sqref="J49">
    <cfRule type="expression" dxfId="3148" priority="3">
      <formula>J49&gt;0</formula>
    </cfRule>
    <cfRule type="expression" dxfId="3147" priority="4">
      <formula>J49&lt;0</formula>
    </cfRule>
  </conditionalFormatting>
  <conditionalFormatting sqref="J38:J48">
    <cfRule type="expression" dxfId="3146" priority="1">
      <formula>J38&gt;0</formula>
    </cfRule>
    <cfRule type="expression" dxfId="3145"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50.08</v>
      </c>
      <c r="R4" s="425">
        <v>-0.04</v>
      </c>
      <c r="T4" s="1"/>
    </row>
    <row r="5" spans="1:21" x14ac:dyDescent="0.25">
      <c r="B5" s="72"/>
      <c r="C5" s="4"/>
      <c r="D5" s="3"/>
      <c r="E5" s="3"/>
      <c r="F5" s="3"/>
      <c r="G5" s="72"/>
      <c r="H5" s="161"/>
      <c r="I5" s="3"/>
      <c r="J5" s="3"/>
      <c r="K5" s="3"/>
      <c r="L5" s="4"/>
      <c r="M5" s="4"/>
      <c r="O5" s="11" t="s">
        <v>67</v>
      </c>
      <c r="Q5" s="3">
        <f>Q4*Q2</f>
        <v>3305.2799999999997</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-465.30000000000064</v>
      </c>
      <c r="R7">
        <v>66</v>
      </c>
    </row>
    <row r="8" spans="1:21" x14ac:dyDescent="0.25">
      <c r="B8" s="72"/>
      <c r="C8" s="4"/>
      <c r="D8" s="3"/>
      <c r="E8" s="3"/>
      <c r="F8" s="3"/>
      <c r="G8" s="72"/>
      <c r="H8" s="161"/>
      <c r="I8" s="3"/>
      <c r="J8" s="3"/>
      <c r="K8" s="3"/>
      <c r="L8" s="4"/>
      <c r="M8" s="4"/>
      <c r="O8" s="11" t="s">
        <v>179</v>
      </c>
      <c r="P8" s="33"/>
      <c r="Q8" s="2">
        <f>K18+M18-F18+Q2*Q4</f>
        <v>-465.30000000000064</v>
      </c>
      <c r="T8" s="1"/>
      <c r="U8" s="741"/>
    </row>
    <row r="9" spans="1:21" x14ac:dyDescent="0.25">
      <c r="B9" s="72"/>
      <c r="C9" s="4"/>
      <c r="D9" s="3"/>
      <c r="E9" s="3"/>
      <c r="F9" s="3"/>
      <c r="G9" s="4"/>
      <c r="H9" s="161"/>
      <c r="I9" s="3"/>
      <c r="J9" s="3"/>
      <c r="K9" s="3"/>
      <c r="L9" s="4"/>
      <c r="M9" s="4"/>
      <c r="O9" s="11" t="s">
        <v>204</v>
      </c>
      <c r="Q9" s="134">
        <f>IF(Q2=0, 0, Q8/Q6)</f>
        <v>-0.12340276562226517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55.088000000000001</v>
      </c>
    </row>
    <row r="20" spans="1:20" x14ac:dyDescent="0.25">
      <c r="O20" s="81">
        <v>1.0900000000000001</v>
      </c>
      <c r="P20" s="81">
        <f t="shared" ref="P20:P39" si="0">O20*$Q$4</f>
        <v>54.587200000000003</v>
      </c>
    </row>
    <row r="21" spans="1:20" x14ac:dyDescent="0.25">
      <c r="O21" s="81">
        <v>1.08</v>
      </c>
      <c r="P21" s="81">
        <f t="shared" si="0"/>
        <v>54.086400000000005</v>
      </c>
      <c r="T21" s="1"/>
    </row>
    <row r="22" spans="1:20" x14ac:dyDescent="0.25">
      <c r="O22" s="81">
        <v>1.07</v>
      </c>
      <c r="P22" s="81">
        <f t="shared" si="0"/>
        <v>53.585599999999999</v>
      </c>
    </row>
    <row r="23" spans="1:20" x14ac:dyDescent="0.25">
      <c r="O23" s="81">
        <v>1.06</v>
      </c>
      <c r="P23" s="81">
        <f t="shared" si="0"/>
        <v>53.084800000000001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52.584000000000003</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52.083199999999998</v>
      </c>
    </row>
    <row r="26" spans="1:20" x14ac:dyDescent="0.25">
      <c r="B26" s="164"/>
      <c r="C26" s="10"/>
      <c r="D26" s="39"/>
      <c r="E26" s="39"/>
      <c r="F26" s="39"/>
      <c r="G26" s="39"/>
      <c r="H26" s="179"/>
      <c r="I26" s="39"/>
      <c r="J26" s="39"/>
      <c r="K26" s="39"/>
      <c r="L26" s="39"/>
      <c r="O26" s="81">
        <v>1.03</v>
      </c>
      <c r="P26" s="81">
        <f t="shared" si="0"/>
        <v>51.5824</v>
      </c>
      <c r="T26" s="156"/>
    </row>
    <row r="27" spans="1:20" x14ac:dyDescent="0.25">
      <c r="B27" s="164"/>
      <c r="C27" s="10"/>
      <c r="D27" s="39"/>
      <c r="E27" s="39"/>
      <c r="F27" s="39"/>
      <c r="G27" s="39"/>
      <c r="H27" s="179"/>
      <c r="I27" s="39"/>
      <c r="J27" s="39"/>
      <c r="K27" s="39"/>
      <c r="L27" s="39"/>
      <c r="O27" s="81">
        <v>1.02</v>
      </c>
      <c r="P27" s="81">
        <f t="shared" si="0"/>
        <v>51.081600000000002</v>
      </c>
      <c r="T27" s="67"/>
    </row>
    <row r="28" spans="1:20" x14ac:dyDescent="0.25">
      <c r="B28" s="164"/>
      <c r="C28" s="10"/>
      <c r="D28" s="39"/>
      <c r="E28" s="39"/>
      <c r="F28" s="39"/>
      <c r="G28" s="39"/>
      <c r="H28" s="179"/>
      <c r="I28" s="39"/>
      <c r="J28" s="39"/>
      <c r="K28" s="39"/>
      <c r="L28" s="39"/>
      <c r="O28" s="81">
        <v>1.01</v>
      </c>
      <c r="P28" s="81">
        <f t="shared" si="0"/>
        <v>50.580799999999996</v>
      </c>
      <c r="T28" s="156"/>
    </row>
    <row r="29" spans="1:20" x14ac:dyDescent="0.25">
      <c r="B29" s="164"/>
      <c r="C29" s="10"/>
      <c r="D29" s="39"/>
      <c r="E29" s="39"/>
      <c r="F29" s="39"/>
      <c r="G29" s="39"/>
      <c r="H29" s="179"/>
      <c r="I29" s="39"/>
      <c r="J29" s="39"/>
      <c r="K29" s="39"/>
      <c r="L29" s="39"/>
      <c r="O29" s="81">
        <v>1</v>
      </c>
      <c r="P29" s="81">
        <f t="shared" si="0"/>
        <v>50.08</v>
      </c>
      <c r="T29" s="156"/>
    </row>
    <row r="30" spans="1:20" x14ac:dyDescent="0.25">
      <c r="B30" s="164"/>
      <c r="C30" s="10"/>
      <c r="D30" s="39"/>
      <c r="E30" s="39"/>
      <c r="F30" s="39"/>
      <c r="G30" s="39"/>
      <c r="H30" s="179"/>
      <c r="I30" s="39"/>
      <c r="J30" s="39"/>
      <c r="K30" s="39"/>
      <c r="L30" s="39"/>
      <c r="O30" s="81">
        <v>0.99</v>
      </c>
      <c r="P30" s="81">
        <f t="shared" si="0"/>
        <v>49.5792</v>
      </c>
      <c r="T30" s="156"/>
    </row>
    <row r="31" spans="1:20" x14ac:dyDescent="0.25">
      <c r="B31" s="164"/>
      <c r="C31" s="10"/>
      <c r="D31" s="39"/>
      <c r="E31" s="39"/>
      <c r="F31" s="39"/>
      <c r="G31" s="39"/>
      <c r="H31" s="179"/>
      <c r="I31" s="39"/>
      <c r="J31" s="39"/>
      <c r="K31" s="39"/>
      <c r="L31" s="39"/>
      <c r="O31" s="81">
        <v>0.98</v>
      </c>
      <c r="P31" s="81">
        <f t="shared" si="0"/>
        <v>49.078399999999995</v>
      </c>
    </row>
    <row r="32" spans="1:20" x14ac:dyDescent="0.25">
      <c r="B32" s="164"/>
      <c r="C32" s="10"/>
      <c r="D32" s="39"/>
      <c r="E32" s="39"/>
      <c r="F32" s="39"/>
      <c r="G32" s="39"/>
      <c r="H32" s="179"/>
      <c r="I32" s="39"/>
      <c r="J32" s="39"/>
      <c r="K32" s="39"/>
      <c r="L32" s="39"/>
      <c r="O32" s="81">
        <v>0.97</v>
      </c>
      <c r="P32" s="81">
        <f t="shared" si="0"/>
        <v>48.577599999999997</v>
      </c>
    </row>
    <row r="33" spans="2:17" x14ac:dyDescent="0.25">
      <c r="B33" s="164"/>
      <c r="C33" s="10"/>
      <c r="D33" s="39"/>
      <c r="E33" s="39"/>
      <c r="F33" s="39"/>
      <c r="G33" s="39"/>
      <c r="H33" s="179"/>
      <c r="I33" s="39"/>
      <c r="J33" s="39"/>
      <c r="K33" s="39"/>
      <c r="L33" s="39"/>
      <c r="O33" s="81">
        <v>0.96</v>
      </c>
      <c r="P33" s="81">
        <f t="shared" si="0"/>
        <v>48.076799999999999</v>
      </c>
    </row>
    <row r="34" spans="2:17" x14ac:dyDescent="0.25">
      <c r="B34" s="164"/>
      <c r="C34" s="10"/>
      <c r="D34" s="39"/>
      <c r="E34" s="39"/>
      <c r="F34" s="39"/>
      <c r="G34" s="39"/>
      <c r="H34" s="179"/>
      <c r="I34" s="39"/>
      <c r="J34" s="39"/>
      <c r="K34" s="39"/>
      <c r="L34" s="39"/>
      <c r="O34" s="81">
        <v>0.95</v>
      </c>
      <c r="P34" s="81">
        <f t="shared" si="0"/>
        <v>47.575999999999993</v>
      </c>
    </row>
    <row r="35" spans="2:17" x14ac:dyDescent="0.25">
      <c r="B35" s="164"/>
      <c r="C35" s="10"/>
      <c r="D35" s="39"/>
      <c r="E35" s="39"/>
      <c r="F35" s="39"/>
      <c r="G35" s="39"/>
      <c r="H35" s="179"/>
      <c r="I35" s="39"/>
      <c r="J35" s="39"/>
      <c r="K35" s="39"/>
      <c r="L35" s="39"/>
      <c r="O35" s="81">
        <v>0.94</v>
      </c>
      <c r="P35" s="81">
        <f t="shared" si="0"/>
        <v>47.075199999999995</v>
      </c>
    </row>
    <row r="36" spans="2:17" x14ac:dyDescent="0.25">
      <c r="B36" s="164"/>
      <c r="C36" s="10"/>
      <c r="D36" s="39"/>
      <c r="E36" s="39"/>
      <c r="F36" s="39"/>
      <c r="G36" s="39"/>
      <c r="H36" s="179"/>
      <c r="I36" s="39"/>
      <c r="J36" s="39"/>
      <c r="K36" s="39"/>
      <c r="L36" s="39"/>
      <c r="O36" s="81">
        <v>0.93</v>
      </c>
      <c r="P36" s="81">
        <f t="shared" si="0"/>
        <v>46.574400000000004</v>
      </c>
    </row>
    <row r="37" spans="2:17" x14ac:dyDescent="0.25">
      <c r="B37" s="164"/>
      <c r="C37" s="10"/>
      <c r="D37" s="39"/>
      <c r="E37" s="39"/>
      <c r="F37" s="39"/>
      <c r="G37" s="39"/>
      <c r="H37" s="179"/>
      <c r="I37" s="39"/>
      <c r="J37" s="39"/>
      <c r="K37" s="39"/>
      <c r="L37" s="39"/>
      <c r="O37" s="81">
        <v>0.92</v>
      </c>
      <c r="P37" s="81">
        <f t="shared" si="0"/>
        <v>46.073599999999999</v>
      </c>
    </row>
    <row r="38" spans="2:17" x14ac:dyDescent="0.25">
      <c r="B38" s="164"/>
      <c r="C38" s="10"/>
      <c r="D38" s="39"/>
      <c r="E38" s="39"/>
      <c r="F38" s="39"/>
      <c r="G38" s="39"/>
      <c r="H38" s="179"/>
      <c r="I38" s="39"/>
      <c r="J38" s="39"/>
      <c r="K38" s="39"/>
      <c r="L38" s="39"/>
      <c r="O38" s="81">
        <v>0.91</v>
      </c>
      <c r="P38" s="81">
        <f t="shared" si="0"/>
        <v>45.572800000000001</v>
      </c>
    </row>
    <row r="39" spans="2:17" x14ac:dyDescent="0.25">
      <c r="B39" s="164"/>
      <c r="C39" s="10"/>
      <c r="D39" s="39"/>
      <c r="E39" s="39"/>
      <c r="F39" s="39"/>
      <c r="G39" s="39"/>
      <c r="H39" s="179"/>
      <c r="I39" s="39"/>
      <c r="J39" s="39"/>
      <c r="K39" s="39"/>
      <c r="L39" s="39"/>
      <c r="O39" s="81">
        <v>0.9</v>
      </c>
      <c r="P39" s="81">
        <f t="shared" si="0"/>
        <v>45.072000000000003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44" priority="33">
      <formula>Q7&gt;0</formula>
    </cfRule>
    <cfRule type="expression" dxfId="3143" priority="34">
      <formula>Q7&lt;0</formula>
    </cfRule>
  </conditionalFormatting>
  <conditionalFormatting sqref="Q8">
    <cfRule type="expression" dxfId="3142" priority="31">
      <formula>Q8&gt;0</formula>
    </cfRule>
    <cfRule type="expression" dxfId="3141" priority="32">
      <formula>Q8&lt;0</formula>
    </cfRule>
  </conditionalFormatting>
  <conditionalFormatting sqref="F34:F54 F58:F63">
    <cfRule type="expression" dxfId="3140" priority="29">
      <formula>F34&gt;0</formula>
    </cfRule>
    <cfRule type="expression" dxfId="3139" priority="30">
      <formula>F34&lt;0</formula>
    </cfRule>
  </conditionalFormatting>
  <conditionalFormatting sqref="H34:H54 H58:H63">
    <cfRule type="expression" dxfId="3138" priority="27">
      <formula>H34&gt;0</formula>
    </cfRule>
    <cfRule type="expression" dxfId="3137" priority="28">
      <formula>H34&lt;0</formula>
    </cfRule>
  </conditionalFormatting>
  <conditionalFormatting sqref="Q10">
    <cfRule type="expression" dxfId="3136" priority="25">
      <formula>Q10&gt;0</formula>
    </cfRule>
    <cfRule type="expression" dxfId="3135" priority="26">
      <formula>Q10&lt;0</formula>
    </cfRule>
  </conditionalFormatting>
  <conditionalFormatting sqref="J25:J38">
    <cfRule type="expression" dxfId="3134" priority="23">
      <formula>J25&gt;0</formula>
    </cfRule>
    <cfRule type="expression" dxfId="3133" priority="24">
      <formula>J25&lt;0</formula>
    </cfRule>
  </conditionalFormatting>
  <conditionalFormatting sqref="K25:K35 K37:K38">
    <cfRule type="expression" dxfId="3132" priority="21">
      <formula>K25&gt;0</formula>
    </cfRule>
    <cfRule type="expression" dxfId="3131" priority="22">
      <formula>K25&lt;0</formula>
    </cfRule>
  </conditionalFormatting>
  <conditionalFormatting sqref="F89:F110">
    <cfRule type="expression" dxfId="3130" priority="19">
      <formula>F89&gt;0</formula>
    </cfRule>
    <cfRule type="expression" dxfId="3129" priority="20">
      <formula>F89&lt;0</formula>
    </cfRule>
  </conditionalFormatting>
  <conditionalFormatting sqref="H89:H110">
    <cfRule type="expression" dxfId="3128" priority="17">
      <formula>H89&gt;0</formula>
    </cfRule>
    <cfRule type="expression" dxfId="3127" priority="18">
      <formula>H89&lt;0</formula>
    </cfRule>
  </conditionalFormatting>
  <conditionalFormatting sqref="J89:J102">
    <cfRule type="expression" dxfId="3126" priority="15">
      <formula>J89&gt;0</formula>
    </cfRule>
    <cfRule type="expression" dxfId="3125" priority="16">
      <formula>J89&lt;0</formula>
    </cfRule>
  </conditionalFormatting>
  <conditionalFormatting sqref="K89:K102">
    <cfRule type="expression" dxfId="3124" priority="13">
      <formula>K89&gt;0</formula>
    </cfRule>
    <cfRule type="expression" dxfId="3123" priority="14">
      <formula>K89&lt;0</formula>
    </cfRule>
  </conditionalFormatting>
  <conditionalFormatting sqref="L89:L102">
    <cfRule type="expression" dxfId="3122" priority="11">
      <formula>L89&gt;0</formula>
    </cfRule>
    <cfRule type="expression" dxfId="3121" priority="12">
      <formula>L89&lt;0</formula>
    </cfRule>
  </conditionalFormatting>
  <conditionalFormatting sqref="F25:F33">
    <cfRule type="expression" dxfId="3120" priority="9">
      <formula>F25&gt;0</formula>
    </cfRule>
    <cfRule type="expression" dxfId="3119" priority="10">
      <formula>F25&lt;0</formula>
    </cfRule>
  </conditionalFormatting>
  <conditionalFormatting sqref="H25:H33">
    <cfRule type="expression" dxfId="3118" priority="7">
      <formula>H25&gt;0</formula>
    </cfRule>
    <cfRule type="expression" dxfId="3117" priority="8">
      <formula>H25&lt;0</formula>
    </cfRule>
  </conditionalFormatting>
  <conditionalFormatting sqref="J54">
    <cfRule type="expression" dxfId="3116" priority="5">
      <formula>J54&gt;0</formula>
    </cfRule>
    <cfRule type="expression" dxfId="3115" priority="6">
      <formula>J54&lt;0</formula>
    </cfRule>
  </conditionalFormatting>
  <conditionalFormatting sqref="F55:F57">
    <cfRule type="expression" dxfId="3114" priority="3">
      <formula>F55&gt;0</formula>
    </cfRule>
    <cfRule type="expression" dxfId="3113" priority="4">
      <formula>F55&lt;0</formula>
    </cfRule>
  </conditionalFormatting>
  <conditionalFormatting sqref="H55:H57">
    <cfRule type="expression" dxfId="3112" priority="1">
      <formula>H55&gt;0</formula>
    </cfRule>
    <cfRule type="expression" dxfId="311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252.58</v>
      </c>
      <c r="R4" s="425">
        <v>-2.53E-2</v>
      </c>
      <c r="T4" s="1"/>
    </row>
    <row r="5" spans="1:21" x14ac:dyDescent="0.25">
      <c r="B5" s="72"/>
      <c r="C5" s="4"/>
      <c r="D5" s="3"/>
      <c r="E5" s="3"/>
      <c r="F5" s="3"/>
      <c r="G5" s="72"/>
      <c r="H5" s="161"/>
      <c r="I5" s="3"/>
      <c r="J5" s="3"/>
      <c r="K5" s="3"/>
      <c r="L5" s="4"/>
      <c r="M5" s="4"/>
      <c r="O5" s="11" t="s">
        <v>67</v>
      </c>
      <c r="Q5" s="3">
        <f>Q4*Q2</f>
        <v>5051.6000000000004</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11.600000000000364</v>
      </c>
      <c r="R7">
        <v>20</v>
      </c>
    </row>
    <row r="8" spans="1:21" x14ac:dyDescent="0.25">
      <c r="B8" s="72"/>
      <c r="C8" s="4"/>
      <c r="D8" s="3"/>
      <c r="E8" s="3"/>
      <c r="F8" s="3"/>
      <c r="G8" s="72"/>
      <c r="H8" s="161"/>
      <c r="I8" s="3"/>
      <c r="J8" s="3"/>
      <c r="K8" s="3"/>
      <c r="L8" s="4"/>
      <c r="M8" s="4"/>
      <c r="O8" s="11" t="s">
        <v>179</v>
      </c>
      <c r="P8" s="33"/>
      <c r="Q8" s="2">
        <f>K18+M18-F18+Q2*Q4</f>
        <v>11.600000000000364</v>
      </c>
      <c r="T8" s="1"/>
      <c r="U8" s="741"/>
    </row>
    <row r="9" spans="1:21" x14ac:dyDescent="0.25">
      <c r="B9" s="72"/>
      <c r="C9" s="4"/>
      <c r="D9" s="3"/>
      <c r="E9" s="3"/>
      <c r="F9" s="3"/>
      <c r="G9" s="4"/>
      <c r="H9" s="161"/>
      <c r="I9" s="3"/>
      <c r="J9" s="3"/>
      <c r="K9" s="3"/>
      <c r="L9" s="4"/>
      <c r="M9" s="4"/>
      <c r="O9" s="11" t="s">
        <v>204</v>
      </c>
      <c r="Q9" s="134">
        <f>IF(Q2=0, 0, Q8/Q6)</f>
        <v>2.3015873015873739E-3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277.83800000000002</v>
      </c>
    </row>
    <row r="20" spans="1:20" x14ac:dyDescent="0.25">
      <c r="O20" s="81">
        <v>1.0900000000000001</v>
      </c>
      <c r="P20" s="81">
        <f t="shared" ref="P20:P39" si="0">O20*$Q$4</f>
        <v>275.31220000000002</v>
      </c>
    </row>
    <row r="21" spans="1:20" x14ac:dyDescent="0.25">
      <c r="O21" s="81">
        <v>1.08</v>
      </c>
      <c r="P21" s="81">
        <f t="shared" si="0"/>
        <v>272.78640000000001</v>
      </c>
      <c r="T21" s="1"/>
    </row>
    <row r="22" spans="1:20" x14ac:dyDescent="0.25">
      <c r="O22" s="81">
        <v>1.07</v>
      </c>
      <c r="P22" s="81">
        <f t="shared" si="0"/>
        <v>270.26060000000001</v>
      </c>
    </row>
    <row r="23" spans="1:20" x14ac:dyDescent="0.25">
      <c r="O23" s="81">
        <v>1.06</v>
      </c>
      <c r="P23" s="81">
        <f t="shared" si="0"/>
        <v>267.73480000000001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265.209</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262.6832</v>
      </c>
    </row>
    <row r="26" spans="1:20" x14ac:dyDescent="0.25">
      <c r="B26" s="164"/>
      <c r="C26" s="10"/>
      <c r="D26" s="39"/>
      <c r="E26" s="39"/>
      <c r="F26" s="39"/>
      <c r="G26" s="39"/>
      <c r="H26" s="179"/>
      <c r="I26" s="39"/>
      <c r="J26" s="39"/>
      <c r="K26" s="39"/>
      <c r="L26" s="39"/>
      <c r="O26" s="81">
        <v>1.03</v>
      </c>
      <c r="P26" s="81">
        <f t="shared" si="0"/>
        <v>260.1574</v>
      </c>
      <c r="T26" s="156"/>
    </row>
    <row r="27" spans="1:20" x14ac:dyDescent="0.25">
      <c r="B27" s="164"/>
      <c r="C27" s="10"/>
      <c r="D27" s="39"/>
      <c r="E27" s="39"/>
      <c r="F27" s="39"/>
      <c r="G27" s="39"/>
      <c r="H27" s="179"/>
      <c r="I27" s="39"/>
      <c r="J27" s="39"/>
      <c r="K27" s="39"/>
      <c r="L27" s="39"/>
      <c r="O27" s="81">
        <v>1.02</v>
      </c>
      <c r="P27" s="81">
        <f t="shared" si="0"/>
        <v>257.63159999999999</v>
      </c>
      <c r="T27" s="67"/>
    </row>
    <row r="28" spans="1:20" x14ac:dyDescent="0.25">
      <c r="B28" s="164"/>
      <c r="C28" s="10"/>
      <c r="D28" s="39"/>
      <c r="E28" s="39"/>
      <c r="F28" s="39"/>
      <c r="G28" s="39"/>
      <c r="H28" s="179"/>
      <c r="I28" s="39"/>
      <c r="J28" s="39"/>
      <c r="K28" s="39"/>
      <c r="L28" s="39"/>
      <c r="O28" s="81">
        <v>1.01</v>
      </c>
      <c r="P28" s="81">
        <f t="shared" si="0"/>
        <v>255.10580000000002</v>
      </c>
      <c r="T28" s="156"/>
    </row>
    <row r="29" spans="1:20" x14ac:dyDescent="0.25">
      <c r="B29" s="164"/>
      <c r="C29" s="10"/>
      <c r="D29" s="39"/>
      <c r="E29" s="39"/>
      <c r="F29" s="39"/>
      <c r="G29" s="39"/>
      <c r="H29" s="179"/>
      <c r="I29" s="39"/>
      <c r="J29" s="39"/>
      <c r="K29" s="39"/>
      <c r="L29" s="39"/>
      <c r="O29" s="81">
        <v>1</v>
      </c>
      <c r="P29" s="81">
        <f t="shared" si="0"/>
        <v>252.58</v>
      </c>
      <c r="T29" s="156"/>
    </row>
    <row r="30" spans="1:20" x14ac:dyDescent="0.25">
      <c r="B30" s="164"/>
      <c r="C30" s="10"/>
      <c r="D30" s="39"/>
      <c r="E30" s="39"/>
      <c r="F30" s="39"/>
      <c r="G30" s="39"/>
      <c r="H30" s="179"/>
      <c r="I30" s="39"/>
      <c r="J30" s="39"/>
      <c r="K30" s="39"/>
      <c r="L30" s="39"/>
      <c r="O30" s="81">
        <v>0.99</v>
      </c>
      <c r="P30" s="81">
        <f t="shared" si="0"/>
        <v>250.05420000000001</v>
      </c>
      <c r="T30" s="156"/>
    </row>
    <row r="31" spans="1:20" x14ac:dyDescent="0.25">
      <c r="B31" s="164"/>
      <c r="C31" s="10"/>
      <c r="D31" s="39"/>
      <c r="E31" s="39"/>
      <c r="F31" s="39"/>
      <c r="G31" s="39"/>
      <c r="H31" s="179"/>
      <c r="I31" s="39"/>
      <c r="J31" s="39"/>
      <c r="K31" s="39"/>
      <c r="L31" s="39"/>
      <c r="O31" s="81">
        <v>0.98</v>
      </c>
      <c r="P31" s="81">
        <f t="shared" si="0"/>
        <v>247.5284</v>
      </c>
    </row>
    <row r="32" spans="1:20" x14ac:dyDescent="0.25">
      <c r="B32" s="164"/>
      <c r="C32" s="10"/>
      <c r="D32" s="39"/>
      <c r="E32" s="39"/>
      <c r="F32" s="39"/>
      <c r="G32" s="39"/>
      <c r="H32" s="179"/>
      <c r="I32" s="39"/>
      <c r="J32" s="39"/>
      <c r="K32" s="39"/>
      <c r="L32" s="39"/>
      <c r="O32" s="81">
        <v>0.97</v>
      </c>
      <c r="P32" s="81">
        <f t="shared" si="0"/>
        <v>245.0026</v>
      </c>
    </row>
    <row r="33" spans="2:17" x14ac:dyDescent="0.25">
      <c r="B33" s="164"/>
      <c r="C33" s="10"/>
      <c r="D33" s="39"/>
      <c r="E33" s="39"/>
      <c r="F33" s="39"/>
      <c r="G33" s="39"/>
      <c r="H33" s="179"/>
      <c r="I33" s="39"/>
      <c r="J33" s="39"/>
      <c r="K33" s="39"/>
      <c r="L33" s="39"/>
      <c r="O33" s="81">
        <v>0.96</v>
      </c>
      <c r="P33" s="81">
        <f t="shared" si="0"/>
        <v>242.4768</v>
      </c>
    </row>
    <row r="34" spans="2:17" x14ac:dyDescent="0.25">
      <c r="B34" s="164"/>
      <c r="C34" s="10"/>
      <c r="D34" s="39"/>
      <c r="E34" s="39"/>
      <c r="F34" s="39"/>
      <c r="G34" s="39"/>
      <c r="H34" s="179"/>
      <c r="I34" s="39"/>
      <c r="J34" s="39"/>
      <c r="K34" s="39"/>
      <c r="L34" s="39"/>
      <c r="O34" s="81">
        <v>0.95</v>
      </c>
      <c r="P34" s="81">
        <f t="shared" si="0"/>
        <v>239.95099999999999</v>
      </c>
    </row>
    <row r="35" spans="2:17" x14ac:dyDescent="0.25">
      <c r="B35" s="164"/>
      <c r="C35" s="10"/>
      <c r="D35" s="39"/>
      <c r="E35" s="39"/>
      <c r="F35" s="39"/>
      <c r="G35" s="39"/>
      <c r="H35" s="179"/>
      <c r="I35" s="39"/>
      <c r="J35" s="39"/>
      <c r="K35" s="39"/>
      <c r="L35" s="39"/>
      <c r="O35" s="81">
        <v>0.94</v>
      </c>
      <c r="P35" s="81">
        <f t="shared" si="0"/>
        <v>237.42519999999999</v>
      </c>
    </row>
    <row r="36" spans="2:17" x14ac:dyDescent="0.25">
      <c r="B36" s="164"/>
      <c r="C36" s="10"/>
      <c r="D36" s="39"/>
      <c r="E36" s="39"/>
      <c r="F36" s="39"/>
      <c r="G36" s="39"/>
      <c r="H36" s="179"/>
      <c r="I36" s="39"/>
      <c r="J36" s="39"/>
      <c r="K36" s="39"/>
      <c r="L36" s="39"/>
      <c r="O36" s="81">
        <v>0.93</v>
      </c>
      <c r="P36" s="81">
        <f t="shared" si="0"/>
        <v>234.89940000000001</v>
      </c>
    </row>
    <row r="37" spans="2:17" x14ac:dyDescent="0.25">
      <c r="B37" s="164"/>
      <c r="C37" s="10"/>
      <c r="D37" s="39"/>
      <c r="E37" s="39"/>
      <c r="F37" s="39"/>
      <c r="G37" s="39"/>
      <c r="H37" s="179"/>
      <c r="I37" s="39"/>
      <c r="J37" s="39"/>
      <c r="K37" s="39"/>
      <c r="L37" s="39"/>
      <c r="O37" s="81">
        <v>0.92</v>
      </c>
      <c r="P37" s="81">
        <f t="shared" si="0"/>
        <v>232.37360000000001</v>
      </c>
    </row>
    <row r="38" spans="2:17" x14ac:dyDescent="0.25">
      <c r="B38" s="164"/>
      <c r="C38" s="10"/>
      <c r="D38" s="39"/>
      <c r="E38" s="39"/>
      <c r="F38" s="39"/>
      <c r="G38" s="39"/>
      <c r="H38" s="179"/>
      <c r="I38" s="39"/>
      <c r="J38" s="39"/>
      <c r="K38" s="39"/>
      <c r="L38" s="39"/>
      <c r="O38" s="81">
        <v>0.91</v>
      </c>
      <c r="P38" s="81">
        <f t="shared" si="0"/>
        <v>229.84780000000001</v>
      </c>
    </row>
    <row r="39" spans="2:17" x14ac:dyDescent="0.25">
      <c r="B39" s="164"/>
      <c r="C39" s="10"/>
      <c r="D39" s="39"/>
      <c r="E39" s="39"/>
      <c r="F39" s="39"/>
      <c r="G39" s="39"/>
      <c r="H39" s="179"/>
      <c r="I39" s="39"/>
      <c r="J39" s="39"/>
      <c r="K39" s="39"/>
      <c r="L39" s="39"/>
      <c r="O39" s="81">
        <v>0.9</v>
      </c>
      <c r="P39" s="81">
        <f t="shared" si="0"/>
        <v>227.322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10" priority="33">
      <formula>Q7&gt;0</formula>
    </cfRule>
    <cfRule type="expression" dxfId="3109" priority="34">
      <formula>Q7&lt;0</formula>
    </cfRule>
  </conditionalFormatting>
  <conditionalFormatting sqref="Q8">
    <cfRule type="expression" dxfId="3108" priority="31">
      <formula>Q8&gt;0</formula>
    </cfRule>
    <cfRule type="expression" dxfId="3107" priority="32">
      <formula>Q8&lt;0</formula>
    </cfRule>
  </conditionalFormatting>
  <conditionalFormatting sqref="F34:F54 F58:F63">
    <cfRule type="expression" dxfId="3106" priority="29">
      <formula>F34&gt;0</formula>
    </cfRule>
    <cfRule type="expression" dxfId="3105" priority="30">
      <formula>F34&lt;0</formula>
    </cfRule>
  </conditionalFormatting>
  <conditionalFormatting sqref="H34:H54 H58:H63">
    <cfRule type="expression" dxfId="3104" priority="27">
      <formula>H34&gt;0</formula>
    </cfRule>
    <cfRule type="expression" dxfId="3103" priority="28">
      <formula>H34&lt;0</formula>
    </cfRule>
  </conditionalFormatting>
  <conditionalFormatting sqref="Q10">
    <cfRule type="expression" dxfId="3102" priority="25">
      <formula>Q10&gt;0</formula>
    </cfRule>
    <cfRule type="expression" dxfId="3101" priority="26">
      <formula>Q10&lt;0</formula>
    </cfRule>
  </conditionalFormatting>
  <conditionalFormatting sqref="J25:J38">
    <cfRule type="expression" dxfId="3100" priority="23">
      <formula>J25&gt;0</formula>
    </cfRule>
    <cfRule type="expression" dxfId="3099" priority="24">
      <formula>J25&lt;0</formula>
    </cfRule>
  </conditionalFormatting>
  <conditionalFormatting sqref="K25:K35 K37:K38">
    <cfRule type="expression" dxfId="3098" priority="21">
      <formula>K25&gt;0</formula>
    </cfRule>
    <cfRule type="expression" dxfId="3097" priority="22">
      <formula>K25&lt;0</formula>
    </cfRule>
  </conditionalFormatting>
  <conditionalFormatting sqref="F89:F110">
    <cfRule type="expression" dxfId="3096" priority="19">
      <formula>F89&gt;0</formula>
    </cfRule>
    <cfRule type="expression" dxfId="3095" priority="20">
      <formula>F89&lt;0</formula>
    </cfRule>
  </conditionalFormatting>
  <conditionalFormatting sqref="H89:H110">
    <cfRule type="expression" dxfId="3094" priority="17">
      <formula>H89&gt;0</formula>
    </cfRule>
    <cfRule type="expression" dxfId="3093" priority="18">
      <formula>H89&lt;0</formula>
    </cfRule>
  </conditionalFormatting>
  <conditionalFormatting sqref="J89:J102">
    <cfRule type="expression" dxfId="3092" priority="15">
      <formula>J89&gt;0</formula>
    </cfRule>
    <cfRule type="expression" dxfId="3091" priority="16">
      <formula>J89&lt;0</formula>
    </cfRule>
  </conditionalFormatting>
  <conditionalFormatting sqref="K89:K102">
    <cfRule type="expression" dxfId="3090" priority="13">
      <formula>K89&gt;0</formula>
    </cfRule>
    <cfRule type="expression" dxfId="3089" priority="14">
      <formula>K89&lt;0</formula>
    </cfRule>
  </conditionalFormatting>
  <conditionalFormatting sqref="L89:L102">
    <cfRule type="expression" dxfId="3088" priority="11">
      <formula>L89&gt;0</formula>
    </cfRule>
    <cfRule type="expression" dxfId="3087" priority="12">
      <formula>L89&lt;0</formula>
    </cfRule>
  </conditionalFormatting>
  <conditionalFormatting sqref="F25:F33">
    <cfRule type="expression" dxfId="3086" priority="9">
      <formula>F25&gt;0</formula>
    </cfRule>
    <cfRule type="expression" dxfId="3085" priority="10">
      <formula>F25&lt;0</formula>
    </cfRule>
  </conditionalFormatting>
  <conditionalFormatting sqref="H25:H33">
    <cfRule type="expression" dxfId="3084" priority="7">
      <formula>H25&gt;0</formula>
    </cfRule>
    <cfRule type="expression" dxfId="3083" priority="8">
      <formula>H25&lt;0</formula>
    </cfRule>
  </conditionalFormatting>
  <conditionalFormatting sqref="J54">
    <cfRule type="expression" dxfId="3082" priority="5">
      <formula>J54&gt;0</formula>
    </cfRule>
    <cfRule type="expression" dxfId="3081" priority="6">
      <formula>J54&lt;0</formula>
    </cfRule>
  </conditionalFormatting>
  <conditionalFormatting sqref="F55:F57">
    <cfRule type="expression" dxfId="3080" priority="3">
      <formula>F55&gt;0</formula>
    </cfRule>
    <cfRule type="expression" dxfId="3079" priority="4">
      <formula>F55&lt;0</formula>
    </cfRule>
  </conditionalFormatting>
  <conditionalFormatting sqref="H55:H57">
    <cfRule type="expression" dxfId="3078" priority="1">
      <formula>H55&gt;0</formula>
    </cfRule>
    <cfRule type="expression" dxfId="307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6" priority="35">
      <formula>F47&gt;0</formula>
    </cfRule>
    <cfRule type="expression" dxfId="3075" priority="36">
      <formula>F47&lt;0</formula>
    </cfRule>
  </conditionalFormatting>
  <conditionalFormatting sqref="Q7">
    <cfRule type="expression" dxfId="3074" priority="33">
      <formula>Q7&gt;0</formula>
    </cfRule>
    <cfRule type="expression" dxfId="3073" priority="34">
      <formula>Q7&lt;0</formula>
    </cfRule>
  </conditionalFormatting>
  <conditionalFormatting sqref="Q8">
    <cfRule type="expression" dxfId="3072" priority="31">
      <formula>Q8&gt;0</formula>
    </cfRule>
    <cfRule type="expression" dxfId="3071" priority="32">
      <formula>Q8&lt;0</formula>
    </cfRule>
  </conditionalFormatting>
  <conditionalFormatting sqref="F30:F46">
    <cfRule type="expression" dxfId="3070" priority="29">
      <formula>F30&gt;0</formula>
    </cfRule>
    <cfRule type="expression" dxfId="3069" priority="30">
      <formula>F30&lt;0</formula>
    </cfRule>
  </conditionalFormatting>
  <conditionalFormatting sqref="H30:H46">
    <cfRule type="expression" dxfId="3068" priority="27">
      <formula>H30&gt;0</formula>
    </cfRule>
    <cfRule type="expression" dxfId="3067" priority="28">
      <formula>H30&lt;0</formula>
    </cfRule>
  </conditionalFormatting>
  <conditionalFormatting sqref="Q10">
    <cfRule type="expression" dxfId="3066" priority="25">
      <formula>Q10&gt;0</formula>
    </cfRule>
    <cfRule type="expression" dxfId="3065" priority="26">
      <formula>Q10&lt;0</formula>
    </cfRule>
  </conditionalFormatting>
  <conditionalFormatting sqref="J25:J38">
    <cfRule type="expression" dxfId="3064" priority="23">
      <formula>J25&gt;0</formula>
    </cfRule>
    <cfRule type="expression" dxfId="3063" priority="24">
      <formula>J25&lt;0</formula>
    </cfRule>
  </conditionalFormatting>
  <conditionalFormatting sqref="K25:K38">
    <cfRule type="expression" dxfId="3062" priority="21">
      <formula>K25&gt;0</formula>
    </cfRule>
    <cfRule type="expression" dxfId="3061" priority="22">
      <formula>K25&lt;0</formula>
    </cfRule>
  </conditionalFormatting>
  <conditionalFormatting sqref="L25 L38">
    <cfRule type="expression" dxfId="3060" priority="19">
      <formula>L25&gt;0</formula>
    </cfRule>
    <cfRule type="expression" dxfId="3059" priority="20">
      <formula>L25&lt;0</formula>
    </cfRule>
  </conditionalFormatting>
  <conditionalFormatting sqref="F89:F110">
    <cfRule type="expression" dxfId="3058" priority="17">
      <formula>F89&gt;0</formula>
    </cfRule>
    <cfRule type="expression" dxfId="3057" priority="18">
      <formula>F89&lt;0</formula>
    </cfRule>
  </conditionalFormatting>
  <conditionalFormatting sqref="H89:H110">
    <cfRule type="expression" dxfId="3056" priority="15">
      <formula>H89&gt;0</formula>
    </cfRule>
    <cfRule type="expression" dxfId="3055" priority="16">
      <formula>H89&lt;0</formula>
    </cfRule>
  </conditionalFormatting>
  <conditionalFormatting sqref="J89:J102">
    <cfRule type="expression" dxfId="3054" priority="13">
      <formula>J89&gt;0</formula>
    </cfRule>
    <cfRule type="expression" dxfId="3053" priority="14">
      <formula>J89&lt;0</formula>
    </cfRule>
  </conditionalFormatting>
  <conditionalFormatting sqref="K89:K102">
    <cfRule type="expression" dxfId="3052" priority="11">
      <formula>K89&gt;0</formula>
    </cfRule>
    <cfRule type="expression" dxfId="3051" priority="12">
      <formula>K89&lt;0</formula>
    </cfRule>
  </conditionalFormatting>
  <conditionalFormatting sqref="L89:L102">
    <cfRule type="expression" dxfId="3050" priority="9">
      <formula>L89&gt;0</formula>
    </cfRule>
    <cfRule type="expression" dxfId="3049" priority="10">
      <formula>L89&lt;0</formula>
    </cfRule>
  </conditionalFormatting>
  <conditionalFormatting sqref="F29 F25:F27">
    <cfRule type="expression" dxfId="3048" priority="7">
      <formula>F25&gt;0</formula>
    </cfRule>
    <cfRule type="expression" dxfId="3047" priority="8">
      <formula>F25&lt;0</formula>
    </cfRule>
  </conditionalFormatting>
  <conditionalFormatting sqref="H25:H29">
    <cfRule type="expression" dxfId="3046" priority="5">
      <formula>H25&gt;0</formula>
    </cfRule>
    <cfRule type="expression" dxfId="3045" priority="6">
      <formula>H25&lt;0</formula>
    </cfRule>
  </conditionalFormatting>
  <conditionalFormatting sqref="F28">
    <cfRule type="expression" dxfId="3044" priority="3">
      <formula>F28&gt;0</formula>
    </cfRule>
    <cfRule type="expression" dxfId="3043"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2" priority="43">
      <formula>F54&gt;0</formula>
    </cfRule>
    <cfRule type="expression" dxfId="3041" priority="44">
      <formula>F54&lt;0</formula>
    </cfRule>
  </conditionalFormatting>
  <conditionalFormatting sqref="Q7">
    <cfRule type="expression" dxfId="3040" priority="41">
      <formula>Q7&gt;0</formula>
    </cfRule>
    <cfRule type="expression" dxfId="3039" priority="42">
      <formula>Q7&lt;0</formula>
    </cfRule>
  </conditionalFormatting>
  <conditionalFormatting sqref="Q8">
    <cfRule type="expression" dxfId="3038" priority="39">
      <formula>Q8&gt;0</formula>
    </cfRule>
    <cfRule type="expression" dxfId="3037" priority="40">
      <formula>Q8&lt;0</formula>
    </cfRule>
  </conditionalFormatting>
  <conditionalFormatting sqref="F33:F36 F38:F53">
    <cfRule type="expression" dxfId="3036" priority="37">
      <formula>F33&gt;0</formula>
    </cfRule>
    <cfRule type="expression" dxfId="3035" priority="38">
      <formula>F33&lt;0</formula>
    </cfRule>
  </conditionalFormatting>
  <conditionalFormatting sqref="H33:H36 H38:H53">
    <cfRule type="expression" dxfId="3034" priority="35">
      <formula>H33&gt;0</formula>
    </cfRule>
    <cfRule type="expression" dxfId="3033" priority="36">
      <formula>H33&lt;0</formula>
    </cfRule>
  </conditionalFormatting>
  <conditionalFormatting sqref="Q10">
    <cfRule type="expression" dxfId="3032" priority="33">
      <formula>Q10&gt;0</formula>
    </cfRule>
    <cfRule type="expression" dxfId="3031" priority="34">
      <formula>Q10&lt;0</formula>
    </cfRule>
  </conditionalFormatting>
  <conditionalFormatting sqref="J25:J37">
    <cfRule type="expression" dxfId="3030" priority="31">
      <formula>J25&gt;0</formula>
    </cfRule>
    <cfRule type="expression" dxfId="3029" priority="32">
      <formula>J25&lt;0</formula>
    </cfRule>
  </conditionalFormatting>
  <conditionalFormatting sqref="K25:K38">
    <cfRule type="expression" dxfId="3028" priority="29">
      <formula>K25&gt;0</formula>
    </cfRule>
    <cfRule type="expression" dxfId="3027" priority="30">
      <formula>K25&lt;0</formula>
    </cfRule>
  </conditionalFormatting>
  <conditionalFormatting sqref="L25">
    <cfRule type="expression" dxfId="3026" priority="27">
      <formula>L25&gt;0</formula>
    </cfRule>
    <cfRule type="expression" dxfId="3025" priority="28">
      <formula>L25&lt;0</formula>
    </cfRule>
  </conditionalFormatting>
  <conditionalFormatting sqref="F89:F110">
    <cfRule type="expression" dxfId="3024" priority="25">
      <formula>F89&gt;0</formula>
    </cfRule>
    <cfRule type="expression" dxfId="3023" priority="26">
      <formula>F89&lt;0</formula>
    </cfRule>
  </conditionalFormatting>
  <conditionalFormatting sqref="H89:H110">
    <cfRule type="expression" dxfId="3022" priority="23">
      <formula>H89&gt;0</formula>
    </cfRule>
    <cfRule type="expression" dxfId="3021" priority="24">
      <formula>H89&lt;0</formula>
    </cfRule>
  </conditionalFormatting>
  <conditionalFormatting sqref="J89:J102">
    <cfRule type="expression" dxfId="3020" priority="21">
      <formula>J89&gt;0</formula>
    </cfRule>
    <cfRule type="expression" dxfId="3019" priority="22">
      <formula>J89&lt;0</formula>
    </cfRule>
  </conditionalFormatting>
  <conditionalFormatting sqref="K89:K102">
    <cfRule type="expression" dxfId="3018" priority="19">
      <formula>K89&gt;0</formula>
    </cfRule>
    <cfRule type="expression" dxfId="3017" priority="20">
      <formula>K89&lt;0</formula>
    </cfRule>
  </conditionalFormatting>
  <conditionalFormatting sqref="L89:L102">
    <cfRule type="expression" dxfId="3016" priority="17">
      <formula>L89&gt;0</formula>
    </cfRule>
    <cfRule type="expression" dxfId="3015" priority="18">
      <formula>L89&lt;0</formula>
    </cfRule>
  </conditionalFormatting>
  <conditionalFormatting sqref="F29:F32">
    <cfRule type="expression" dxfId="3014" priority="15">
      <formula>F29&gt;0</formula>
    </cfRule>
    <cfRule type="expression" dxfId="3013" priority="16">
      <formula>F29&lt;0</formula>
    </cfRule>
  </conditionalFormatting>
  <conditionalFormatting sqref="H29:H32">
    <cfRule type="expression" dxfId="3012" priority="13">
      <formula>H29&gt;0</formula>
    </cfRule>
    <cfRule type="expression" dxfId="3011" priority="14">
      <formula>H29&lt;0</formula>
    </cfRule>
  </conditionalFormatting>
  <conditionalFormatting sqref="F25:F28">
    <cfRule type="expression" dxfId="3010" priority="11">
      <formula>F25&gt;0</formula>
    </cfRule>
    <cfRule type="expression" dxfId="3009" priority="12">
      <formula>F25&lt;0</formula>
    </cfRule>
  </conditionalFormatting>
  <conditionalFormatting sqref="H25:H28">
    <cfRule type="expression" dxfId="3008" priority="9">
      <formula>H25&gt;0</formula>
    </cfRule>
    <cfRule type="expression" dxfId="3007" priority="10">
      <formula>H25&lt;0</formula>
    </cfRule>
  </conditionalFormatting>
  <conditionalFormatting sqref="F37">
    <cfRule type="expression" dxfId="3006" priority="7">
      <formula>F37&gt;0</formula>
    </cfRule>
    <cfRule type="expression" dxfId="3005" priority="8">
      <formula>F37&lt;0</formula>
    </cfRule>
  </conditionalFormatting>
  <conditionalFormatting sqref="H37">
    <cfRule type="expression" dxfId="3004" priority="5">
      <formula>H37&gt;0</formula>
    </cfRule>
    <cfRule type="expression" dxfId="3003" priority="6">
      <formula>H37&lt;0</formula>
    </cfRule>
  </conditionalFormatting>
  <conditionalFormatting sqref="J49">
    <cfRule type="expression" dxfId="3002" priority="3">
      <formula>J49&gt;0</formula>
    </cfRule>
    <cfRule type="expression" dxfId="3001" priority="4">
      <formula>J49&lt;0</formula>
    </cfRule>
  </conditionalFormatting>
  <conditionalFormatting sqref="J38:J48">
    <cfRule type="expression" dxfId="3000" priority="1">
      <formula>J38&gt;0</formula>
    </cfRule>
    <cfRule type="expression" dxfId="2999"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8" priority="35">
      <formula>F47&gt;0</formula>
    </cfRule>
    <cfRule type="expression" dxfId="2997" priority="36">
      <formula>F47&lt;0</formula>
    </cfRule>
  </conditionalFormatting>
  <conditionalFormatting sqref="Q7">
    <cfRule type="expression" dxfId="2996" priority="33">
      <formula>Q7&gt;0</formula>
    </cfRule>
    <cfRule type="expression" dxfId="2995" priority="34">
      <formula>Q7&lt;0</formula>
    </cfRule>
  </conditionalFormatting>
  <conditionalFormatting sqref="Q8">
    <cfRule type="expression" dxfId="2994" priority="31">
      <formula>Q8&gt;0</formula>
    </cfRule>
    <cfRule type="expression" dxfId="2993" priority="32">
      <formula>Q8&lt;0</formula>
    </cfRule>
  </conditionalFormatting>
  <conditionalFormatting sqref="F30:F46">
    <cfRule type="expression" dxfId="2992" priority="29">
      <formula>F30&gt;0</formula>
    </cfRule>
    <cfRule type="expression" dxfId="2991" priority="30">
      <formula>F30&lt;0</formula>
    </cfRule>
  </conditionalFormatting>
  <conditionalFormatting sqref="H30:H46">
    <cfRule type="expression" dxfId="2990" priority="27">
      <formula>H30&gt;0</formula>
    </cfRule>
    <cfRule type="expression" dxfId="2989" priority="28">
      <formula>H30&lt;0</formula>
    </cfRule>
  </conditionalFormatting>
  <conditionalFormatting sqref="Q10">
    <cfRule type="expression" dxfId="2988" priority="25">
      <formula>Q10&gt;0</formula>
    </cfRule>
    <cfRule type="expression" dxfId="2987" priority="26">
      <formula>Q10&lt;0</formula>
    </cfRule>
  </conditionalFormatting>
  <conditionalFormatting sqref="J25:J38">
    <cfRule type="expression" dxfId="2986" priority="23">
      <formula>J25&gt;0</formula>
    </cfRule>
    <cfRule type="expression" dxfId="2985" priority="24">
      <formula>J25&lt;0</formula>
    </cfRule>
  </conditionalFormatting>
  <conditionalFormatting sqref="K25:K38">
    <cfRule type="expression" dxfId="2984" priority="21">
      <formula>K25&gt;0</formula>
    </cfRule>
    <cfRule type="expression" dxfId="2983" priority="22">
      <formula>K25&lt;0</formula>
    </cfRule>
  </conditionalFormatting>
  <conditionalFormatting sqref="L25 L38">
    <cfRule type="expression" dxfId="2982" priority="19">
      <formula>L25&gt;0</formula>
    </cfRule>
    <cfRule type="expression" dxfId="2981" priority="20">
      <formula>L25&lt;0</formula>
    </cfRule>
  </conditionalFormatting>
  <conditionalFormatting sqref="F89:F110">
    <cfRule type="expression" dxfId="2980" priority="17">
      <formula>F89&gt;0</formula>
    </cfRule>
    <cfRule type="expression" dxfId="2979" priority="18">
      <formula>F89&lt;0</formula>
    </cfRule>
  </conditionalFormatting>
  <conditionalFormatting sqref="H89:H110">
    <cfRule type="expression" dxfId="2978" priority="15">
      <formula>H89&gt;0</formula>
    </cfRule>
    <cfRule type="expression" dxfId="2977" priority="16">
      <formula>H89&lt;0</formula>
    </cfRule>
  </conditionalFormatting>
  <conditionalFormatting sqref="J89:J102">
    <cfRule type="expression" dxfId="2976" priority="13">
      <formula>J89&gt;0</formula>
    </cfRule>
    <cfRule type="expression" dxfId="2975" priority="14">
      <formula>J89&lt;0</formula>
    </cfRule>
  </conditionalFormatting>
  <conditionalFormatting sqref="K89:K102">
    <cfRule type="expression" dxfId="2974" priority="11">
      <formula>K89&gt;0</formula>
    </cfRule>
    <cfRule type="expression" dxfId="2973" priority="12">
      <formula>K89&lt;0</formula>
    </cfRule>
  </conditionalFormatting>
  <conditionalFormatting sqref="L89:L102">
    <cfRule type="expression" dxfId="2972" priority="9">
      <formula>L89&gt;0</formula>
    </cfRule>
    <cfRule type="expression" dxfId="2971" priority="10">
      <formula>L89&lt;0</formula>
    </cfRule>
  </conditionalFormatting>
  <conditionalFormatting sqref="F25:F29">
    <cfRule type="expression" dxfId="2970" priority="7">
      <formula>F25&gt;0</formula>
    </cfRule>
    <cfRule type="expression" dxfId="2969" priority="8">
      <formula>F25&lt;0</formula>
    </cfRule>
  </conditionalFormatting>
  <conditionalFormatting sqref="H25:H29">
    <cfRule type="expression" dxfId="2968" priority="5">
      <formula>H25&gt;0</formula>
    </cfRule>
    <cfRule type="expression" dxfId="2967"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6" priority="43">
      <formula>F54&gt;0</formula>
    </cfRule>
    <cfRule type="expression" dxfId="2965" priority="44">
      <formula>F54&lt;0</formula>
    </cfRule>
  </conditionalFormatting>
  <conditionalFormatting sqref="Q7">
    <cfRule type="expression" dxfId="2964" priority="41">
      <formula>Q7&gt;0</formula>
    </cfRule>
    <cfRule type="expression" dxfId="2963" priority="42">
      <formula>Q7&lt;0</formula>
    </cfRule>
  </conditionalFormatting>
  <conditionalFormatting sqref="Q8">
    <cfRule type="expression" dxfId="2962" priority="39">
      <formula>Q8&gt;0</formula>
    </cfRule>
    <cfRule type="expression" dxfId="2961" priority="40">
      <formula>Q8&lt;0</formula>
    </cfRule>
  </conditionalFormatting>
  <conditionalFormatting sqref="F33:F36 F38:F53">
    <cfRule type="expression" dxfId="2960" priority="37">
      <formula>F33&gt;0</formula>
    </cfRule>
    <cfRule type="expression" dxfId="2959" priority="38">
      <formula>F33&lt;0</formula>
    </cfRule>
  </conditionalFormatting>
  <conditionalFormatting sqref="H33:H36 H38:H53">
    <cfRule type="expression" dxfId="2958" priority="35">
      <formula>H33&gt;0</formula>
    </cfRule>
    <cfRule type="expression" dxfId="2957" priority="36">
      <formula>H33&lt;0</formula>
    </cfRule>
  </conditionalFormatting>
  <conditionalFormatting sqref="Q10">
    <cfRule type="expression" dxfId="2956" priority="33">
      <formula>Q10&gt;0</formula>
    </cfRule>
    <cfRule type="expression" dxfId="2955" priority="34">
      <formula>Q10&lt;0</formula>
    </cfRule>
  </conditionalFormatting>
  <conditionalFormatting sqref="J25:J37">
    <cfRule type="expression" dxfId="2954" priority="31">
      <formula>J25&gt;0</formula>
    </cfRule>
    <cfRule type="expression" dxfId="2953" priority="32">
      <formula>J25&lt;0</formula>
    </cfRule>
  </conditionalFormatting>
  <conditionalFormatting sqref="K25:K38">
    <cfRule type="expression" dxfId="2952" priority="29">
      <formula>K25&gt;0</formula>
    </cfRule>
    <cfRule type="expression" dxfId="2951" priority="30">
      <formula>K25&lt;0</formula>
    </cfRule>
  </conditionalFormatting>
  <conditionalFormatting sqref="L25">
    <cfRule type="expression" dxfId="2950" priority="27">
      <formula>L25&gt;0</formula>
    </cfRule>
    <cfRule type="expression" dxfId="2949" priority="28">
      <formula>L25&lt;0</formula>
    </cfRule>
  </conditionalFormatting>
  <conditionalFormatting sqref="F89:F110">
    <cfRule type="expression" dxfId="2948" priority="25">
      <formula>F89&gt;0</formula>
    </cfRule>
    <cfRule type="expression" dxfId="2947" priority="26">
      <formula>F89&lt;0</formula>
    </cfRule>
  </conditionalFormatting>
  <conditionalFormatting sqref="H89:H110">
    <cfRule type="expression" dxfId="2946" priority="23">
      <formula>H89&gt;0</formula>
    </cfRule>
    <cfRule type="expression" dxfId="2945" priority="24">
      <formula>H89&lt;0</formula>
    </cfRule>
  </conditionalFormatting>
  <conditionalFormatting sqref="J89:J102">
    <cfRule type="expression" dxfId="2944" priority="21">
      <formula>J89&gt;0</formula>
    </cfRule>
    <cfRule type="expression" dxfId="2943" priority="22">
      <formula>J89&lt;0</formula>
    </cfRule>
  </conditionalFormatting>
  <conditionalFormatting sqref="K89:K102">
    <cfRule type="expression" dxfId="2942" priority="19">
      <formula>K89&gt;0</formula>
    </cfRule>
    <cfRule type="expression" dxfId="2941" priority="20">
      <formula>K89&lt;0</formula>
    </cfRule>
  </conditionalFormatting>
  <conditionalFormatting sqref="L89:L102">
    <cfRule type="expression" dxfId="2940" priority="17">
      <formula>L89&gt;0</formula>
    </cfRule>
    <cfRule type="expression" dxfId="2939" priority="18">
      <formula>L89&lt;0</formula>
    </cfRule>
  </conditionalFormatting>
  <conditionalFormatting sqref="F29:F32">
    <cfRule type="expression" dxfId="2938" priority="15">
      <formula>F29&gt;0</formula>
    </cfRule>
    <cfRule type="expression" dxfId="2937" priority="16">
      <formula>F29&lt;0</formula>
    </cfRule>
  </conditionalFormatting>
  <conditionalFormatting sqref="H29:H32">
    <cfRule type="expression" dxfId="2936" priority="13">
      <formula>H29&gt;0</formula>
    </cfRule>
    <cfRule type="expression" dxfId="2935" priority="14">
      <formula>H29&lt;0</formula>
    </cfRule>
  </conditionalFormatting>
  <conditionalFormatting sqref="F25:F28">
    <cfRule type="expression" dxfId="2934" priority="11">
      <formula>F25&gt;0</formula>
    </cfRule>
    <cfRule type="expression" dxfId="2933" priority="12">
      <formula>F25&lt;0</formula>
    </cfRule>
  </conditionalFormatting>
  <conditionalFormatting sqref="H25:H28">
    <cfRule type="expression" dxfId="2932" priority="9">
      <formula>H25&gt;0</formula>
    </cfRule>
    <cfRule type="expression" dxfId="2931" priority="10">
      <formula>H25&lt;0</formula>
    </cfRule>
  </conditionalFormatting>
  <conditionalFormatting sqref="F37">
    <cfRule type="expression" dxfId="2930" priority="7">
      <formula>F37&gt;0</formula>
    </cfRule>
    <cfRule type="expression" dxfId="2929" priority="8">
      <formula>F37&lt;0</formula>
    </cfRule>
  </conditionalFormatting>
  <conditionalFormatting sqref="H37">
    <cfRule type="expression" dxfId="2928" priority="5">
      <formula>H37&gt;0</formula>
    </cfRule>
    <cfRule type="expression" dxfId="2927" priority="6">
      <formula>H37&lt;0</formula>
    </cfRule>
  </conditionalFormatting>
  <conditionalFormatting sqref="J49">
    <cfRule type="expression" dxfId="2926" priority="3">
      <formula>J49&gt;0</formula>
    </cfRule>
    <cfRule type="expression" dxfId="2925" priority="4">
      <formula>J49&lt;0</formula>
    </cfRule>
  </conditionalFormatting>
  <conditionalFormatting sqref="J38:J48">
    <cfRule type="expression" dxfId="2924" priority="1">
      <formula>J38&gt;0</formula>
    </cfRule>
    <cfRule type="expression" dxfId="292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22" priority="53">
      <formula>F54&gt;0</formula>
    </cfRule>
    <cfRule type="expression" dxfId="2921" priority="54">
      <formula>F54&lt;0</formula>
    </cfRule>
  </conditionalFormatting>
  <conditionalFormatting sqref="Q7">
    <cfRule type="expression" dxfId="2920" priority="51">
      <formula>Q7&gt;0</formula>
    </cfRule>
    <cfRule type="expression" dxfId="2919" priority="52">
      <formula>Q7&lt;0</formula>
    </cfRule>
  </conditionalFormatting>
  <conditionalFormatting sqref="Q8">
    <cfRule type="expression" dxfId="2918" priority="49">
      <formula>Q8&gt;0</formula>
    </cfRule>
    <cfRule type="expression" dxfId="2917" priority="50">
      <formula>Q8&lt;0</formula>
    </cfRule>
  </conditionalFormatting>
  <conditionalFormatting sqref="F33:F36 F38:F53">
    <cfRule type="expression" dxfId="2916" priority="47">
      <formula>F33&gt;0</formula>
    </cfRule>
    <cfRule type="expression" dxfId="2915" priority="48">
      <formula>F33&lt;0</formula>
    </cfRule>
  </conditionalFormatting>
  <conditionalFormatting sqref="H38:H53 H33:H36">
    <cfRule type="expression" dxfId="2914" priority="45">
      <formula>H33&gt;0</formula>
    </cfRule>
    <cfRule type="expression" dxfId="2913" priority="46">
      <formula>H33&lt;0</formula>
    </cfRule>
  </conditionalFormatting>
  <conditionalFormatting sqref="Q10">
    <cfRule type="expression" dxfId="2912" priority="43">
      <formula>Q10&gt;0</formula>
    </cfRule>
    <cfRule type="expression" dxfId="2911" priority="44">
      <formula>Q10&lt;0</formula>
    </cfRule>
  </conditionalFormatting>
  <conditionalFormatting sqref="J25:J27 J34:J37">
    <cfRule type="expression" dxfId="2910" priority="41">
      <formula>J25&gt;0</formula>
    </cfRule>
    <cfRule type="expression" dxfId="2909" priority="42">
      <formula>J25&lt;0</formula>
    </cfRule>
  </conditionalFormatting>
  <conditionalFormatting sqref="K25:K38">
    <cfRule type="expression" dxfId="2908" priority="39">
      <formula>K25&gt;0</formula>
    </cfRule>
    <cfRule type="expression" dxfId="2907" priority="40">
      <formula>K25&lt;0</formula>
    </cfRule>
  </conditionalFormatting>
  <conditionalFormatting sqref="L25">
    <cfRule type="expression" dxfId="2906" priority="37">
      <formula>L25&gt;0</formula>
    </cfRule>
    <cfRule type="expression" dxfId="2905" priority="38">
      <formula>L25&lt;0</formula>
    </cfRule>
  </conditionalFormatting>
  <conditionalFormatting sqref="F89:F110">
    <cfRule type="expression" dxfId="2904" priority="35">
      <formula>F89&gt;0</formula>
    </cfRule>
    <cfRule type="expression" dxfId="2903" priority="36">
      <formula>F89&lt;0</formula>
    </cfRule>
  </conditionalFormatting>
  <conditionalFormatting sqref="H89:H110">
    <cfRule type="expression" dxfId="2902" priority="33">
      <formula>H89&gt;0</formula>
    </cfRule>
    <cfRule type="expression" dxfId="2901" priority="34">
      <formula>H89&lt;0</formula>
    </cfRule>
  </conditionalFormatting>
  <conditionalFormatting sqref="J89:J102">
    <cfRule type="expression" dxfId="2900" priority="31">
      <formula>J89&gt;0</formula>
    </cfRule>
    <cfRule type="expression" dxfId="2899" priority="32">
      <formula>J89&lt;0</formula>
    </cfRule>
  </conditionalFormatting>
  <conditionalFormatting sqref="K89:K102">
    <cfRule type="expression" dxfId="2898" priority="29">
      <formula>K89&gt;0</formula>
    </cfRule>
    <cfRule type="expression" dxfId="2897" priority="30">
      <formula>K89&lt;0</formula>
    </cfRule>
  </conditionalFormatting>
  <conditionalFormatting sqref="L89:L102">
    <cfRule type="expression" dxfId="2896" priority="27">
      <formula>L89&gt;0</formula>
    </cfRule>
    <cfRule type="expression" dxfId="2895" priority="28">
      <formula>L89&lt;0</formula>
    </cfRule>
  </conditionalFormatting>
  <conditionalFormatting sqref="F31:F32">
    <cfRule type="expression" dxfId="2894" priority="25">
      <formula>F31&gt;0</formula>
    </cfRule>
    <cfRule type="expression" dxfId="2893" priority="26">
      <formula>F31&lt;0</formula>
    </cfRule>
  </conditionalFormatting>
  <conditionalFormatting sqref="H31:H32">
    <cfRule type="expression" dxfId="2892" priority="23">
      <formula>H31&gt;0</formula>
    </cfRule>
    <cfRule type="expression" dxfId="2891" priority="24">
      <formula>H31&lt;0</formula>
    </cfRule>
  </conditionalFormatting>
  <conditionalFormatting sqref="F25:F26">
    <cfRule type="expression" dxfId="2890" priority="21">
      <formula>F25&gt;0</formula>
    </cfRule>
    <cfRule type="expression" dxfId="2889" priority="22">
      <formula>F25&lt;0</formula>
    </cfRule>
  </conditionalFormatting>
  <conditionalFormatting sqref="H25:H26">
    <cfRule type="expression" dxfId="2888" priority="19">
      <formula>H25&gt;0</formula>
    </cfRule>
    <cfRule type="expression" dxfId="2887" priority="20">
      <formula>H25&lt;0</formula>
    </cfRule>
  </conditionalFormatting>
  <conditionalFormatting sqref="F37">
    <cfRule type="expression" dxfId="2886" priority="17">
      <formula>F37&gt;0</formula>
    </cfRule>
    <cfRule type="expression" dxfId="2885" priority="18">
      <formula>F37&lt;0</formula>
    </cfRule>
  </conditionalFormatting>
  <conditionalFormatting sqref="H37">
    <cfRule type="expression" dxfId="2884" priority="15">
      <formula>H37&gt;0</formula>
    </cfRule>
    <cfRule type="expression" dxfId="2883" priority="16">
      <formula>H37&lt;0</formula>
    </cfRule>
  </conditionalFormatting>
  <conditionalFormatting sqref="J49">
    <cfRule type="expression" dxfId="2882" priority="13">
      <formula>J49&gt;0</formula>
    </cfRule>
    <cfRule type="expression" dxfId="2881" priority="14">
      <formula>J49&lt;0</formula>
    </cfRule>
  </conditionalFormatting>
  <conditionalFormatting sqref="J38:J48">
    <cfRule type="expression" dxfId="2880" priority="11">
      <formula>J38&gt;0</formula>
    </cfRule>
    <cfRule type="expression" dxfId="2879" priority="12">
      <formula>J38&lt;0</formula>
    </cfRule>
  </conditionalFormatting>
  <conditionalFormatting sqref="F27:F30">
    <cfRule type="expression" dxfId="2878" priority="9">
      <formula>F27&gt;0</formula>
    </cfRule>
    <cfRule type="expression" dxfId="2877" priority="10">
      <formula>F27&lt;0</formula>
    </cfRule>
  </conditionalFormatting>
  <conditionalFormatting sqref="H27:H30">
    <cfRule type="expression" dxfId="2876" priority="7">
      <formula>H27&gt;0</formula>
    </cfRule>
    <cfRule type="expression" dxfId="2875" priority="8">
      <formula>H27&lt;0</formula>
    </cfRule>
  </conditionalFormatting>
  <conditionalFormatting sqref="J33">
    <cfRule type="expression" dxfId="2874" priority="5">
      <formula>J33&gt;0</formula>
    </cfRule>
    <cfRule type="expression" dxfId="2873" priority="6">
      <formula>J33&lt;0</formula>
    </cfRule>
  </conditionalFormatting>
  <conditionalFormatting sqref="J31:J32">
    <cfRule type="expression" dxfId="2872" priority="3">
      <formula>J31&gt;0</formula>
    </cfRule>
    <cfRule type="expression" dxfId="2871" priority="4">
      <formula>J31&lt;0</formula>
    </cfRule>
  </conditionalFormatting>
  <conditionalFormatting sqref="J28:J30">
    <cfRule type="expression" dxfId="2870" priority="1">
      <formula>J28&gt;0</formula>
    </cfRule>
    <cfRule type="expression" dxfId="2869"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9 F25:F26">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7:F28">
    <cfRule type="expression" dxfId="2836" priority="3">
      <formula>F27&gt;0</formula>
    </cfRule>
    <cfRule type="expression" dxfId="2835" priority="4">
      <formula>F27&lt;0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2" priority="35">
      <formula>F47&gt;0</formula>
    </cfRule>
    <cfRule type="expression" dxfId="2831" priority="36">
      <formula>F47&lt;0</formula>
    </cfRule>
  </conditionalFormatting>
  <conditionalFormatting sqref="Q7">
    <cfRule type="expression" dxfId="2830" priority="33">
      <formula>Q7&gt;0</formula>
    </cfRule>
    <cfRule type="expression" dxfId="2829" priority="34">
      <formula>Q7&lt;0</formula>
    </cfRule>
  </conditionalFormatting>
  <conditionalFormatting sqref="Q8">
    <cfRule type="expression" dxfId="2828" priority="31">
      <formula>Q8&gt;0</formula>
    </cfRule>
    <cfRule type="expression" dxfId="2827" priority="32">
      <formula>Q8&lt;0</formula>
    </cfRule>
  </conditionalFormatting>
  <conditionalFormatting sqref="F30:F46">
    <cfRule type="expression" dxfId="2826" priority="29">
      <formula>F30&gt;0</formula>
    </cfRule>
    <cfRule type="expression" dxfId="2825" priority="30">
      <formula>F30&lt;0</formula>
    </cfRule>
  </conditionalFormatting>
  <conditionalFormatting sqref="H30:H46">
    <cfRule type="expression" dxfId="2824" priority="27">
      <formula>H30&gt;0</formula>
    </cfRule>
    <cfRule type="expression" dxfId="2823" priority="28">
      <formula>H30&lt;0</formula>
    </cfRule>
  </conditionalFormatting>
  <conditionalFormatting sqref="Q10">
    <cfRule type="expression" dxfId="2822" priority="25">
      <formula>Q10&gt;0</formula>
    </cfRule>
    <cfRule type="expression" dxfId="2821" priority="26">
      <formula>Q10&lt;0</formula>
    </cfRule>
  </conditionalFormatting>
  <conditionalFormatting sqref="J25:J38">
    <cfRule type="expression" dxfId="2820" priority="23">
      <formula>J25&gt;0</formula>
    </cfRule>
    <cfRule type="expression" dxfId="2819" priority="24">
      <formula>J25&lt;0</formula>
    </cfRule>
  </conditionalFormatting>
  <conditionalFormatting sqref="K25:K38">
    <cfRule type="expression" dxfId="2818" priority="21">
      <formula>K25&gt;0</formula>
    </cfRule>
    <cfRule type="expression" dxfId="2817" priority="22">
      <formula>K25&lt;0</formula>
    </cfRule>
  </conditionalFormatting>
  <conditionalFormatting sqref="L25 L38">
    <cfRule type="expression" dxfId="2816" priority="19">
      <formula>L25&gt;0</formula>
    </cfRule>
    <cfRule type="expression" dxfId="2815" priority="20">
      <formula>L25&lt;0</formula>
    </cfRule>
  </conditionalFormatting>
  <conditionalFormatting sqref="F89:F110">
    <cfRule type="expression" dxfId="2814" priority="17">
      <formula>F89&gt;0</formula>
    </cfRule>
    <cfRule type="expression" dxfId="2813" priority="18">
      <formula>F89&lt;0</formula>
    </cfRule>
  </conditionalFormatting>
  <conditionalFormatting sqref="H89:H110">
    <cfRule type="expression" dxfId="2812" priority="15">
      <formula>H89&gt;0</formula>
    </cfRule>
    <cfRule type="expression" dxfId="2811" priority="16">
      <formula>H89&lt;0</formula>
    </cfRule>
  </conditionalFormatting>
  <conditionalFormatting sqref="J89:J102">
    <cfRule type="expression" dxfId="2810" priority="13">
      <formula>J89&gt;0</formula>
    </cfRule>
    <cfRule type="expression" dxfId="2809" priority="14">
      <formula>J89&lt;0</formula>
    </cfRule>
  </conditionalFormatting>
  <conditionalFormatting sqref="K89:K102">
    <cfRule type="expression" dxfId="2808" priority="11">
      <formula>K89&gt;0</formula>
    </cfRule>
    <cfRule type="expression" dxfId="2807" priority="12">
      <formula>K89&lt;0</formula>
    </cfRule>
  </conditionalFormatting>
  <conditionalFormatting sqref="L89:L102">
    <cfRule type="expression" dxfId="2806" priority="9">
      <formula>L89&gt;0</formula>
    </cfRule>
    <cfRule type="expression" dxfId="2805" priority="10">
      <formula>L89&lt;0</formula>
    </cfRule>
  </conditionalFormatting>
  <conditionalFormatting sqref="F29 F25:F26">
    <cfRule type="expression" dxfId="2804" priority="7">
      <formula>F25&gt;0</formula>
    </cfRule>
    <cfRule type="expression" dxfId="2803" priority="8">
      <formula>F25&lt;0</formula>
    </cfRule>
  </conditionalFormatting>
  <conditionalFormatting sqref="H29 H25:H27">
    <cfRule type="expression" dxfId="2802" priority="5">
      <formula>H25&gt;0</formula>
    </cfRule>
    <cfRule type="expression" dxfId="2801" priority="6">
      <formula>H25&lt;0</formula>
    </cfRule>
  </conditionalFormatting>
  <conditionalFormatting sqref="F27:F28">
    <cfRule type="expression" dxfId="2800" priority="3">
      <formula>F27&gt;0</formula>
    </cfRule>
    <cfRule type="expression" dxfId="2799" priority="4">
      <formula>F27&lt;0</formula>
    </cfRule>
  </conditionalFormatting>
  <conditionalFormatting sqref="H28">
    <cfRule type="expression" dxfId="2798" priority="1">
      <formula>H28&gt;0</formula>
    </cfRule>
    <cfRule type="expression" dxfId="2797"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56" activePane="bottomLeft" state="frozen"/>
      <selection pane="bottomLeft" activeCell="J108" sqref="J108"/>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15.54</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43512</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35688.741000001668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21073.170000000042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0.93913853797190339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1.2870012870012871E-2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24.666666666666664</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18.9588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18.8034</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18.648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18.492599999999999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18.337199999999999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18.181799999999999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18.026399999999999</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17.870999999999999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17.715599999999998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17.560199999999998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17.404800000000002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17.249400000000001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17.094000000000001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16.938600000000001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16.783200000000001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16.627800000000001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16.4724</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16.317</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16.1616</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16.0062</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15.8508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15.695399999999999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15.54</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15.384599999999999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15.229199999999999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15.073799999999999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14.918399999999998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14.762999999999998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14.607599999999998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14.452199999999999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14.296799999999999</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14.141399999999999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13.985999999999999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13.830599999999999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13.675199999999998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13.5198</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13.3644</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13.209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96" priority="239">
      <formula>F140&gt;0</formula>
    </cfRule>
    <cfRule type="expression" dxfId="2795"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94" priority="232">
      <formula>F385&gt;0</formula>
    </cfRule>
    <cfRule type="expression" dxfId="2793" priority="233">
      <formula>F385&lt;0</formula>
    </cfRule>
  </conditionalFormatting>
  <conditionalFormatting sqref="H385:H391">
    <cfRule type="expression" dxfId="2792" priority="228">
      <formula>H385&gt;0</formula>
    </cfRule>
    <cfRule type="expression" dxfId="2791" priority="229">
      <formula>H385&lt;0</formula>
    </cfRule>
  </conditionalFormatting>
  <conditionalFormatting sqref="Q8">
    <cfRule type="expression" dxfId="2790" priority="214">
      <formula>Q8&gt;0</formula>
    </cfRule>
    <cfRule type="expression" dxfId="2789" priority="215">
      <formula>Q8&lt;0</formula>
    </cfRule>
  </conditionalFormatting>
  <conditionalFormatting sqref="Q7">
    <cfRule type="expression" dxfId="2788" priority="216">
      <formula>Q7&gt;0</formula>
    </cfRule>
    <cfRule type="expression" dxfId="2787" priority="217">
      <formula>Q7&lt;0</formula>
    </cfRule>
  </conditionalFormatting>
  <conditionalFormatting sqref="F493:F499">
    <cfRule type="expression" dxfId="2786" priority="188">
      <formula>F493&gt;0</formula>
    </cfRule>
    <cfRule type="expression" dxfId="2785" priority="189">
      <formula>F493&lt;0</formula>
    </cfRule>
  </conditionalFormatting>
  <conditionalFormatting sqref="F418:F436 H418:H436">
    <cfRule type="expression" dxfId="2784" priority="210">
      <formula>F418&gt;0</formula>
    </cfRule>
    <cfRule type="expression" dxfId="2783" priority="211">
      <formula>F418&lt;0</formula>
    </cfRule>
  </conditionalFormatting>
  <conditionalFormatting sqref="F411:F417">
    <cfRule type="expression" dxfId="2782" priority="208">
      <formula>F411&gt;0</formula>
    </cfRule>
    <cfRule type="expression" dxfId="2781" priority="209">
      <formula>F411&lt;0</formula>
    </cfRule>
  </conditionalFormatting>
  <conditionalFormatting sqref="H411:H417">
    <cfRule type="expression" dxfId="2780" priority="206">
      <formula>H411&gt;0</formula>
    </cfRule>
    <cfRule type="expression" dxfId="2779" priority="207">
      <formula>H411&lt;0</formula>
    </cfRule>
  </conditionalFormatting>
  <conditionalFormatting sqref="F444:F462 H444:H462">
    <cfRule type="expression" dxfId="2778" priority="204">
      <formula>F444&gt;0</formula>
    </cfRule>
    <cfRule type="expression" dxfId="2777" priority="205">
      <formula>F444&lt;0</formula>
    </cfRule>
  </conditionalFormatting>
  <conditionalFormatting sqref="F437:F443">
    <cfRule type="expression" dxfId="2776" priority="202">
      <formula>F437&gt;0</formula>
    </cfRule>
    <cfRule type="expression" dxfId="2775" priority="203">
      <formula>F437&lt;0</formula>
    </cfRule>
  </conditionalFormatting>
  <conditionalFormatting sqref="H437:H443">
    <cfRule type="expression" dxfId="2774" priority="200">
      <formula>H437&gt;0</formula>
    </cfRule>
    <cfRule type="expression" dxfId="2773" priority="201">
      <formula>H437&lt;0</formula>
    </cfRule>
  </conditionalFormatting>
  <conditionalFormatting sqref="F470:F487 H470:H487">
    <cfRule type="expression" dxfId="2772" priority="198">
      <formula>F470&gt;0</formula>
    </cfRule>
    <cfRule type="expression" dxfId="2771" priority="199">
      <formula>F470&lt;0</formula>
    </cfRule>
  </conditionalFormatting>
  <conditionalFormatting sqref="F463:F469">
    <cfRule type="expression" dxfId="2770" priority="196">
      <formula>F463&gt;0</formula>
    </cfRule>
    <cfRule type="expression" dxfId="2769" priority="197">
      <formula>F463&lt;0</formula>
    </cfRule>
  </conditionalFormatting>
  <conditionalFormatting sqref="H463:H469">
    <cfRule type="expression" dxfId="2768" priority="194">
      <formula>H463&gt;0</formula>
    </cfRule>
    <cfRule type="expression" dxfId="2767" priority="195">
      <formula>H463&lt;0</formula>
    </cfRule>
  </conditionalFormatting>
  <conditionalFormatting sqref="F488:F492 H488:H492">
    <cfRule type="expression" dxfId="2766" priority="192">
      <formula>F488&gt;0</formula>
    </cfRule>
    <cfRule type="expression" dxfId="2765" priority="193">
      <formula>F488&lt;0</formula>
    </cfRule>
  </conditionalFormatting>
  <conditionalFormatting sqref="F500:F515 H500:H515">
    <cfRule type="expression" dxfId="2764" priority="190">
      <formula>F500&gt;0</formula>
    </cfRule>
    <cfRule type="expression" dxfId="2763" priority="191">
      <formula>F500&lt;0</formula>
    </cfRule>
  </conditionalFormatting>
  <conditionalFormatting sqref="H493:H499">
    <cfRule type="expression" dxfId="2762" priority="186">
      <formula>H493&gt;0</formula>
    </cfRule>
    <cfRule type="expression" dxfId="2761" priority="187">
      <formula>H493&lt;0</formula>
    </cfRule>
  </conditionalFormatting>
  <conditionalFormatting sqref="F516 H516">
    <cfRule type="expression" dxfId="2760" priority="184">
      <formula>F516&gt;0</formula>
    </cfRule>
    <cfRule type="expression" dxfId="2759" priority="185">
      <formula>F516&lt;0</formula>
    </cfRule>
  </conditionalFormatting>
  <conditionalFormatting sqref="F517:F521 H517:H521">
    <cfRule type="expression" dxfId="2758" priority="182">
      <formula>F517&gt;0</formula>
    </cfRule>
    <cfRule type="expression" dxfId="2757" priority="183">
      <formula>F517&lt;0</formula>
    </cfRule>
  </conditionalFormatting>
  <conditionalFormatting sqref="F529:F544 H529:H544">
    <cfRule type="expression" dxfId="2756" priority="180">
      <formula>F529&gt;0</formula>
    </cfRule>
    <cfRule type="expression" dxfId="2755" priority="181">
      <formula>F529&lt;0</formula>
    </cfRule>
  </conditionalFormatting>
  <conditionalFormatting sqref="F522:F528">
    <cfRule type="expression" dxfId="2754" priority="178">
      <formula>F522&gt;0</formula>
    </cfRule>
    <cfRule type="expression" dxfId="2753" priority="179">
      <formula>F522&lt;0</formula>
    </cfRule>
  </conditionalFormatting>
  <conditionalFormatting sqref="H522:H528">
    <cfRule type="expression" dxfId="2752" priority="176">
      <formula>H522&gt;0</formula>
    </cfRule>
    <cfRule type="expression" dxfId="2751" priority="177">
      <formula>H522&lt;0</formula>
    </cfRule>
  </conditionalFormatting>
  <conditionalFormatting sqref="F546:F551 H546:H551">
    <cfRule type="expression" dxfId="2750" priority="174">
      <formula>F546&gt;0</formula>
    </cfRule>
    <cfRule type="expression" dxfId="2749" priority="175">
      <formula>F546&lt;0</formula>
    </cfRule>
  </conditionalFormatting>
  <conditionalFormatting sqref="F552 H552">
    <cfRule type="expression" dxfId="2748" priority="172">
      <formula>F552&gt;0</formula>
    </cfRule>
    <cfRule type="expression" dxfId="2747" priority="173">
      <formula>F552&lt;0</formula>
    </cfRule>
  </conditionalFormatting>
  <conditionalFormatting sqref="F553:F557 H553:H557">
    <cfRule type="expression" dxfId="2746" priority="170">
      <formula>F553&gt;0</formula>
    </cfRule>
    <cfRule type="expression" dxfId="2745" priority="171">
      <formula>F553&lt;0</formula>
    </cfRule>
  </conditionalFormatting>
  <conditionalFormatting sqref="F565:F580 H565:H580">
    <cfRule type="expression" dxfId="2744" priority="168">
      <formula>F565&gt;0</formula>
    </cfRule>
    <cfRule type="expression" dxfId="2743" priority="169">
      <formula>F565&lt;0</formula>
    </cfRule>
  </conditionalFormatting>
  <conditionalFormatting sqref="F558:F564">
    <cfRule type="expression" dxfId="2742" priority="166">
      <formula>F558&gt;0</formula>
    </cfRule>
    <cfRule type="expression" dxfId="2741" priority="167">
      <formula>F558&lt;0</formula>
    </cfRule>
  </conditionalFormatting>
  <conditionalFormatting sqref="H558:H564">
    <cfRule type="expression" dxfId="2740" priority="164">
      <formula>H558&gt;0</formula>
    </cfRule>
    <cfRule type="expression" dxfId="2739" priority="165">
      <formula>H558&lt;0</formula>
    </cfRule>
  </conditionalFormatting>
  <conditionalFormatting sqref="F581:F586 H581:H586">
    <cfRule type="expression" dxfId="2738" priority="162">
      <formula>F581&gt;0</formula>
    </cfRule>
    <cfRule type="expression" dxfId="2737" priority="163">
      <formula>F581&lt;0</formula>
    </cfRule>
  </conditionalFormatting>
  <conditionalFormatting sqref="F587 H587">
    <cfRule type="expression" dxfId="2736" priority="160">
      <formula>F587&gt;0</formula>
    </cfRule>
    <cfRule type="expression" dxfId="2735" priority="161">
      <formula>F587&lt;0</formula>
    </cfRule>
  </conditionalFormatting>
  <conditionalFormatting sqref="F588:F592 H588:H592">
    <cfRule type="expression" dxfId="2734" priority="158">
      <formula>F588&gt;0</formula>
    </cfRule>
    <cfRule type="expression" dxfId="2733" priority="159">
      <formula>F588&lt;0</formula>
    </cfRule>
  </conditionalFormatting>
  <conditionalFormatting sqref="F600:F615 H600:H615">
    <cfRule type="expression" dxfId="2732" priority="156">
      <formula>F600&gt;0</formula>
    </cfRule>
    <cfRule type="expression" dxfId="2731" priority="157">
      <formula>F600&lt;0</formula>
    </cfRule>
  </conditionalFormatting>
  <conditionalFormatting sqref="F593:F599">
    <cfRule type="expression" dxfId="2730" priority="154">
      <formula>F593&gt;0</formula>
    </cfRule>
    <cfRule type="expression" dxfId="2729" priority="155">
      <formula>F593&lt;0</formula>
    </cfRule>
  </conditionalFormatting>
  <conditionalFormatting sqref="H593:H599">
    <cfRule type="expression" dxfId="2728" priority="152">
      <formula>H593&gt;0</formula>
    </cfRule>
    <cfRule type="expression" dxfId="2727" priority="153">
      <formula>H593&lt;0</formula>
    </cfRule>
  </conditionalFormatting>
  <conditionalFormatting sqref="M644">
    <cfRule type="expression" dxfId="2726" priority="150">
      <formula>M644&gt;0</formula>
    </cfRule>
    <cfRule type="expression" dxfId="2725" priority="151">
      <formula>M644&lt;0</formula>
    </cfRule>
  </conditionalFormatting>
  <conditionalFormatting sqref="F146:F157">
    <cfRule type="expression" dxfId="2724" priority="146">
      <formula>F146&gt;0</formula>
    </cfRule>
    <cfRule type="expression" dxfId="2723" priority="147">
      <formula>F146&lt;0</formula>
    </cfRule>
  </conditionalFormatting>
  <conditionalFormatting sqref="H146:H157">
    <cfRule type="expression" dxfId="2722" priority="144">
      <formula>H146&gt;0</formula>
    </cfRule>
    <cfRule type="expression" dxfId="2721" priority="145">
      <formula>H146&lt;0</formula>
    </cfRule>
  </conditionalFormatting>
  <conditionalFormatting sqref="F140:F145 H140:H145">
    <cfRule type="expression" dxfId="2720" priority="142">
      <formula>F140&gt;0</formula>
    </cfRule>
    <cfRule type="expression" dxfId="2719" priority="143">
      <formula>F140&lt;0</formula>
    </cfRule>
  </conditionalFormatting>
  <conditionalFormatting sqref="J142">
    <cfRule type="expression" dxfId="2718" priority="140">
      <formula>J142&gt;0</formula>
    </cfRule>
    <cfRule type="expression" dxfId="2717" priority="141">
      <formula>J142&lt;0</formula>
    </cfRule>
  </conditionalFormatting>
  <conditionalFormatting sqref="J143:J149">
    <cfRule type="expression" dxfId="2716" priority="138">
      <formula>J143&gt;0</formula>
    </cfRule>
    <cfRule type="expression" dxfId="2715" priority="139">
      <formula>J143&lt;0</formula>
    </cfRule>
  </conditionalFormatting>
  <conditionalFormatting sqref="L142:L224 L231 L233">
    <cfRule type="expression" dxfId="2714" priority="134">
      <formula>L142&gt;0</formula>
    </cfRule>
    <cfRule type="expression" dxfId="2713" priority="135">
      <formula>L142&lt;0</formula>
    </cfRule>
  </conditionalFormatting>
  <conditionalFormatting sqref="Q10">
    <cfRule type="expression" dxfId="2712" priority="132">
      <formula>Q10&gt;0</formula>
    </cfRule>
    <cfRule type="expression" dxfId="2711" priority="133">
      <formula>Q10&lt;0</formula>
    </cfRule>
  </conditionalFormatting>
  <conditionalFormatting sqref="H253:H255 F253:F255">
    <cfRule type="expression" dxfId="2710" priority="129">
      <formula>F253&gt;0</formula>
    </cfRule>
    <cfRule type="expression" dxfId="2709" priority="130">
      <formula>F253&lt;0</formula>
    </cfRule>
  </conditionalFormatting>
  <conditionalFormatting sqref="H249:H251 F249:F251">
    <cfRule type="expression" dxfId="2708" priority="127">
      <formula>F249&gt;0</formula>
    </cfRule>
    <cfRule type="expression" dxfId="2707" priority="128">
      <formula>F249&lt;0</formula>
    </cfRule>
  </conditionalFormatting>
  <conditionalFormatting sqref="H248 F248">
    <cfRule type="expression" dxfId="2706" priority="125">
      <formula>F248&gt;0</formula>
    </cfRule>
    <cfRule type="expression" dxfId="2705" priority="126">
      <formula>F248&lt;0</formula>
    </cfRule>
  </conditionalFormatting>
  <conditionalFormatting sqref="H252 F252">
    <cfRule type="expression" dxfId="2704" priority="123">
      <formula>F252&gt;0</formula>
    </cfRule>
    <cfRule type="expression" dxfId="2703" priority="124">
      <formula>F252&lt;0</formula>
    </cfRule>
  </conditionalFormatting>
  <conditionalFormatting sqref="H258:H261 F258:F261">
    <cfRule type="expression" dxfId="2702" priority="119">
      <formula>F258&gt;0</formula>
    </cfRule>
    <cfRule type="expression" dxfId="2701" priority="120">
      <formula>F258&lt;0</formula>
    </cfRule>
  </conditionalFormatting>
  <conditionalFormatting sqref="H256:H257 F256:F257">
    <cfRule type="expression" dxfId="2700" priority="117">
      <formula>F256&gt;0</formula>
    </cfRule>
    <cfRule type="expression" dxfId="2699" priority="118">
      <formula>F256&lt;0</formula>
    </cfRule>
  </conditionalFormatting>
  <conditionalFormatting sqref="H283 F283">
    <cfRule type="expression" dxfId="2698" priority="115">
      <formula>F283&gt;0</formula>
    </cfRule>
    <cfRule type="expression" dxfId="2697" priority="116">
      <formula>F283&lt;0</formula>
    </cfRule>
  </conditionalFormatting>
  <conditionalFormatting sqref="H264:H266 F264:F266">
    <cfRule type="expression" dxfId="2696" priority="113">
      <formula>F264&gt;0</formula>
    </cfRule>
    <cfRule type="expression" dxfId="2695" priority="114">
      <formula>F264&lt;0</formula>
    </cfRule>
  </conditionalFormatting>
  <conditionalFormatting sqref="H262:H263 F262:F263">
    <cfRule type="expression" dxfId="2694" priority="111">
      <formula>F262&gt;0</formula>
    </cfRule>
    <cfRule type="expression" dxfId="2693" priority="112">
      <formula>F262&lt;0</formula>
    </cfRule>
  </conditionalFormatting>
  <conditionalFormatting sqref="H276:H278 F276:F278">
    <cfRule type="expression" dxfId="2692" priority="109">
      <formula>F276&gt;0</formula>
    </cfRule>
    <cfRule type="expression" dxfId="2691" priority="110">
      <formula>F276&lt;0</formula>
    </cfRule>
  </conditionalFormatting>
  <conditionalFormatting sqref="H275 F275">
    <cfRule type="expression" dxfId="2690" priority="107">
      <formula>F275&gt;0</formula>
    </cfRule>
    <cfRule type="expression" dxfId="2689" priority="108">
      <formula>F275&lt;0</formula>
    </cfRule>
  </conditionalFormatting>
  <conditionalFormatting sqref="H272:H274 F272:F274">
    <cfRule type="expression" dxfId="2688" priority="105">
      <formula>F272&gt;0</formula>
    </cfRule>
    <cfRule type="expression" dxfId="2687" priority="106">
      <formula>F272&lt;0</formula>
    </cfRule>
  </conditionalFormatting>
  <conditionalFormatting sqref="H271 F271">
    <cfRule type="expression" dxfId="2686" priority="103">
      <formula>F271&gt;0</formula>
    </cfRule>
    <cfRule type="expression" dxfId="2685" priority="104">
      <formula>F271&lt;0</formula>
    </cfRule>
  </conditionalFormatting>
  <conditionalFormatting sqref="H268:H270 F268:F270">
    <cfRule type="expression" dxfId="2684" priority="101">
      <formula>F268&gt;0</formula>
    </cfRule>
    <cfRule type="expression" dxfId="2683" priority="102">
      <formula>F268&lt;0</formula>
    </cfRule>
  </conditionalFormatting>
  <conditionalFormatting sqref="H267 F267">
    <cfRule type="expression" dxfId="2682" priority="99">
      <formula>F267&gt;0</formula>
    </cfRule>
    <cfRule type="expression" dxfId="2681" priority="100">
      <formula>F267&lt;0</formula>
    </cfRule>
  </conditionalFormatting>
  <conditionalFormatting sqref="H280:H282 F280:F282">
    <cfRule type="expression" dxfId="2680" priority="97">
      <formula>F280&gt;0</formula>
    </cfRule>
    <cfRule type="expression" dxfId="2679" priority="98">
      <formula>F280&lt;0</formula>
    </cfRule>
  </conditionalFormatting>
  <conditionalFormatting sqref="H279 F279">
    <cfRule type="expression" dxfId="2678" priority="95">
      <formula>F279&gt;0</formula>
    </cfRule>
    <cfRule type="expression" dxfId="2677" priority="96">
      <formula>F279&lt;0</formula>
    </cfRule>
  </conditionalFormatting>
  <conditionalFormatting sqref="H287 F287">
    <cfRule type="expression" dxfId="2676" priority="91">
      <formula>F287&gt;0</formula>
    </cfRule>
    <cfRule type="expression" dxfId="2675" priority="92">
      <formula>F287&lt;0</formula>
    </cfRule>
  </conditionalFormatting>
  <conditionalFormatting sqref="H284:H286 F284:F286">
    <cfRule type="expression" dxfId="2674" priority="89">
      <formula>F284&gt;0</formula>
    </cfRule>
    <cfRule type="expression" dxfId="2673" priority="90">
      <formula>F284&lt;0</formula>
    </cfRule>
  </conditionalFormatting>
  <conditionalFormatting sqref="H298:H299 F298:F299">
    <cfRule type="expression" dxfId="2672" priority="87">
      <formula>F298&gt;0</formula>
    </cfRule>
    <cfRule type="expression" dxfId="2671" priority="88">
      <formula>F298&lt;0</formula>
    </cfRule>
  </conditionalFormatting>
  <conditionalFormatting sqref="H294:H297 F294:F297">
    <cfRule type="expression" dxfId="2670" priority="83">
      <formula>F294&gt;0</formula>
    </cfRule>
    <cfRule type="expression" dxfId="2669" priority="84">
      <formula>F294&lt;0</formula>
    </cfRule>
  </conditionalFormatting>
  <conditionalFormatting sqref="H292:H293 F292:F293">
    <cfRule type="expression" dxfId="2668" priority="81">
      <formula>F292&gt;0</formula>
    </cfRule>
    <cfRule type="expression" dxfId="2667" priority="82">
      <formula>F292&lt;0</formula>
    </cfRule>
  </conditionalFormatting>
  <conditionalFormatting sqref="H288:H291 F288:F291">
    <cfRule type="expression" dxfId="2666" priority="77">
      <formula>F288&gt;0</formula>
    </cfRule>
    <cfRule type="expression" dxfId="2665" priority="78">
      <formula>F288&lt;0</formula>
    </cfRule>
  </conditionalFormatting>
  <conditionalFormatting sqref="F307:F310 H307:H310">
    <cfRule type="expression" dxfId="2664" priority="75">
      <formula>F307&gt;0</formula>
    </cfRule>
    <cfRule type="expression" dxfId="2663" priority="76">
      <formula>F307&lt;0</formula>
    </cfRule>
  </conditionalFormatting>
  <conditionalFormatting sqref="F305:F306 H305:H306">
    <cfRule type="expression" dxfId="2662" priority="73">
      <formula>F305&gt;0</formula>
    </cfRule>
    <cfRule type="expression" dxfId="2661" priority="74">
      <formula>F305&lt;0</formula>
    </cfRule>
  </conditionalFormatting>
  <conditionalFormatting sqref="F311:F313 H311:H313 K311:K314">
    <cfRule type="expression" dxfId="2660" priority="67">
      <formula>F311&gt;0</formula>
    </cfRule>
    <cfRule type="expression" dxfId="2659" priority="68">
      <formula>F311&lt;0</formula>
    </cfRule>
  </conditionalFormatting>
  <conditionalFormatting sqref="H318:H320 F318:F320 K318:K321">
    <cfRule type="expression" dxfId="2658" priority="63">
      <formula>F318&gt;0</formula>
    </cfRule>
    <cfRule type="expression" dxfId="2657" priority="64">
      <formula>F318&lt;0</formula>
    </cfRule>
  </conditionalFormatting>
  <conditionalFormatting sqref="H321:H324 F321:F324 K322:K324">
    <cfRule type="expression" dxfId="2656" priority="61">
      <formula>F321&gt;0</formula>
    </cfRule>
    <cfRule type="expression" dxfId="2655" priority="62">
      <formula>F321&lt;0</formula>
    </cfRule>
  </conditionalFormatting>
  <conditionalFormatting sqref="H325:H326 F325:F326 K325:K326">
    <cfRule type="expression" dxfId="2654" priority="59">
      <formula>F325&gt;0</formula>
    </cfRule>
    <cfRule type="expression" dxfId="2653" priority="60">
      <formula>F325&lt;0</formula>
    </cfRule>
  </conditionalFormatting>
  <conditionalFormatting sqref="K342 F342 H342">
    <cfRule type="expression" dxfId="2652" priority="57">
      <formula>F342&gt;0</formula>
    </cfRule>
    <cfRule type="expression" dxfId="2651" priority="58">
      <formula>F342&lt;0</formula>
    </cfRule>
  </conditionalFormatting>
  <conditionalFormatting sqref="K330:K332 F330:F332 H330:H332">
    <cfRule type="expression" dxfId="2650" priority="55">
      <formula>F330&gt;0</formula>
    </cfRule>
    <cfRule type="expression" dxfId="2649" priority="56">
      <formula>F330&lt;0</formula>
    </cfRule>
  </conditionalFormatting>
  <conditionalFormatting sqref="F334:F336 H334:H336 K334:K336">
    <cfRule type="expression" dxfId="2648" priority="51">
      <formula>F334&gt;0</formula>
    </cfRule>
    <cfRule type="expression" dxfId="2647" priority="52">
      <formula>F334&lt;0</formula>
    </cfRule>
  </conditionalFormatting>
  <conditionalFormatting sqref="K333 F333 H333">
    <cfRule type="expression" dxfId="2646" priority="49">
      <formula>F333&gt;0</formula>
    </cfRule>
    <cfRule type="expression" dxfId="2645" priority="50">
      <formula>F333&lt;0</formula>
    </cfRule>
  </conditionalFormatting>
  <conditionalFormatting sqref="K337:K338 F337:F338 H337:H338">
    <cfRule type="expression" dxfId="2644" priority="47">
      <formula>F337&gt;0</formula>
    </cfRule>
    <cfRule type="expression" dxfId="2643" priority="48">
      <formula>F337&lt;0</formula>
    </cfRule>
  </conditionalFormatting>
  <conditionalFormatting sqref="K339:K341 F339:F341 H339:H341">
    <cfRule type="expression" dxfId="2642" priority="41">
      <formula>F339&gt;0</formula>
    </cfRule>
    <cfRule type="expression" dxfId="2641" priority="42">
      <formula>F339&lt;0</formula>
    </cfRule>
  </conditionalFormatting>
  <conditionalFormatting sqref="F347:F349 H347:H349">
    <cfRule type="expression" dxfId="2640" priority="39">
      <formula>F347&gt;0</formula>
    </cfRule>
    <cfRule type="expression" dxfId="2639" priority="40">
      <formula>F347&lt;0</formula>
    </cfRule>
  </conditionalFormatting>
  <conditionalFormatting sqref="F346 H346">
    <cfRule type="expression" dxfId="2638" priority="37">
      <formula>F346&gt;0</formula>
    </cfRule>
    <cfRule type="expression" dxfId="2637" priority="38">
      <formula>F346&lt;0</formula>
    </cfRule>
  </conditionalFormatting>
  <conditionalFormatting sqref="F343:F345 H343:H345 K343:K349">
    <cfRule type="expression" dxfId="2636" priority="35">
      <formula>F343&gt;0</formula>
    </cfRule>
    <cfRule type="expression" dxfId="2635" priority="36">
      <formula>F343&lt;0</formula>
    </cfRule>
  </conditionalFormatting>
  <conditionalFormatting sqref="K350 F350 H350">
    <cfRule type="expression" dxfId="2634" priority="33">
      <formula>F350&gt;0</formula>
    </cfRule>
    <cfRule type="expression" dxfId="2633" priority="34">
      <formula>F350&lt;0</formula>
    </cfRule>
  </conditionalFormatting>
  <conditionalFormatting sqref="K351:K353 F351:F353 H351:H353">
    <cfRule type="expression" dxfId="2632" priority="31">
      <formula>F351&gt;0</formula>
    </cfRule>
    <cfRule type="expression" dxfId="2631" priority="32">
      <formula>F351&lt;0</formula>
    </cfRule>
  </conditionalFormatting>
  <conditionalFormatting sqref="K358 F358 H358">
    <cfRule type="expression" dxfId="2630" priority="29">
      <formula>F358&gt;0</formula>
    </cfRule>
    <cfRule type="expression" dxfId="2629" priority="30">
      <formula>F358&lt;0</formula>
    </cfRule>
  </conditionalFormatting>
  <conditionalFormatting sqref="F355:F357 H355:H357 K355:K357">
    <cfRule type="expression" dxfId="2628" priority="27">
      <formula>F355&gt;0</formula>
    </cfRule>
    <cfRule type="expression" dxfId="2627" priority="28">
      <formula>F355&lt;0</formula>
    </cfRule>
  </conditionalFormatting>
  <conditionalFormatting sqref="K354 F354 H354">
    <cfRule type="expression" dxfId="2626" priority="25">
      <formula>F354&gt;0</formula>
    </cfRule>
    <cfRule type="expression" dxfId="2625" priority="26">
      <formula>F354&lt;0</formula>
    </cfRule>
  </conditionalFormatting>
  <conditionalFormatting sqref="F363:F365 H363:H365 K363:K365">
    <cfRule type="expression" dxfId="2624" priority="23">
      <formula>F363&gt;0</formula>
    </cfRule>
    <cfRule type="expression" dxfId="2623" priority="24">
      <formula>F363&lt;0</formula>
    </cfRule>
  </conditionalFormatting>
  <conditionalFormatting sqref="K362 F362 H362">
    <cfRule type="expression" dxfId="2622" priority="21">
      <formula>F362&gt;0</formula>
    </cfRule>
    <cfRule type="expression" dxfId="2621" priority="22">
      <formula>F362&lt;0</formula>
    </cfRule>
  </conditionalFormatting>
  <conditionalFormatting sqref="K359:K361 F359:F361 H359:H361">
    <cfRule type="expression" dxfId="2620" priority="19">
      <formula>F359&gt;0</formula>
    </cfRule>
    <cfRule type="expression" dxfId="2619" priority="20">
      <formula>F359&lt;0</formula>
    </cfRule>
  </conditionalFormatting>
  <conditionalFormatting sqref="K372 F372 H372">
    <cfRule type="expression" dxfId="2618" priority="17">
      <formula>F372&gt;0</formula>
    </cfRule>
    <cfRule type="expression" dxfId="2617" priority="18">
      <formula>F372&lt;0</formula>
    </cfRule>
  </conditionalFormatting>
  <conditionalFormatting sqref="K367 F367 H367">
    <cfRule type="expression" dxfId="2616" priority="15">
      <formula>F367&gt;0</formula>
    </cfRule>
    <cfRule type="expression" dxfId="2615" priority="16">
      <formula>F367&lt;0</formula>
    </cfRule>
  </conditionalFormatting>
  <conditionalFormatting sqref="K366 F366 H366">
    <cfRule type="expression" dxfId="2614" priority="13">
      <formula>F366&gt;0</formula>
    </cfRule>
    <cfRule type="expression" dxfId="2613" priority="14">
      <formula>F366&lt;0</formula>
    </cfRule>
  </conditionalFormatting>
  <conditionalFormatting sqref="F368:F370 H368:H370 K368:K370">
    <cfRule type="expression" dxfId="2612" priority="11">
      <formula>F368&gt;0</formula>
    </cfRule>
    <cfRule type="expression" dxfId="2611" priority="12">
      <formula>F368&lt;0</formula>
    </cfRule>
  </conditionalFormatting>
  <conditionalFormatting sqref="K371 F371 H371">
    <cfRule type="expression" dxfId="2610" priority="9">
      <formula>F371&gt;0</formula>
    </cfRule>
    <cfRule type="expression" dxfId="2609" priority="10">
      <formula>F371&lt;0</formula>
    </cfRule>
  </conditionalFormatting>
  <conditionalFormatting sqref="H376 F376 K376">
    <cfRule type="expression" dxfId="2608" priority="3">
      <formula>F376&gt;0</formula>
    </cfRule>
    <cfRule type="expression" dxfId="2607" priority="4">
      <formula>F376&lt;0</formula>
    </cfRule>
  </conditionalFormatting>
  <conditionalFormatting sqref="H377:H379 F377:F379 K377:K379">
    <cfRule type="expression" dxfId="2606" priority="1">
      <formula>F377&gt;0</formula>
    </cfRule>
    <cfRule type="expression" dxfId="2605"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510</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04" priority="27">
      <formula>Q7&gt;0</formula>
    </cfRule>
    <cfRule type="expression" dxfId="2603" priority="28">
      <formula>Q7&lt;0</formula>
    </cfRule>
  </conditionalFormatting>
  <conditionalFormatting sqref="Q8">
    <cfRule type="expression" dxfId="2602" priority="25">
      <formula>Q8&gt;0</formula>
    </cfRule>
    <cfRule type="expression" dxfId="2601" priority="26">
      <formula>Q8&lt;0</formula>
    </cfRule>
  </conditionalFormatting>
  <conditionalFormatting sqref="F25:F30 F34:F64">
    <cfRule type="expression" dxfId="2600" priority="23">
      <formula>F25&gt;0</formula>
    </cfRule>
    <cfRule type="expression" dxfId="2599" priority="24">
      <formula>F25&lt;0</formula>
    </cfRule>
  </conditionalFormatting>
  <conditionalFormatting sqref="H25:H30 H34:H64">
    <cfRule type="expression" dxfId="2598" priority="21">
      <formula>H25&gt;0</formula>
    </cfRule>
    <cfRule type="expression" dxfId="2597" priority="22">
      <formula>H25&lt;0</formula>
    </cfRule>
  </conditionalFormatting>
  <conditionalFormatting sqref="F89:F110">
    <cfRule type="expression" dxfId="2596" priority="19">
      <formula>F89&gt;0</formula>
    </cfRule>
    <cfRule type="expression" dxfId="2595" priority="20">
      <formula>F89&lt;0</formula>
    </cfRule>
  </conditionalFormatting>
  <conditionalFormatting sqref="H89:H110">
    <cfRule type="expression" dxfId="2594" priority="17">
      <formula>H89&gt;0</formula>
    </cfRule>
    <cfRule type="expression" dxfId="2593" priority="18">
      <formula>H89&lt;0</formula>
    </cfRule>
  </conditionalFormatting>
  <conditionalFormatting sqref="Q10">
    <cfRule type="expression" dxfId="2592" priority="15">
      <formula>Q10&gt;0</formula>
    </cfRule>
    <cfRule type="expression" dxfId="2591" priority="16">
      <formula>Q10&lt;0</formula>
    </cfRule>
  </conditionalFormatting>
  <conditionalFormatting sqref="J25:J38">
    <cfRule type="expression" dxfId="2590" priority="13">
      <formula>J25&gt;0</formula>
    </cfRule>
    <cfRule type="expression" dxfId="2589" priority="14">
      <formula>J25&lt;0</formula>
    </cfRule>
  </conditionalFormatting>
  <conditionalFormatting sqref="K25:K38">
    <cfRule type="expression" dxfId="2588" priority="11">
      <formula>K25&gt;0</formula>
    </cfRule>
    <cfRule type="expression" dxfId="2587" priority="12">
      <formula>K25&lt;0</formula>
    </cfRule>
  </conditionalFormatting>
  <conditionalFormatting sqref="L25:L38">
    <cfRule type="expression" dxfId="2586" priority="9">
      <formula>L25&gt;0</formula>
    </cfRule>
    <cfRule type="expression" dxfId="258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84" priority="7">
      <formula>F31&gt;0</formula>
    </cfRule>
    <cfRule type="expression" dxfId="2583" priority="8">
      <formula>F31&lt;0</formula>
    </cfRule>
  </conditionalFormatting>
  <conditionalFormatting sqref="H31:H33">
    <cfRule type="expression" dxfId="2582" priority="5">
      <formula>H31&gt;0</formula>
    </cfRule>
    <cfRule type="expression" dxfId="2581" priority="6">
      <formula>H31&lt;0</formula>
    </cfRule>
  </conditionalFormatting>
  <conditionalFormatting sqref="J61">
    <cfRule type="expression" dxfId="2580" priority="3">
      <formula>J61&gt;0</formula>
    </cfRule>
    <cfRule type="expression" dxfId="2579" priority="4">
      <formula>J61&lt;0</formula>
    </cfRule>
  </conditionalFormatting>
  <conditionalFormatting sqref="J62">
    <cfRule type="expression" dxfId="2578" priority="1">
      <formula>J62&gt;0</formula>
    </cfRule>
    <cfRule type="expression" dxfId="257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76" priority="39">
      <formula>F51&gt;0</formula>
    </cfRule>
    <cfRule type="expression" dxfId="2575" priority="40">
      <formula>F51&lt;0</formula>
    </cfRule>
  </conditionalFormatting>
  <conditionalFormatting sqref="Q7">
    <cfRule type="expression" dxfId="2574" priority="37">
      <formula>Q7&gt;0</formula>
    </cfRule>
    <cfRule type="expression" dxfId="2573" priority="38">
      <formula>Q7&lt;0</formula>
    </cfRule>
  </conditionalFormatting>
  <conditionalFormatting sqref="Q8">
    <cfRule type="expression" dxfId="2572" priority="35">
      <formula>Q8&gt;0</formula>
    </cfRule>
    <cfRule type="expression" dxfId="2571" priority="36">
      <formula>Q8&lt;0</formula>
    </cfRule>
  </conditionalFormatting>
  <conditionalFormatting sqref="F31:F49">
    <cfRule type="expression" dxfId="2570" priority="33">
      <formula>F31&gt;0</formula>
    </cfRule>
    <cfRule type="expression" dxfId="2569" priority="34">
      <formula>F31&lt;0</formula>
    </cfRule>
  </conditionalFormatting>
  <conditionalFormatting sqref="H31:H49">
    <cfRule type="expression" dxfId="2568" priority="31">
      <formula>H31&gt;0</formula>
    </cfRule>
    <cfRule type="expression" dxfId="2567" priority="32">
      <formula>H31&lt;0</formula>
    </cfRule>
  </conditionalFormatting>
  <conditionalFormatting sqref="Q10">
    <cfRule type="expression" dxfId="2566" priority="29">
      <formula>Q10&gt;0</formula>
    </cfRule>
    <cfRule type="expression" dxfId="2565" priority="30">
      <formula>Q10&lt;0</formula>
    </cfRule>
  </conditionalFormatting>
  <conditionalFormatting sqref="J25:J38">
    <cfRule type="expression" dxfId="2564" priority="27">
      <formula>J25&gt;0</formula>
    </cfRule>
    <cfRule type="expression" dxfId="2563" priority="28">
      <formula>J25&lt;0</formula>
    </cfRule>
  </conditionalFormatting>
  <conditionalFormatting sqref="K38">
    <cfRule type="expression" dxfId="2562" priority="25">
      <formula>K38&gt;0</formula>
    </cfRule>
    <cfRule type="expression" dxfId="2561" priority="26">
      <formula>K38&lt;0</formula>
    </cfRule>
  </conditionalFormatting>
  <conditionalFormatting sqref="L25:L38">
    <cfRule type="expression" dxfId="2560" priority="23">
      <formula>L25&gt;0</formula>
    </cfRule>
    <cfRule type="expression" dxfId="2559" priority="24">
      <formula>L25&lt;0</formula>
    </cfRule>
  </conditionalFormatting>
  <conditionalFormatting sqref="F95:F116">
    <cfRule type="expression" dxfId="2558" priority="21">
      <formula>F95&gt;0</formula>
    </cfRule>
    <cfRule type="expression" dxfId="2557" priority="22">
      <formula>F95&lt;0</formula>
    </cfRule>
  </conditionalFormatting>
  <conditionalFormatting sqref="H95:H116">
    <cfRule type="expression" dxfId="2556" priority="19">
      <formula>H95&gt;0</formula>
    </cfRule>
    <cfRule type="expression" dxfId="2555" priority="20">
      <formula>H95&lt;0</formula>
    </cfRule>
  </conditionalFormatting>
  <conditionalFormatting sqref="J95:J108">
    <cfRule type="expression" dxfId="2554" priority="17">
      <formula>J95&gt;0</formula>
    </cfRule>
    <cfRule type="expression" dxfId="2553" priority="18">
      <formula>J95&lt;0</formula>
    </cfRule>
  </conditionalFormatting>
  <conditionalFormatting sqref="K95:K108">
    <cfRule type="expression" dxfId="2552" priority="15">
      <formula>K95&gt;0</formula>
    </cfRule>
    <cfRule type="expression" dxfId="2551" priority="16">
      <formula>K95&lt;0</formula>
    </cfRule>
  </conditionalFormatting>
  <conditionalFormatting sqref="L95:L108">
    <cfRule type="expression" dxfId="2550" priority="13">
      <formula>L95&gt;0</formula>
    </cfRule>
    <cfRule type="expression" dxfId="2549" priority="14">
      <formula>L95&lt;0</formula>
    </cfRule>
  </conditionalFormatting>
  <conditionalFormatting sqref="F25:F30">
    <cfRule type="expression" dxfId="2548" priority="11">
      <formula>F25&gt;0</formula>
    </cfRule>
    <cfRule type="expression" dxfId="2547" priority="12">
      <formula>F25&lt;0</formula>
    </cfRule>
  </conditionalFormatting>
  <conditionalFormatting sqref="H25:H30">
    <cfRule type="expression" dxfId="2546" priority="9">
      <formula>H25&gt;0</formula>
    </cfRule>
    <cfRule type="expression" dxfId="2545" priority="10">
      <formula>H25&lt;0</formula>
    </cfRule>
  </conditionalFormatting>
  <conditionalFormatting sqref="F50">
    <cfRule type="expression" dxfId="2544" priority="7">
      <formula>F50&gt;0</formula>
    </cfRule>
    <cfRule type="expression" dxfId="2543" priority="8">
      <formula>F50&lt;0</formula>
    </cfRule>
  </conditionalFormatting>
  <conditionalFormatting sqref="H50">
    <cfRule type="expression" dxfId="2542" priority="5">
      <formula>H50&gt;0</formula>
    </cfRule>
    <cfRule type="expression" dxfId="2541" priority="6">
      <formula>H50&lt;0</formula>
    </cfRule>
  </conditionalFormatting>
  <conditionalFormatting sqref="H62:H63 F62:F63">
    <cfRule type="expression" dxfId="2540" priority="3">
      <formula>F62&gt;0</formula>
    </cfRule>
    <cfRule type="expression" dxfId="2539" priority="4">
      <formula>F62&lt;0</formula>
    </cfRule>
  </conditionalFormatting>
  <conditionalFormatting sqref="J60">
    <cfRule type="expression" dxfId="2538" priority="1">
      <formula>J60&gt;0</formula>
    </cfRule>
    <cfRule type="expression" dxfId="253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6" priority="35">
      <formula>F47&gt;0</formula>
    </cfRule>
    <cfRule type="expression" dxfId="2535" priority="36">
      <formula>F47&lt;0</formula>
    </cfRule>
  </conditionalFormatting>
  <conditionalFormatting sqref="Q7">
    <cfRule type="expression" dxfId="2534" priority="33">
      <formula>Q7&gt;0</formula>
    </cfRule>
    <cfRule type="expression" dxfId="2533" priority="34">
      <formula>Q7&lt;0</formula>
    </cfRule>
  </conditionalFormatting>
  <conditionalFormatting sqref="Q8">
    <cfRule type="expression" dxfId="2532" priority="31">
      <formula>Q8&gt;0</formula>
    </cfRule>
    <cfRule type="expression" dxfId="2531" priority="32">
      <formula>Q8&lt;0</formula>
    </cfRule>
  </conditionalFormatting>
  <conditionalFormatting sqref="F30:F46">
    <cfRule type="expression" dxfId="2530" priority="29">
      <formula>F30&gt;0</formula>
    </cfRule>
    <cfRule type="expression" dxfId="2529" priority="30">
      <formula>F30&lt;0</formula>
    </cfRule>
  </conditionalFormatting>
  <conditionalFormatting sqref="H30:H46">
    <cfRule type="expression" dxfId="2528" priority="27">
      <formula>H30&gt;0</formula>
    </cfRule>
    <cfRule type="expression" dxfId="2527" priority="28">
      <formula>H30&lt;0</formula>
    </cfRule>
  </conditionalFormatting>
  <conditionalFormatting sqref="Q10">
    <cfRule type="expression" dxfId="2526" priority="25">
      <formula>Q10&gt;0</formula>
    </cfRule>
    <cfRule type="expression" dxfId="2525" priority="26">
      <formula>Q10&lt;0</formula>
    </cfRule>
  </conditionalFormatting>
  <conditionalFormatting sqref="J25:J38">
    <cfRule type="expression" dxfId="2524" priority="23">
      <formula>J25&gt;0</formula>
    </cfRule>
    <cfRule type="expression" dxfId="2523" priority="24">
      <formula>J25&lt;0</formula>
    </cfRule>
  </conditionalFormatting>
  <conditionalFormatting sqref="K25:K38">
    <cfRule type="expression" dxfId="2522" priority="21">
      <formula>K25&gt;0</formula>
    </cfRule>
    <cfRule type="expression" dxfId="2521" priority="22">
      <formula>K25&lt;0</formula>
    </cfRule>
  </conditionalFormatting>
  <conditionalFormatting sqref="L25 L38">
    <cfRule type="expression" dxfId="2520" priority="19">
      <formula>L25&gt;0</formula>
    </cfRule>
    <cfRule type="expression" dxfId="2519" priority="20">
      <formula>L25&lt;0</formula>
    </cfRule>
  </conditionalFormatting>
  <conditionalFormatting sqref="F89:F110">
    <cfRule type="expression" dxfId="2518" priority="17">
      <formula>F89&gt;0</formula>
    </cfRule>
    <cfRule type="expression" dxfId="2517" priority="18">
      <formula>F89&lt;0</formula>
    </cfRule>
  </conditionalFormatting>
  <conditionalFormatting sqref="H89:H110">
    <cfRule type="expression" dxfId="2516" priority="15">
      <formula>H89&gt;0</formula>
    </cfRule>
    <cfRule type="expression" dxfId="2515" priority="16">
      <formula>H89&lt;0</formula>
    </cfRule>
  </conditionalFormatting>
  <conditionalFormatting sqref="J89:J102">
    <cfRule type="expression" dxfId="2514" priority="13">
      <formula>J89&gt;0</formula>
    </cfRule>
    <cfRule type="expression" dxfId="2513" priority="14">
      <formula>J89&lt;0</formula>
    </cfRule>
  </conditionalFormatting>
  <conditionalFormatting sqref="K89:K102">
    <cfRule type="expression" dxfId="2512" priority="11">
      <formula>K89&gt;0</formula>
    </cfRule>
    <cfRule type="expression" dxfId="2511" priority="12">
      <formula>K89&lt;0</formula>
    </cfRule>
  </conditionalFormatting>
  <conditionalFormatting sqref="L89:L102">
    <cfRule type="expression" dxfId="2510" priority="9">
      <formula>L89&gt;0</formula>
    </cfRule>
    <cfRule type="expression" dxfId="2509" priority="10">
      <formula>L89&lt;0</formula>
    </cfRule>
  </conditionalFormatting>
  <conditionalFormatting sqref="F25:F29">
    <cfRule type="expression" dxfId="2508" priority="7">
      <formula>F25&gt;0</formula>
    </cfRule>
    <cfRule type="expression" dxfId="2507" priority="8">
      <formula>F25&lt;0</formula>
    </cfRule>
  </conditionalFormatting>
  <conditionalFormatting sqref="H25:H29">
    <cfRule type="expression" dxfId="2506" priority="5">
      <formula>H25&gt;0</formula>
    </cfRule>
    <cfRule type="expression" dxfId="2505"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4" priority="35">
      <formula>F47&gt;0</formula>
    </cfRule>
    <cfRule type="expression" dxfId="2503" priority="36">
      <formula>F47&lt;0</formula>
    </cfRule>
  </conditionalFormatting>
  <conditionalFormatting sqref="Q7">
    <cfRule type="expression" dxfId="2502" priority="33">
      <formula>Q7&gt;0</formula>
    </cfRule>
    <cfRule type="expression" dxfId="2501" priority="34">
      <formula>Q7&lt;0</formula>
    </cfRule>
  </conditionalFormatting>
  <conditionalFormatting sqref="Q8">
    <cfRule type="expression" dxfId="2500" priority="31">
      <formula>Q8&gt;0</formula>
    </cfRule>
    <cfRule type="expression" dxfId="2499" priority="32">
      <formula>Q8&lt;0</formula>
    </cfRule>
  </conditionalFormatting>
  <conditionalFormatting sqref="F30:F46">
    <cfRule type="expression" dxfId="2498" priority="29">
      <formula>F30&gt;0</formula>
    </cfRule>
    <cfRule type="expression" dxfId="2497" priority="30">
      <formula>F30&lt;0</formula>
    </cfRule>
  </conditionalFormatting>
  <conditionalFormatting sqref="H30:H46">
    <cfRule type="expression" dxfId="2496" priority="27">
      <formula>H30&gt;0</formula>
    </cfRule>
    <cfRule type="expression" dxfId="2495" priority="28">
      <formula>H30&lt;0</formula>
    </cfRule>
  </conditionalFormatting>
  <conditionalFormatting sqref="Q10">
    <cfRule type="expression" dxfId="2494" priority="25">
      <formula>Q10&gt;0</formula>
    </cfRule>
    <cfRule type="expression" dxfId="2493" priority="26">
      <formula>Q10&lt;0</formula>
    </cfRule>
  </conditionalFormatting>
  <conditionalFormatting sqref="J25:J38">
    <cfRule type="expression" dxfId="2492" priority="23">
      <formula>J25&gt;0</formula>
    </cfRule>
    <cfRule type="expression" dxfId="2491" priority="24">
      <formula>J25&lt;0</formula>
    </cfRule>
  </conditionalFormatting>
  <conditionalFormatting sqref="K25:K38">
    <cfRule type="expression" dxfId="2490" priority="21">
      <formula>K25&gt;0</formula>
    </cfRule>
    <cfRule type="expression" dxfId="2489" priority="22">
      <formula>K25&lt;0</formula>
    </cfRule>
  </conditionalFormatting>
  <conditionalFormatting sqref="L25 L38">
    <cfRule type="expression" dxfId="2488" priority="19">
      <formula>L25&gt;0</formula>
    </cfRule>
    <cfRule type="expression" dxfId="2487" priority="20">
      <formula>L25&lt;0</formula>
    </cfRule>
  </conditionalFormatting>
  <conditionalFormatting sqref="F89:F110">
    <cfRule type="expression" dxfId="2486" priority="17">
      <formula>F89&gt;0</formula>
    </cfRule>
    <cfRule type="expression" dxfId="2485" priority="18">
      <formula>F89&lt;0</formula>
    </cfRule>
  </conditionalFormatting>
  <conditionalFormatting sqref="H89:H110">
    <cfRule type="expression" dxfId="2484" priority="15">
      <formula>H89&gt;0</formula>
    </cfRule>
    <cfRule type="expression" dxfId="2483" priority="16">
      <formula>H89&lt;0</formula>
    </cfRule>
  </conditionalFormatting>
  <conditionalFormatting sqref="J89:J102">
    <cfRule type="expression" dxfId="2482" priority="13">
      <formula>J89&gt;0</formula>
    </cfRule>
    <cfRule type="expression" dxfId="2481" priority="14">
      <formula>J89&lt;0</formula>
    </cfRule>
  </conditionalFormatting>
  <conditionalFormatting sqref="K89:K102">
    <cfRule type="expression" dxfId="2480" priority="11">
      <formula>K89&gt;0</formula>
    </cfRule>
    <cfRule type="expression" dxfId="2479" priority="12">
      <formula>K89&lt;0</formula>
    </cfRule>
  </conditionalFormatting>
  <conditionalFormatting sqref="L89:L102">
    <cfRule type="expression" dxfId="2478" priority="9">
      <formula>L89&gt;0</formula>
    </cfRule>
    <cfRule type="expression" dxfId="2477" priority="10">
      <formula>L89&lt;0</formula>
    </cfRule>
  </conditionalFormatting>
  <conditionalFormatting sqref="F29 F25:F27">
    <cfRule type="expression" dxfId="2476" priority="7">
      <formula>F25&gt;0</formula>
    </cfRule>
    <cfRule type="expression" dxfId="2475" priority="8">
      <formula>F25&lt;0</formula>
    </cfRule>
  </conditionalFormatting>
  <conditionalFormatting sqref="H25:H29">
    <cfRule type="expression" dxfId="2474" priority="5">
      <formula>H25&gt;0</formula>
    </cfRule>
    <cfRule type="expression" dxfId="2473" priority="6">
      <formula>H25&lt;0</formula>
    </cfRule>
  </conditionalFormatting>
  <conditionalFormatting sqref="F28">
    <cfRule type="expression" dxfId="2472" priority="3">
      <formula>F28&gt;0</formula>
    </cfRule>
    <cfRule type="expression" dxfId="2471"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0" priority="35">
      <formula>F47&gt;0</formula>
    </cfRule>
    <cfRule type="expression" dxfId="2469" priority="36">
      <formula>F47&lt;0</formula>
    </cfRule>
  </conditionalFormatting>
  <conditionalFormatting sqref="Q7">
    <cfRule type="expression" dxfId="2468" priority="33">
      <formula>Q7&gt;0</formula>
    </cfRule>
    <cfRule type="expression" dxfId="2467" priority="34">
      <formula>Q7&lt;0</formula>
    </cfRule>
  </conditionalFormatting>
  <conditionalFormatting sqref="Q8">
    <cfRule type="expression" dxfId="2466" priority="31">
      <formula>Q8&gt;0</formula>
    </cfRule>
    <cfRule type="expression" dxfId="2465" priority="32">
      <formula>Q8&lt;0</formula>
    </cfRule>
  </conditionalFormatting>
  <conditionalFormatting sqref="F30:F46">
    <cfRule type="expression" dxfId="2464" priority="29">
      <formula>F30&gt;0</formula>
    </cfRule>
    <cfRule type="expression" dxfId="2463" priority="30">
      <formula>F30&lt;0</formula>
    </cfRule>
  </conditionalFormatting>
  <conditionalFormatting sqref="H30:H46">
    <cfRule type="expression" dxfId="2462" priority="27">
      <formula>H30&gt;0</formula>
    </cfRule>
    <cfRule type="expression" dxfId="2461" priority="28">
      <formula>H30&lt;0</formula>
    </cfRule>
  </conditionalFormatting>
  <conditionalFormatting sqref="Q10">
    <cfRule type="expression" dxfId="2460" priority="25">
      <formula>Q10&gt;0</formula>
    </cfRule>
    <cfRule type="expression" dxfId="2459" priority="26">
      <formula>Q10&lt;0</formula>
    </cfRule>
  </conditionalFormatting>
  <conditionalFormatting sqref="J25:J38">
    <cfRule type="expression" dxfId="2458" priority="23">
      <formula>J25&gt;0</formula>
    </cfRule>
    <cfRule type="expression" dxfId="2457" priority="24">
      <formula>J25&lt;0</formula>
    </cfRule>
  </conditionalFormatting>
  <conditionalFormatting sqref="K25:K38">
    <cfRule type="expression" dxfId="2456" priority="21">
      <formula>K25&gt;0</formula>
    </cfRule>
    <cfRule type="expression" dxfId="2455" priority="22">
      <formula>K25&lt;0</formula>
    </cfRule>
  </conditionalFormatting>
  <conditionalFormatting sqref="L25 L38">
    <cfRule type="expression" dxfId="2454" priority="19">
      <formula>L25&gt;0</formula>
    </cfRule>
    <cfRule type="expression" dxfId="2453" priority="20">
      <formula>L25&lt;0</formula>
    </cfRule>
  </conditionalFormatting>
  <conditionalFormatting sqref="F89:F110">
    <cfRule type="expression" dxfId="2452" priority="17">
      <formula>F89&gt;0</formula>
    </cfRule>
    <cfRule type="expression" dxfId="2451" priority="18">
      <formula>F89&lt;0</formula>
    </cfRule>
  </conditionalFormatting>
  <conditionalFormatting sqref="H89:H110">
    <cfRule type="expression" dxfId="2450" priority="15">
      <formula>H89&gt;0</formula>
    </cfRule>
    <cfRule type="expression" dxfId="2449" priority="16">
      <formula>H89&lt;0</formula>
    </cfRule>
  </conditionalFormatting>
  <conditionalFormatting sqref="J89:J102">
    <cfRule type="expression" dxfId="2448" priority="13">
      <formula>J89&gt;0</formula>
    </cfRule>
    <cfRule type="expression" dxfId="2447" priority="14">
      <formula>J89&lt;0</formula>
    </cfRule>
  </conditionalFormatting>
  <conditionalFormatting sqref="K89:K102">
    <cfRule type="expression" dxfId="2446" priority="11">
      <formula>K89&gt;0</formula>
    </cfRule>
    <cfRule type="expression" dxfId="2445" priority="12">
      <formula>K89&lt;0</formula>
    </cfRule>
  </conditionalFormatting>
  <conditionalFormatting sqref="L89:L102">
    <cfRule type="expression" dxfId="2444" priority="9">
      <formula>L89&gt;0</formula>
    </cfRule>
    <cfRule type="expression" dxfId="2443" priority="10">
      <formula>L89&lt;0</formula>
    </cfRule>
  </conditionalFormatting>
  <conditionalFormatting sqref="F29 F25:F26">
    <cfRule type="expression" dxfId="2442" priority="7">
      <formula>F25&gt;0</formula>
    </cfRule>
    <cfRule type="expression" dxfId="2441" priority="8">
      <formula>F25&lt;0</formula>
    </cfRule>
  </conditionalFormatting>
  <conditionalFormatting sqref="H29 H25:H27">
    <cfRule type="expression" dxfId="2440" priority="5">
      <formula>H25&gt;0</formula>
    </cfRule>
    <cfRule type="expression" dxfId="2439" priority="6">
      <formula>H25&lt;0</formula>
    </cfRule>
  </conditionalFormatting>
  <conditionalFormatting sqref="F27:F28">
    <cfRule type="expression" dxfId="2438" priority="3">
      <formula>F27&gt;0</formula>
    </cfRule>
    <cfRule type="expression" dxfId="2437" priority="4">
      <formula>F27&lt;0</formula>
    </cfRule>
  </conditionalFormatting>
  <conditionalFormatting sqref="H28">
    <cfRule type="expression" dxfId="2436" priority="1">
      <formula>H28&gt;0</formula>
    </cfRule>
    <cfRule type="expression" dxfId="2435"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4" priority="35">
      <formula>F47&gt;0</formula>
    </cfRule>
    <cfRule type="expression" dxfId="2433" priority="36">
      <formula>F47&lt;0</formula>
    </cfRule>
  </conditionalFormatting>
  <conditionalFormatting sqref="Q7">
    <cfRule type="expression" dxfId="2432" priority="33">
      <formula>Q7&gt;0</formula>
    </cfRule>
    <cfRule type="expression" dxfId="2431" priority="34">
      <formula>Q7&lt;0</formula>
    </cfRule>
  </conditionalFormatting>
  <conditionalFormatting sqref="Q8">
    <cfRule type="expression" dxfId="2430" priority="31">
      <formula>Q8&gt;0</formula>
    </cfRule>
    <cfRule type="expression" dxfId="2429" priority="32">
      <formula>Q8&lt;0</formula>
    </cfRule>
  </conditionalFormatting>
  <conditionalFormatting sqref="F30:F46">
    <cfRule type="expression" dxfId="2428" priority="29">
      <formula>F30&gt;0</formula>
    </cfRule>
    <cfRule type="expression" dxfId="2427" priority="30">
      <formula>F30&lt;0</formula>
    </cfRule>
  </conditionalFormatting>
  <conditionalFormatting sqref="H30:H46">
    <cfRule type="expression" dxfId="2426" priority="27">
      <formula>H30&gt;0</formula>
    </cfRule>
    <cfRule type="expression" dxfId="2425" priority="28">
      <formula>H30&lt;0</formula>
    </cfRule>
  </conditionalFormatting>
  <conditionalFormatting sqref="Q10">
    <cfRule type="expression" dxfId="2424" priority="25">
      <formula>Q10&gt;0</formula>
    </cfRule>
    <cfRule type="expression" dxfId="2423" priority="26">
      <formula>Q10&lt;0</formula>
    </cfRule>
  </conditionalFormatting>
  <conditionalFormatting sqref="J25:J38">
    <cfRule type="expression" dxfId="2422" priority="23">
      <formula>J25&gt;0</formula>
    </cfRule>
    <cfRule type="expression" dxfId="2421" priority="24">
      <formula>J25&lt;0</formula>
    </cfRule>
  </conditionalFormatting>
  <conditionalFormatting sqref="K25:K38">
    <cfRule type="expression" dxfId="2420" priority="21">
      <formula>K25&gt;0</formula>
    </cfRule>
    <cfRule type="expression" dxfId="2419" priority="22">
      <formula>K25&lt;0</formula>
    </cfRule>
  </conditionalFormatting>
  <conditionalFormatting sqref="L25 L38">
    <cfRule type="expression" dxfId="2418" priority="19">
      <formula>L25&gt;0</formula>
    </cfRule>
    <cfRule type="expression" dxfId="2417" priority="20">
      <formula>L25&lt;0</formula>
    </cfRule>
  </conditionalFormatting>
  <conditionalFormatting sqref="F89:F110">
    <cfRule type="expression" dxfId="2416" priority="17">
      <formula>F89&gt;0</formula>
    </cfRule>
    <cfRule type="expression" dxfId="2415" priority="18">
      <formula>F89&lt;0</formula>
    </cfRule>
  </conditionalFormatting>
  <conditionalFormatting sqref="H89:H110">
    <cfRule type="expression" dxfId="2414" priority="15">
      <formula>H89&gt;0</formula>
    </cfRule>
    <cfRule type="expression" dxfId="2413" priority="16">
      <formula>H89&lt;0</formula>
    </cfRule>
  </conditionalFormatting>
  <conditionalFormatting sqref="J89:J102">
    <cfRule type="expression" dxfId="2412" priority="13">
      <formula>J89&gt;0</formula>
    </cfRule>
    <cfRule type="expression" dxfId="2411" priority="14">
      <formula>J89&lt;0</formula>
    </cfRule>
  </conditionalFormatting>
  <conditionalFormatting sqref="K89:K102">
    <cfRule type="expression" dxfId="2410" priority="11">
      <formula>K89&gt;0</formula>
    </cfRule>
    <cfRule type="expression" dxfId="2409" priority="12">
      <formula>K89&lt;0</formula>
    </cfRule>
  </conditionalFormatting>
  <conditionalFormatting sqref="L89:L102">
    <cfRule type="expression" dxfId="2408" priority="9">
      <formula>L89&gt;0</formula>
    </cfRule>
    <cfRule type="expression" dxfId="2407" priority="10">
      <formula>L89&lt;0</formula>
    </cfRule>
  </conditionalFormatting>
  <conditionalFormatting sqref="F29 F25:F26">
    <cfRule type="expression" dxfId="2406" priority="7">
      <formula>F25&gt;0</formula>
    </cfRule>
    <cfRule type="expression" dxfId="2405" priority="8">
      <formula>F25&lt;0</formula>
    </cfRule>
  </conditionalFormatting>
  <conditionalFormatting sqref="H29 H25:H27">
    <cfRule type="expression" dxfId="2404" priority="5">
      <formula>H25&gt;0</formula>
    </cfRule>
    <cfRule type="expression" dxfId="2403" priority="6">
      <formula>H25&lt;0</formula>
    </cfRule>
  </conditionalFormatting>
  <conditionalFormatting sqref="F27:F28">
    <cfRule type="expression" dxfId="2402" priority="3">
      <formula>F27&gt;0</formula>
    </cfRule>
    <cfRule type="expression" dxfId="2401" priority="4">
      <formula>F27&lt;0</formula>
    </cfRule>
  </conditionalFormatting>
  <conditionalFormatting sqref="H28">
    <cfRule type="expression" dxfId="2400" priority="1">
      <formula>H28&gt;0</formula>
    </cfRule>
    <cfRule type="expression" dxfId="2399"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98" priority="43">
      <formula>F54&gt;0</formula>
    </cfRule>
    <cfRule type="expression" dxfId="2397" priority="44">
      <formula>F54&lt;0</formula>
    </cfRule>
  </conditionalFormatting>
  <conditionalFormatting sqref="Q7">
    <cfRule type="expression" dxfId="2396" priority="41">
      <formula>Q7&gt;0</formula>
    </cfRule>
    <cfRule type="expression" dxfId="2395" priority="42">
      <formula>Q7&lt;0</formula>
    </cfRule>
  </conditionalFormatting>
  <conditionalFormatting sqref="Q8">
    <cfRule type="expression" dxfId="2394" priority="39">
      <formula>Q8&gt;0</formula>
    </cfRule>
    <cfRule type="expression" dxfId="2393" priority="40">
      <formula>Q8&lt;0</formula>
    </cfRule>
  </conditionalFormatting>
  <conditionalFormatting sqref="F33:F36 F38:F53">
    <cfRule type="expression" dxfId="2392" priority="37">
      <formula>F33&gt;0</formula>
    </cfRule>
    <cfRule type="expression" dxfId="2391" priority="38">
      <formula>F33&lt;0</formula>
    </cfRule>
  </conditionalFormatting>
  <conditionalFormatting sqref="H33:H36 H38:H53">
    <cfRule type="expression" dxfId="2390" priority="35">
      <formula>H33&gt;0</formula>
    </cfRule>
    <cfRule type="expression" dxfId="2389" priority="36">
      <formula>H33&lt;0</formula>
    </cfRule>
  </conditionalFormatting>
  <conditionalFormatting sqref="Q10">
    <cfRule type="expression" dxfId="2388" priority="33">
      <formula>Q10&gt;0</formula>
    </cfRule>
    <cfRule type="expression" dxfId="2387" priority="34">
      <formula>Q10&lt;0</formula>
    </cfRule>
  </conditionalFormatting>
  <conditionalFormatting sqref="J25:J37">
    <cfRule type="expression" dxfId="2386" priority="31">
      <formula>J25&gt;0</formula>
    </cfRule>
    <cfRule type="expression" dxfId="2385" priority="32">
      <formula>J25&lt;0</formula>
    </cfRule>
  </conditionalFormatting>
  <conditionalFormatting sqref="K25:K38">
    <cfRule type="expression" dxfId="2384" priority="29">
      <formula>K25&gt;0</formula>
    </cfRule>
    <cfRule type="expression" dxfId="2383" priority="30">
      <formula>K25&lt;0</formula>
    </cfRule>
  </conditionalFormatting>
  <conditionalFormatting sqref="L25">
    <cfRule type="expression" dxfId="2382" priority="27">
      <formula>L25&gt;0</formula>
    </cfRule>
    <cfRule type="expression" dxfId="2381" priority="28">
      <formula>L25&lt;0</formula>
    </cfRule>
  </conditionalFormatting>
  <conditionalFormatting sqref="F89:F110">
    <cfRule type="expression" dxfId="2380" priority="25">
      <formula>F89&gt;0</formula>
    </cfRule>
    <cfRule type="expression" dxfId="2379" priority="26">
      <formula>F89&lt;0</formula>
    </cfRule>
  </conditionalFormatting>
  <conditionalFormatting sqref="H89:H110">
    <cfRule type="expression" dxfId="2378" priority="23">
      <formula>H89&gt;0</formula>
    </cfRule>
    <cfRule type="expression" dxfId="2377" priority="24">
      <formula>H89&lt;0</formula>
    </cfRule>
  </conditionalFormatting>
  <conditionalFormatting sqref="J89:J102">
    <cfRule type="expression" dxfId="2376" priority="21">
      <formula>J89&gt;0</formula>
    </cfRule>
    <cfRule type="expression" dxfId="2375" priority="22">
      <formula>J89&lt;0</formula>
    </cfRule>
  </conditionalFormatting>
  <conditionalFormatting sqref="K89:K102">
    <cfRule type="expression" dxfId="2374" priority="19">
      <formula>K89&gt;0</formula>
    </cfRule>
    <cfRule type="expression" dxfId="2373" priority="20">
      <formula>K89&lt;0</formula>
    </cfRule>
  </conditionalFormatting>
  <conditionalFormatting sqref="L89:L102">
    <cfRule type="expression" dxfId="2372" priority="17">
      <formula>L89&gt;0</formula>
    </cfRule>
    <cfRule type="expression" dxfId="2371" priority="18">
      <formula>L89&lt;0</formula>
    </cfRule>
  </conditionalFormatting>
  <conditionalFormatting sqref="F29:F32">
    <cfRule type="expression" dxfId="2370" priority="15">
      <formula>F29&gt;0</formula>
    </cfRule>
    <cfRule type="expression" dxfId="2369" priority="16">
      <formula>F29&lt;0</formula>
    </cfRule>
  </conditionalFormatting>
  <conditionalFormatting sqref="H29:H32">
    <cfRule type="expression" dxfId="2368" priority="13">
      <formula>H29&gt;0</formula>
    </cfRule>
    <cfRule type="expression" dxfId="2367" priority="14">
      <formula>H29&lt;0</formula>
    </cfRule>
  </conditionalFormatting>
  <conditionalFormatting sqref="F25:F28">
    <cfRule type="expression" dxfId="2366" priority="11">
      <formula>F25&gt;0</formula>
    </cfRule>
    <cfRule type="expression" dxfId="2365" priority="12">
      <formula>F25&lt;0</formula>
    </cfRule>
  </conditionalFormatting>
  <conditionalFormatting sqref="H25:H28">
    <cfRule type="expression" dxfId="2364" priority="9">
      <formula>H25&gt;0</formula>
    </cfRule>
    <cfRule type="expression" dxfId="2363" priority="10">
      <formula>H25&lt;0</formula>
    </cfRule>
  </conditionalFormatting>
  <conditionalFormatting sqref="F37">
    <cfRule type="expression" dxfId="2362" priority="7">
      <formula>F37&gt;0</formula>
    </cfRule>
    <cfRule type="expression" dxfId="2361" priority="8">
      <formula>F37&lt;0</formula>
    </cfRule>
  </conditionalFormatting>
  <conditionalFormatting sqref="H37">
    <cfRule type="expression" dxfId="2360" priority="5">
      <formula>H37&gt;0</formula>
    </cfRule>
    <cfRule type="expression" dxfId="2359" priority="6">
      <formula>H37&lt;0</formula>
    </cfRule>
  </conditionalFormatting>
  <conditionalFormatting sqref="J49">
    <cfRule type="expression" dxfId="2358" priority="3">
      <formula>J49&gt;0</formula>
    </cfRule>
    <cfRule type="expression" dxfId="2357" priority="4">
      <formula>J49&lt;0</formula>
    </cfRule>
  </conditionalFormatting>
  <conditionalFormatting sqref="J38:J48">
    <cfRule type="expression" dxfId="2356" priority="1">
      <formula>J38&gt;0</formula>
    </cfRule>
    <cfRule type="expression" dxfId="2355"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4" priority="35">
      <formula>F47&gt;0</formula>
    </cfRule>
    <cfRule type="expression" dxfId="2353" priority="36">
      <formula>F47&lt;0</formula>
    </cfRule>
  </conditionalFormatting>
  <conditionalFormatting sqref="Q7">
    <cfRule type="expression" dxfId="2352" priority="33">
      <formula>Q7&gt;0</formula>
    </cfRule>
    <cfRule type="expression" dxfId="2351" priority="34">
      <formula>Q7&lt;0</formula>
    </cfRule>
  </conditionalFormatting>
  <conditionalFormatting sqref="Q8">
    <cfRule type="expression" dxfId="2350" priority="31">
      <formula>Q8&gt;0</formula>
    </cfRule>
    <cfRule type="expression" dxfId="2349" priority="32">
      <formula>Q8&lt;0</formula>
    </cfRule>
  </conditionalFormatting>
  <conditionalFormatting sqref="F30:F46">
    <cfRule type="expression" dxfId="2348" priority="29">
      <formula>F30&gt;0</formula>
    </cfRule>
    <cfRule type="expression" dxfId="2347" priority="30">
      <formula>F30&lt;0</formula>
    </cfRule>
  </conditionalFormatting>
  <conditionalFormatting sqref="H30:H46">
    <cfRule type="expression" dxfId="2346" priority="27">
      <formula>H30&gt;0</formula>
    </cfRule>
    <cfRule type="expression" dxfId="2345" priority="28">
      <formula>H30&lt;0</formula>
    </cfRule>
  </conditionalFormatting>
  <conditionalFormatting sqref="Q10">
    <cfRule type="expression" dxfId="2344" priority="25">
      <formula>Q10&gt;0</formula>
    </cfRule>
    <cfRule type="expression" dxfId="2343" priority="26">
      <formula>Q10&lt;0</formula>
    </cfRule>
  </conditionalFormatting>
  <conditionalFormatting sqref="J25:J38">
    <cfRule type="expression" dxfId="2342" priority="23">
      <formula>J25&gt;0</formula>
    </cfRule>
    <cfRule type="expression" dxfId="2341" priority="24">
      <formula>J25&lt;0</formula>
    </cfRule>
  </conditionalFormatting>
  <conditionalFormatting sqref="K25:K38">
    <cfRule type="expression" dxfId="2340" priority="21">
      <formula>K25&gt;0</formula>
    </cfRule>
    <cfRule type="expression" dxfId="2339" priority="22">
      <formula>K25&lt;0</formula>
    </cfRule>
  </conditionalFormatting>
  <conditionalFormatting sqref="L25 L38">
    <cfRule type="expression" dxfId="2338" priority="19">
      <formula>L25&gt;0</formula>
    </cfRule>
    <cfRule type="expression" dxfId="2337" priority="20">
      <formula>L25&lt;0</formula>
    </cfRule>
  </conditionalFormatting>
  <conditionalFormatting sqref="F89:F110">
    <cfRule type="expression" dxfId="2336" priority="17">
      <formula>F89&gt;0</formula>
    </cfRule>
    <cfRule type="expression" dxfId="2335" priority="18">
      <formula>F89&lt;0</formula>
    </cfRule>
  </conditionalFormatting>
  <conditionalFormatting sqref="H89:H110">
    <cfRule type="expression" dxfId="2334" priority="15">
      <formula>H89&gt;0</formula>
    </cfRule>
    <cfRule type="expression" dxfId="2333" priority="16">
      <formula>H89&lt;0</formula>
    </cfRule>
  </conditionalFormatting>
  <conditionalFormatting sqref="J89:J102">
    <cfRule type="expression" dxfId="2332" priority="13">
      <formula>J89&gt;0</formula>
    </cfRule>
    <cfRule type="expression" dxfId="2331" priority="14">
      <formula>J89&lt;0</formula>
    </cfRule>
  </conditionalFormatting>
  <conditionalFormatting sqref="K89:K102">
    <cfRule type="expression" dxfId="2330" priority="11">
      <formula>K89&gt;0</formula>
    </cfRule>
    <cfRule type="expression" dxfId="2329" priority="12">
      <formula>K89&lt;0</formula>
    </cfRule>
  </conditionalFormatting>
  <conditionalFormatting sqref="L89:L102">
    <cfRule type="expression" dxfId="2328" priority="9">
      <formula>L89&gt;0</formula>
    </cfRule>
    <cfRule type="expression" dxfId="2327" priority="10">
      <formula>L89&lt;0</formula>
    </cfRule>
  </conditionalFormatting>
  <conditionalFormatting sqref="F25:F29">
    <cfRule type="expression" dxfId="2326" priority="7">
      <formula>F25&gt;0</formula>
    </cfRule>
    <cfRule type="expression" dxfId="2325" priority="8">
      <formula>F25&lt;0</formula>
    </cfRule>
  </conditionalFormatting>
  <conditionalFormatting sqref="H25:H29">
    <cfRule type="expression" dxfId="2324" priority="5">
      <formula>H25&gt;0</formula>
    </cfRule>
    <cfRule type="expression" dxfId="2323"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2" priority="47">
      <formula>F54&gt;0</formula>
    </cfRule>
    <cfRule type="expression" dxfId="2321" priority="48">
      <formula>F54&lt;0</formula>
    </cfRule>
  </conditionalFormatting>
  <conditionalFormatting sqref="Q7">
    <cfRule type="expression" dxfId="2320" priority="45">
      <formula>Q7&gt;0</formula>
    </cfRule>
    <cfRule type="expression" dxfId="2319" priority="46">
      <formula>Q7&lt;0</formula>
    </cfRule>
  </conditionalFormatting>
  <conditionalFormatting sqref="Q8">
    <cfRule type="expression" dxfId="2318" priority="43">
      <formula>Q8&gt;0</formula>
    </cfRule>
    <cfRule type="expression" dxfId="2317" priority="44">
      <formula>Q8&lt;0</formula>
    </cfRule>
  </conditionalFormatting>
  <conditionalFormatting sqref="F33:F36 F38:F53">
    <cfRule type="expression" dxfId="2316" priority="41">
      <formula>F33&gt;0</formula>
    </cfRule>
    <cfRule type="expression" dxfId="2315" priority="42">
      <formula>F33&lt;0</formula>
    </cfRule>
  </conditionalFormatting>
  <conditionalFormatting sqref="H33:H36 H38:H53">
    <cfRule type="expression" dxfId="2314" priority="39">
      <formula>H33&gt;0</formula>
    </cfRule>
    <cfRule type="expression" dxfId="2313" priority="40">
      <formula>H33&lt;0</formula>
    </cfRule>
  </conditionalFormatting>
  <conditionalFormatting sqref="Q10">
    <cfRule type="expression" dxfId="2312" priority="37">
      <formula>Q10&gt;0</formula>
    </cfRule>
    <cfRule type="expression" dxfId="2311" priority="38">
      <formula>Q10&lt;0</formula>
    </cfRule>
  </conditionalFormatting>
  <conditionalFormatting sqref="J25:J37">
    <cfRule type="expression" dxfId="2310" priority="35">
      <formula>J25&gt;0</formula>
    </cfRule>
    <cfRule type="expression" dxfId="2309" priority="36">
      <formula>J25&lt;0</formula>
    </cfRule>
  </conditionalFormatting>
  <conditionalFormatting sqref="K25:K38">
    <cfRule type="expression" dxfId="2308" priority="33">
      <formula>K25&gt;0</formula>
    </cfRule>
    <cfRule type="expression" dxfId="2307" priority="34">
      <formula>K25&lt;0</formula>
    </cfRule>
  </conditionalFormatting>
  <conditionalFormatting sqref="L25">
    <cfRule type="expression" dxfId="2306" priority="31">
      <formula>L25&gt;0</formula>
    </cfRule>
    <cfRule type="expression" dxfId="2305" priority="32">
      <formula>L25&lt;0</formula>
    </cfRule>
  </conditionalFormatting>
  <conditionalFormatting sqref="F89:F110">
    <cfRule type="expression" dxfId="2304" priority="29">
      <formula>F89&gt;0</formula>
    </cfRule>
    <cfRule type="expression" dxfId="2303" priority="30">
      <formula>F89&lt;0</formula>
    </cfRule>
  </conditionalFormatting>
  <conditionalFormatting sqref="H89:H110">
    <cfRule type="expression" dxfId="2302" priority="27">
      <formula>H89&gt;0</formula>
    </cfRule>
    <cfRule type="expression" dxfId="2301" priority="28">
      <formula>H89&lt;0</formula>
    </cfRule>
  </conditionalFormatting>
  <conditionalFormatting sqref="J89:J102">
    <cfRule type="expression" dxfId="2300" priority="25">
      <formula>J89&gt;0</formula>
    </cfRule>
    <cfRule type="expression" dxfId="2299" priority="26">
      <formula>J89&lt;0</formula>
    </cfRule>
  </conditionalFormatting>
  <conditionalFormatting sqref="K89:K102">
    <cfRule type="expression" dxfId="2298" priority="23">
      <formula>K89&gt;0</formula>
    </cfRule>
    <cfRule type="expression" dxfId="2297" priority="24">
      <formula>K89&lt;0</formula>
    </cfRule>
  </conditionalFormatting>
  <conditionalFormatting sqref="L89:L102">
    <cfRule type="expression" dxfId="2296" priority="21">
      <formula>L89&gt;0</formula>
    </cfRule>
    <cfRule type="expression" dxfId="2295" priority="22">
      <formula>L89&lt;0</formula>
    </cfRule>
  </conditionalFormatting>
  <conditionalFormatting sqref="F30:F32">
    <cfRule type="expression" dxfId="2294" priority="19">
      <formula>F30&gt;0</formula>
    </cfRule>
    <cfRule type="expression" dxfId="2293" priority="20">
      <formula>F30&lt;0</formula>
    </cfRule>
  </conditionalFormatting>
  <conditionalFormatting sqref="H30:H32">
    <cfRule type="expression" dxfId="2292" priority="17">
      <formula>H30&gt;0</formula>
    </cfRule>
    <cfRule type="expression" dxfId="2291" priority="18">
      <formula>H30&lt;0</formula>
    </cfRule>
  </conditionalFormatting>
  <conditionalFormatting sqref="F25:F27">
    <cfRule type="expression" dxfId="2290" priority="15">
      <formula>F25&gt;0</formula>
    </cfRule>
    <cfRule type="expression" dxfId="2289" priority="16">
      <formula>F25&lt;0</formula>
    </cfRule>
  </conditionalFormatting>
  <conditionalFormatting sqref="H25:H27">
    <cfRule type="expression" dxfId="2288" priority="13">
      <formula>H25&gt;0</formula>
    </cfRule>
    <cfRule type="expression" dxfId="2287" priority="14">
      <formula>H25&lt;0</formula>
    </cfRule>
  </conditionalFormatting>
  <conditionalFormatting sqref="F37">
    <cfRule type="expression" dxfId="2286" priority="11">
      <formula>F37&gt;0</formula>
    </cfRule>
    <cfRule type="expression" dxfId="2285" priority="12">
      <formula>F37&lt;0</formula>
    </cfRule>
  </conditionalFormatting>
  <conditionalFormatting sqref="H37">
    <cfRule type="expression" dxfId="2284" priority="9">
      <formula>H37&gt;0</formula>
    </cfRule>
    <cfRule type="expression" dxfId="2283" priority="10">
      <formula>H37&lt;0</formula>
    </cfRule>
  </conditionalFormatting>
  <conditionalFormatting sqref="J49">
    <cfRule type="expression" dxfId="2282" priority="7">
      <formula>J49&gt;0</formula>
    </cfRule>
    <cfRule type="expression" dxfId="2281" priority="8">
      <formula>J49&lt;0</formula>
    </cfRule>
  </conditionalFormatting>
  <conditionalFormatting sqref="J38:J48">
    <cfRule type="expression" dxfId="2280" priority="5">
      <formula>J38&gt;0</formula>
    </cfRule>
    <cfRule type="expression" dxfId="2279" priority="6">
      <formula>J38&lt;0</formula>
    </cfRule>
  </conditionalFormatting>
  <conditionalFormatting sqref="F28:F29">
    <cfRule type="expression" dxfId="2278" priority="3">
      <formula>F28&gt;0</formula>
    </cfRule>
    <cfRule type="expression" dxfId="2277" priority="4">
      <formula>F28&lt;0</formula>
    </cfRule>
  </conditionalFormatting>
  <conditionalFormatting sqref="H28:H29">
    <cfRule type="expression" dxfId="2276" priority="1">
      <formula>H28&gt;0</formula>
    </cfRule>
    <cfRule type="expression" dxfId="227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74" priority="35">
      <formula>F47&gt;0</formula>
    </cfRule>
    <cfRule type="expression" dxfId="2273" priority="36">
      <formula>F47&lt;0</formula>
    </cfRule>
  </conditionalFormatting>
  <conditionalFormatting sqref="Q7">
    <cfRule type="expression" dxfId="2272" priority="33">
      <formula>Q7&gt;0</formula>
    </cfRule>
    <cfRule type="expression" dxfId="2271" priority="34">
      <formula>Q7&lt;0</formula>
    </cfRule>
  </conditionalFormatting>
  <conditionalFormatting sqref="Q8">
    <cfRule type="expression" dxfId="2270" priority="31">
      <formula>Q8&gt;0</formula>
    </cfRule>
    <cfRule type="expression" dxfId="2269" priority="32">
      <formula>Q8&lt;0</formula>
    </cfRule>
  </conditionalFormatting>
  <conditionalFormatting sqref="F30:F46">
    <cfRule type="expression" dxfId="2268" priority="29">
      <formula>F30&gt;0</formula>
    </cfRule>
    <cfRule type="expression" dxfId="2267" priority="30">
      <formula>F30&lt;0</formula>
    </cfRule>
  </conditionalFormatting>
  <conditionalFormatting sqref="H30:H46">
    <cfRule type="expression" dxfId="2266" priority="27">
      <formula>H30&gt;0</formula>
    </cfRule>
    <cfRule type="expression" dxfId="2265" priority="28">
      <formula>H30&lt;0</formula>
    </cfRule>
  </conditionalFormatting>
  <conditionalFormatting sqref="Q10">
    <cfRule type="expression" dxfId="2264" priority="25">
      <formula>Q10&gt;0</formula>
    </cfRule>
    <cfRule type="expression" dxfId="2263" priority="26">
      <formula>Q10&lt;0</formula>
    </cfRule>
  </conditionalFormatting>
  <conditionalFormatting sqref="J25:J38">
    <cfRule type="expression" dxfId="2262" priority="23">
      <formula>J25&gt;0</formula>
    </cfRule>
    <cfRule type="expression" dxfId="2261" priority="24">
      <formula>J25&lt;0</formula>
    </cfRule>
  </conditionalFormatting>
  <conditionalFormatting sqref="K25:K38">
    <cfRule type="expression" dxfId="2260" priority="21">
      <formula>K25&gt;0</formula>
    </cfRule>
    <cfRule type="expression" dxfId="2259" priority="22">
      <formula>K25&lt;0</formula>
    </cfRule>
  </conditionalFormatting>
  <conditionalFormatting sqref="L25 L38">
    <cfRule type="expression" dxfId="2258" priority="19">
      <formula>L25&gt;0</formula>
    </cfRule>
    <cfRule type="expression" dxfId="2257" priority="20">
      <formula>L25&lt;0</formula>
    </cfRule>
  </conditionalFormatting>
  <conditionalFormatting sqref="F89:F110">
    <cfRule type="expression" dxfId="2256" priority="17">
      <formula>F89&gt;0</formula>
    </cfRule>
    <cfRule type="expression" dxfId="2255" priority="18">
      <formula>F89&lt;0</formula>
    </cfRule>
  </conditionalFormatting>
  <conditionalFormatting sqref="H89:H110">
    <cfRule type="expression" dxfId="2254" priority="15">
      <formula>H89&gt;0</formula>
    </cfRule>
    <cfRule type="expression" dxfId="2253" priority="16">
      <formula>H89&lt;0</formula>
    </cfRule>
  </conditionalFormatting>
  <conditionalFormatting sqref="J89:J102">
    <cfRule type="expression" dxfId="2252" priority="13">
      <formula>J89&gt;0</formula>
    </cfRule>
    <cfRule type="expression" dxfId="2251" priority="14">
      <formula>J89&lt;0</formula>
    </cfRule>
  </conditionalFormatting>
  <conditionalFormatting sqref="K89:K102">
    <cfRule type="expression" dxfId="2250" priority="11">
      <formula>K89&gt;0</formula>
    </cfRule>
    <cfRule type="expression" dxfId="2249" priority="12">
      <formula>K89&lt;0</formula>
    </cfRule>
  </conditionalFormatting>
  <conditionalFormatting sqref="L89:L102">
    <cfRule type="expression" dxfId="2248" priority="9">
      <formula>L89&gt;0</formula>
    </cfRule>
    <cfRule type="expression" dxfId="2247" priority="10">
      <formula>L89&lt;0</formula>
    </cfRule>
  </conditionalFormatting>
  <conditionalFormatting sqref="F25 F29">
    <cfRule type="expression" dxfId="2246" priority="7">
      <formula>F25&gt;0</formula>
    </cfRule>
    <cfRule type="expression" dxfId="2245" priority="8">
      <formula>F25&lt;0</formula>
    </cfRule>
  </conditionalFormatting>
  <conditionalFormatting sqref="H29 H25:H27">
    <cfRule type="expression" dxfId="2244" priority="5">
      <formula>H25&gt;0</formula>
    </cfRule>
    <cfRule type="expression" dxfId="2243" priority="6">
      <formula>H25&lt;0</formula>
    </cfRule>
  </conditionalFormatting>
  <conditionalFormatting sqref="F26:F28">
    <cfRule type="expression" dxfId="2242" priority="3">
      <formula>F26&gt;0</formula>
    </cfRule>
    <cfRule type="expression" dxfId="2241" priority="4">
      <formula>F26&lt;0</formula>
    </cfRule>
  </conditionalFormatting>
  <conditionalFormatting sqref="H28">
    <cfRule type="expression" dxfId="2240" priority="1">
      <formula>H28&gt;0</formula>
    </cfRule>
    <cfRule type="expression" dxfId="223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38" priority="127">
      <formula>F141&gt;0</formula>
    </cfRule>
    <cfRule type="expression" dxfId="2237" priority="128">
      <formula>F141&lt;0</formula>
    </cfRule>
  </conditionalFormatting>
  <conditionalFormatting sqref="F198:F211 F214:F258 F261:F262">
    <cfRule type="expression" dxfId="2236" priority="123">
      <formula>F198&gt;0</formula>
    </cfRule>
    <cfRule type="expression" dxfId="2235" priority="124">
      <formula>F198&lt;0</formula>
    </cfRule>
  </conditionalFormatting>
  <conditionalFormatting sqref="F198:F211 F214:F258 F261:F262">
    <cfRule type="expression" dxfId="2234" priority="125">
      <formula>F198&gt;0</formula>
    </cfRule>
    <cfRule type="expression" dxfId="2233" priority="126">
      <formula>F198&lt;0</formula>
    </cfRule>
  </conditionalFormatting>
  <conditionalFormatting sqref="H193:H211 H214:H258 H261:H262">
    <cfRule type="expression" dxfId="2232" priority="121">
      <formula>H193&gt;0</formula>
    </cfRule>
    <cfRule type="expression" dxfId="2231" priority="122">
      <formula>H193&lt;0</formula>
    </cfRule>
  </conditionalFormatting>
  <conditionalFormatting sqref="F189:F192">
    <cfRule type="expression" dxfId="2230" priority="115">
      <formula>F189&gt;0</formula>
    </cfRule>
    <cfRule type="expression" dxfId="2229" priority="116">
      <formula>F189&lt;0</formula>
    </cfRule>
  </conditionalFormatting>
  <conditionalFormatting sqref="H189:H192">
    <cfRule type="expression" dxfId="2228" priority="113">
      <formula>H189&gt;0</formula>
    </cfRule>
    <cfRule type="expression" dxfId="2227" priority="114">
      <formula>H189&lt;0</formula>
    </cfRule>
  </conditionalFormatting>
  <conditionalFormatting sqref="Q8">
    <cfRule type="expression" dxfId="2226" priority="109">
      <formula>Q8&gt;0</formula>
    </cfRule>
    <cfRule type="expression" dxfId="2225" priority="110">
      <formula>Q8&lt;0</formula>
    </cfRule>
  </conditionalFormatting>
  <conditionalFormatting sqref="Q7">
    <cfRule type="expression" dxfId="2224" priority="111">
      <formula>Q7&gt;0</formula>
    </cfRule>
    <cfRule type="expression" dxfId="2223" priority="112">
      <formula>Q7&lt;0</formula>
    </cfRule>
  </conditionalFormatting>
  <conditionalFormatting sqref="F212">
    <cfRule type="expression" dxfId="2222" priority="105">
      <formula>F212&gt;0</formula>
    </cfRule>
    <cfRule type="expression" dxfId="2221" priority="106">
      <formula>F212&lt;0</formula>
    </cfRule>
  </conditionalFormatting>
  <conditionalFormatting sqref="F212">
    <cfRule type="expression" dxfId="2220" priority="107">
      <formula>F212&gt;0</formula>
    </cfRule>
    <cfRule type="expression" dxfId="2219" priority="108">
      <formula>F212&lt;0</formula>
    </cfRule>
  </conditionalFormatting>
  <conditionalFormatting sqref="H212">
    <cfRule type="expression" dxfId="2218" priority="103">
      <formula>H212&gt;0</formula>
    </cfRule>
    <cfRule type="expression" dxfId="2217" priority="104">
      <formula>H212&lt;0</formula>
    </cfRule>
  </conditionalFormatting>
  <conditionalFormatting sqref="F213">
    <cfRule type="expression" dxfId="2216" priority="99">
      <formula>F213&gt;0</formula>
    </cfRule>
    <cfRule type="expression" dxfId="2215" priority="100">
      <formula>F213&lt;0</formula>
    </cfRule>
  </conditionalFormatting>
  <conditionalFormatting sqref="F213">
    <cfRule type="expression" dxfId="2214" priority="101">
      <formula>F213&gt;0</formula>
    </cfRule>
    <cfRule type="expression" dxfId="2213" priority="102">
      <formula>F213&lt;0</formula>
    </cfRule>
  </conditionalFormatting>
  <conditionalFormatting sqref="H213">
    <cfRule type="expression" dxfId="2212" priority="97">
      <formula>H213&gt;0</formula>
    </cfRule>
    <cfRule type="expression" dxfId="2211" priority="98">
      <formula>H213&lt;0</formula>
    </cfRule>
  </conditionalFormatting>
  <conditionalFormatting sqref="F259:F260">
    <cfRule type="expression" dxfId="2210" priority="93">
      <formula>F259&gt;0</formula>
    </cfRule>
    <cfRule type="expression" dxfId="2209" priority="94">
      <formula>F259&lt;0</formula>
    </cfRule>
  </conditionalFormatting>
  <conditionalFormatting sqref="F259:F260">
    <cfRule type="expression" dxfId="2208" priority="95">
      <formula>F259&gt;0</formula>
    </cfRule>
    <cfRule type="expression" dxfId="2207" priority="96">
      <formula>F259&lt;0</formula>
    </cfRule>
  </conditionalFormatting>
  <conditionalFormatting sqref="H259:H260">
    <cfRule type="expression" dxfId="2206" priority="91">
      <formula>H259&gt;0</formula>
    </cfRule>
    <cfRule type="expression" dxfId="2205" priority="92">
      <formula>H259&lt;0</formula>
    </cfRule>
  </conditionalFormatting>
  <conditionalFormatting sqref="F66:F81">
    <cfRule type="expression" dxfId="2204" priority="89">
      <formula>F66&gt;0</formula>
    </cfRule>
    <cfRule type="expression" dxfId="2203" priority="90">
      <formula>F66&lt;0</formula>
    </cfRule>
  </conditionalFormatting>
  <conditionalFormatting sqref="H66:H81">
    <cfRule type="expression" dxfId="2202" priority="87">
      <formula>H66&gt;0</formula>
    </cfRule>
    <cfRule type="expression" dxfId="2201" priority="88">
      <formula>H66&lt;0</formula>
    </cfRule>
  </conditionalFormatting>
  <conditionalFormatting sqref="Q10">
    <cfRule type="expression" dxfId="2200" priority="85">
      <formula>Q10&gt;0</formula>
    </cfRule>
    <cfRule type="expression" dxfId="2199" priority="86">
      <formula>Q10&lt;0</formula>
    </cfRule>
  </conditionalFormatting>
  <conditionalFormatting sqref="J76">
    <cfRule type="expression" dxfId="2198" priority="83">
      <formula>J76&gt;0</formula>
    </cfRule>
    <cfRule type="expression" dxfId="2197" priority="84">
      <formula>J76&lt;0</formula>
    </cfRule>
  </conditionalFormatting>
  <conditionalFormatting sqref="F83:F91">
    <cfRule type="expression" dxfId="2196" priority="77">
      <formula>F83&gt;0</formula>
    </cfRule>
    <cfRule type="expression" dxfId="2195" priority="78">
      <formula>F83&lt;0</formula>
    </cfRule>
  </conditionalFormatting>
  <conditionalFormatting sqref="H83:H91">
    <cfRule type="expression" dxfId="2194" priority="75">
      <formula>H83&gt;0</formula>
    </cfRule>
    <cfRule type="expression" dxfId="2193" priority="76">
      <formula>H83&lt;0</formula>
    </cfRule>
  </conditionalFormatting>
  <conditionalFormatting sqref="R4">
    <cfRule type="expression" dxfId="2192" priority="73">
      <formula>R4&gt;0</formula>
    </cfRule>
    <cfRule type="expression" dxfId="2191" priority="74">
      <formula>R4&lt;0</formula>
    </cfRule>
  </conditionalFormatting>
  <conditionalFormatting sqref="Q9">
    <cfRule type="expression" dxfId="2190" priority="71">
      <formula>Q9&gt;0</formula>
    </cfRule>
    <cfRule type="expression" dxfId="2189" priority="72">
      <formula>Q9&lt;0</formula>
    </cfRule>
  </conditionalFormatting>
  <conditionalFormatting sqref="F92:F115">
    <cfRule type="expression" dxfId="2188" priority="67">
      <formula>F92&gt;0</formula>
    </cfRule>
    <cfRule type="expression" dxfId="2187" priority="68">
      <formula>F92&lt;0</formula>
    </cfRule>
  </conditionalFormatting>
  <conditionalFormatting sqref="H92:H115">
    <cfRule type="expression" dxfId="2186" priority="65">
      <formula>H92&gt;0</formula>
    </cfRule>
    <cfRule type="expression" dxfId="2185"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84" priority="61">
      <formula>F116&gt;0</formula>
    </cfRule>
    <cfRule type="expression" dxfId="2183" priority="62">
      <formula>F116&lt;0</formula>
    </cfRule>
  </conditionalFormatting>
  <conditionalFormatting sqref="H116:H140">
    <cfRule type="expression" dxfId="2182" priority="59">
      <formula>H116&gt;0</formula>
    </cfRule>
    <cfRule type="expression" dxfId="2181" priority="60">
      <formula>H116&lt;0</formula>
    </cfRule>
  </conditionalFormatting>
  <conditionalFormatting sqref="H150:H151 F150:F151">
    <cfRule type="expression" dxfId="2180" priority="41">
      <formula>F150&gt;0</formula>
    </cfRule>
    <cfRule type="expression" dxfId="2179" priority="42">
      <formula>F150&lt;0</formula>
    </cfRule>
  </conditionalFormatting>
  <conditionalFormatting sqref="H145:H149 F145:F149">
    <cfRule type="expression" dxfId="2178" priority="39">
      <formula>F145&gt;0</formula>
    </cfRule>
    <cfRule type="expression" dxfId="2177" priority="40">
      <formula>F145&lt;0</formula>
    </cfRule>
  </conditionalFormatting>
  <conditionalFormatting sqref="F82">
    <cfRule type="expression" dxfId="2176" priority="37">
      <formula>F82&gt;0</formula>
    </cfRule>
    <cfRule type="expression" dxfId="2175" priority="38">
      <formula>F82&lt;0</formula>
    </cfRule>
  </conditionalFormatting>
  <conditionalFormatting sqref="H82">
    <cfRule type="expression" dxfId="2174" priority="35">
      <formula>H82&gt;0</formula>
    </cfRule>
    <cfRule type="expression" dxfId="2173" priority="36">
      <formula>H82&lt;0</formula>
    </cfRule>
  </conditionalFormatting>
  <conditionalFormatting sqref="F173:F175 H173:H175">
    <cfRule type="expression" dxfId="2172" priority="33">
      <formula>F173&gt;0</formula>
    </cfRule>
    <cfRule type="expression" dxfId="2171" priority="34">
      <formula>F173&lt;0</formula>
    </cfRule>
  </conditionalFormatting>
  <conditionalFormatting sqref="F162:F166 H162:H166">
    <cfRule type="expression" dxfId="2170" priority="29">
      <formula>F162&gt;0</formula>
    </cfRule>
    <cfRule type="expression" dxfId="2169" priority="30">
      <formula>F162&lt;0</formula>
    </cfRule>
  </conditionalFormatting>
  <conditionalFormatting sqref="F159:F161 H159:H161">
    <cfRule type="expression" dxfId="2168" priority="25">
      <formula>F159&gt;0</formula>
    </cfRule>
    <cfRule type="expression" dxfId="2167" priority="26">
      <formula>F159&lt;0</formula>
    </cfRule>
  </conditionalFormatting>
  <conditionalFormatting sqref="F156:F158 H156:H158">
    <cfRule type="expression" dxfId="2166" priority="23">
      <formula>F156&gt;0</formula>
    </cfRule>
    <cfRule type="expression" dxfId="2165" priority="24">
      <formula>F156&lt;0</formula>
    </cfRule>
  </conditionalFormatting>
  <conditionalFormatting sqref="F155 H155">
    <cfRule type="expression" dxfId="2164" priority="21">
      <formula>F155&gt;0</formula>
    </cfRule>
    <cfRule type="expression" dxfId="2163" priority="22">
      <formula>F155&lt;0</formula>
    </cfRule>
  </conditionalFormatting>
  <conditionalFormatting sqref="F168:F170 H168:H170 K66:K170">
    <cfRule type="expression" dxfId="2162" priority="19">
      <formula>F66&gt;0</formula>
    </cfRule>
    <cfRule type="expression" dxfId="2161" priority="20">
      <formula>F66&lt;0</formula>
    </cfRule>
  </conditionalFormatting>
  <conditionalFormatting sqref="F167 H167">
    <cfRule type="expression" dxfId="2160" priority="17">
      <formula>F167&gt;0</formula>
    </cfRule>
    <cfRule type="expression" dxfId="2159" priority="18">
      <formula>F167&lt;0</formula>
    </cfRule>
  </conditionalFormatting>
  <conditionalFormatting sqref="F171:F172 H171:H172 K171:K172">
    <cfRule type="expression" dxfId="2158" priority="15">
      <formula>F171&gt;0</formula>
    </cfRule>
    <cfRule type="expression" dxfId="2157" priority="16">
      <formula>F171&lt;0</formula>
    </cfRule>
  </conditionalFormatting>
  <conditionalFormatting sqref="F178:F180 H178:H180 K178:K180">
    <cfRule type="expression" dxfId="2156" priority="11">
      <formula>F178&gt;0</formula>
    </cfRule>
    <cfRule type="expression" dxfId="2155" priority="12">
      <formula>F178&lt;0</formula>
    </cfRule>
  </conditionalFormatting>
  <conditionalFormatting sqref="F176:F177 H176:H177 K176:K177">
    <cfRule type="expression" dxfId="2154" priority="9">
      <formula>F176&gt;0</formula>
    </cfRule>
    <cfRule type="expression" dxfId="2153" priority="10">
      <formula>F176&lt;0</formula>
    </cfRule>
  </conditionalFormatting>
  <conditionalFormatting sqref="F184:F185 H184:H185 K184:K185">
    <cfRule type="expression" dxfId="2152" priority="5">
      <formula>F184&gt;0</formula>
    </cfRule>
    <cfRule type="expression" dxfId="2151" priority="6">
      <formula>F184&lt;0</formula>
    </cfRule>
  </conditionalFormatting>
  <conditionalFormatting sqref="F182:F183 H182:H183 K182:K183">
    <cfRule type="expression" dxfId="2150" priority="3">
      <formula>F182&gt;0</formula>
    </cfRule>
    <cfRule type="expression" dxfId="2149" priority="4">
      <formula>F182&lt;0</formula>
    </cfRule>
  </conditionalFormatting>
  <conditionalFormatting sqref="F181 H181 K181">
    <cfRule type="expression" dxfId="2148" priority="1">
      <formula>F181&gt;0</formula>
    </cfRule>
    <cfRule type="expression" dxfId="2147"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46" priority="31">
      <formula>Q7&gt;0</formula>
    </cfRule>
    <cfRule type="expression" dxfId="2145" priority="32">
      <formula>Q7&lt;0</formula>
    </cfRule>
  </conditionalFormatting>
  <conditionalFormatting sqref="Q8">
    <cfRule type="expression" dxfId="2144" priority="29">
      <formula>Q8&gt;0</formula>
    </cfRule>
    <cfRule type="expression" dxfId="2143" priority="30">
      <formula>Q8&lt;0</formula>
    </cfRule>
  </conditionalFormatting>
  <conditionalFormatting sqref="F62:F65">
    <cfRule type="expression" dxfId="2142" priority="21">
      <formula>F62&gt;0</formula>
    </cfRule>
    <cfRule type="expression" dxfId="2141" priority="22">
      <formula>F62&lt;0</formula>
    </cfRule>
  </conditionalFormatting>
  <conditionalFormatting sqref="F66:F74 F78:F98 F102:F106">
    <cfRule type="expression" dxfId="2140" priority="17">
      <formula>F66&gt;0</formula>
    </cfRule>
    <cfRule type="expression" dxfId="2139" priority="18">
      <formula>F66&lt;0</formula>
    </cfRule>
  </conditionalFormatting>
  <conditionalFormatting sqref="F66:F74 F78:F98 F102:F106">
    <cfRule type="expression" dxfId="2138" priority="19">
      <formula>F66&gt;0</formula>
    </cfRule>
    <cfRule type="expression" dxfId="2137" priority="20">
      <formula>F66&lt;0</formula>
    </cfRule>
  </conditionalFormatting>
  <conditionalFormatting sqref="H62:H74 H78:H98 H102:H106">
    <cfRule type="expression" dxfId="2136" priority="15">
      <formula>H62&gt;0</formula>
    </cfRule>
    <cfRule type="expression" dxfId="2135" priority="16">
      <formula>H62&lt;0</formula>
    </cfRule>
  </conditionalFormatting>
  <conditionalFormatting sqref="F57:F61">
    <cfRule type="expression" dxfId="2134" priority="13">
      <formula>F57&gt;0</formula>
    </cfRule>
    <cfRule type="expression" dxfId="2133" priority="14">
      <formula>F57&lt;0</formula>
    </cfRule>
  </conditionalFormatting>
  <conditionalFormatting sqref="H57:H61">
    <cfRule type="expression" dxfId="2132" priority="11">
      <formula>H57&gt;0</formula>
    </cfRule>
    <cfRule type="expression" dxfId="2131" priority="12">
      <formula>H57&lt;0</formula>
    </cfRule>
  </conditionalFormatting>
  <conditionalFormatting sqref="F75:F77">
    <cfRule type="expression" dxfId="2130" priority="7">
      <formula>F75&gt;0</formula>
    </cfRule>
    <cfRule type="expression" dxfId="2129" priority="8">
      <formula>F75&lt;0</formula>
    </cfRule>
  </conditionalFormatting>
  <conditionalFormatting sqref="F75:F77">
    <cfRule type="expression" dxfId="2128" priority="9">
      <formula>F75&gt;0</formula>
    </cfRule>
    <cfRule type="expression" dxfId="2127" priority="10">
      <formula>F75&lt;0</formula>
    </cfRule>
  </conditionalFormatting>
  <conditionalFormatting sqref="H75:H77">
    <cfRule type="expression" dxfId="2126" priority="5">
      <formula>H75&gt;0</formula>
    </cfRule>
    <cfRule type="expression" dxfId="2125" priority="6">
      <formula>H75&lt;0</formula>
    </cfRule>
  </conditionalFormatting>
  <conditionalFormatting sqref="F22:F30">
    <cfRule type="expression" dxfId="2124" priority="3">
      <formula>F22&gt;0</formula>
    </cfRule>
    <cfRule type="expression" dxfId="2123" priority="4">
      <formula>F22&lt;0</formula>
    </cfRule>
  </conditionalFormatting>
  <conditionalFormatting sqref="F99:F101">
    <cfRule type="expression" dxfId="2122" priority="1">
      <formula>F99&gt;0</formula>
    </cfRule>
    <cfRule type="expression" dxfId="212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0" priority="25">
      <formula>F30&gt;0</formula>
    </cfRule>
    <cfRule type="expression" dxfId="2119" priority="26">
      <formula>F30&lt;0</formula>
    </cfRule>
  </conditionalFormatting>
  <conditionalFormatting sqref="Q7">
    <cfRule type="expression" dxfId="2118" priority="23">
      <formula>Q7&gt;0</formula>
    </cfRule>
    <cfRule type="expression" dxfId="2117" priority="24">
      <formula>Q7&lt;0</formula>
    </cfRule>
  </conditionalFormatting>
  <conditionalFormatting sqref="Q8">
    <cfRule type="expression" dxfId="2116" priority="21">
      <formula>Q8&gt;0</formula>
    </cfRule>
    <cfRule type="expression" dxfId="2115" priority="22">
      <formula>Q8&lt;0</formula>
    </cfRule>
  </conditionalFormatting>
  <conditionalFormatting sqref="M74">
    <cfRule type="expression" dxfId="2114" priority="15">
      <formula>M74&gt;0</formula>
    </cfRule>
    <cfRule type="expression" dxfId="2113" priority="16">
      <formula>M74&lt;0</formula>
    </cfRule>
  </conditionalFormatting>
  <conditionalFormatting sqref="F113:F149 H113:H149">
    <cfRule type="expression" dxfId="2112" priority="13">
      <formula>F113&gt;0</formula>
    </cfRule>
    <cfRule type="expression" dxfId="2111" priority="14">
      <formula>F113&lt;0</formula>
    </cfRule>
  </conditionalFormatting>
  <conditionalFormatting sqref="F105:F112">
    <cfRule type="expression" dxfId="2110" priority="11">
      <formula>F105&gt;0</formula>
    </cfRule>
    <cfRule type="expression" dxfId="2109" priority="12">
      <formula>F105&lt;0</formula>
    </cfRule>
  </conditionalFormatting>
  <conditionalFormatting sqref="H105:H112">
    <cfRule type="expression" dxfId="2108" priority="9">
      <formula>H105&gt;0</formula>
    </cfRule>
    <cfRule type="expression" dxfId="2107" priority="10">
      <formula>H105&lt;0</formula>
    </cfRule>
  </conditionalFormatting>
  <conditionalFormatting sqref="Q10">
    <cfRule type="expression" dxfId="2106" priority="7">
      <formula>Q10&gt;0</formula>
    </cfRule>
    <cfRule type="expression" dxfId="2105" priority="8">
      <formula>Q10&lt;0</formula>
    </cfRule>
  </conditionalFormatting>
  <conditionalFormatting sqref="F25:F29">
    <cfRule type="expression" dxfId="2104" priority="5">
      <formula>F25&gt;0</formula>
    </cfRule>
    <cfRule type="expression" dxfId="2103" priority="6">
      <formula>F25&lt;0</formula>
    </cfRule>
  </conditionalFormatting>
  <conditionalFormatting sqref="H25:H29">
    <cfRule type="expression" dxfId="2102" priority="3">
      <formula>H25&gt;0</formula>
    </cfRule>
    <cfRule type="expression" dxfId="2101" priority="4">
      <formula>H25&lt;0</formula>
    </cfRule>
  </conditionalFormatting>
  <conditionalFormatting sqref="J26:J35">
    <cfRule type="expression" dxfId="2100" priority="1">
      <formula>J26&gt;0</formula>
    </cfRule>
    <cfRule type="expression" dxfId="209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98" priority="47">
      <formula>F7&gt;0</formula>
    </cfRule>
    <cfRule type="expression" dxfId="2097" priority="48">
      <formula>F7&lt;0</formula>
    </cfRule>
  </conditionalFormatting>
  <conditionalFormatting sqref="Q8">
    <cfRule type="expression" dxfId="2096" priority="45">
      <formula>Q8&gt;0</formula>
    </cfRule>
    <cfRule type="expression" dxfId="2095" priority="46">
      <formula>Q8&lt;0</formula>
    </cfRule>
  </conditionalFormatting>
  <conditionalFormatting sqref="F41:F60">
    <cfRule type="expression" dxfId="2094" priority="43">
      <formula>F41&gt;0</formula>
    </cfRule>
    <cfRule type="expression" dxfId="2093" priority="44">
      <formula>F41&lt;0</formula>
    </cfRule>
  </conditionalFormatting>
  <conditionalFormatting sqref="H41:H60">
    <cfRule type="expression" dxfId="2092" priority="41">
      <formula>H41&gt;0</formula>
    </cfRule>
    <cfRule type="expression" dxfId="2091" priority="42">
      <formula>H41&lt;0</formula>
    </cfRule>
  </conditionalFormatting>
  <conditionalFormatting sqref="Q10">
    <cfRule type="expression" dxfId="2090" priority="35">
      <formula>Q10&gt;0</formula>
    </cfRule>
    <cfRule type="expression" dxfId="2089" priority="36">
      <formula>Q10&lt;0</formula>
    </cfRule>
  </conditionalFormatting>
  <conditionalFormatting sqref="J36:J60">
    <cfRule type="expression" dxfId="2088" priority="33">
      <formula>J36&gt;0</formula>
    </cfRule>
    <cfRule type="expression" dxfId="2087" priority="34">
      <formula>J36&lt;0</formula>
    </cfRule>
  </conditionalFormatting>
  <conditionalFormatting sqref="K36:K49">
    <cfRule type="expression" dxfId="2086" priority="31">
      <formula>K36&gt;0</formula>
    </cfRule>
    <cfRule type="expression" dxfId="2085" priority="32">
      <formula>K36&lt;0</formula>
    </cfRule>
  </conditionalFormatting>
  <conditionalFormatting sqref="L36:L49">
    <cfRule type="expression" dxfId="2084" priority="29">
      <formula>L36&gt;0</formula>
    </cfRule>
    <cfRule type="expression" dxfId="2083" priority="30">
      <formula>L36&lt;0</formula>
    </cfRule>
  </conditionalFormatting>
  <conditionalFormatting sqref="F114:F135">
    <cfRule type="expression" dxfId="2082" priority="27">
      <formula>F114&gt;0</formula>
    </cfRule>
    <cfRule type="expression" dxfId="2081" priority="28">
      <formula>F114&lt;0</formula>
    </cfRule>
  </conditionalFormatting>
  <conditionalFormatting sqref="H114:H135">
    <cfRule type="expression" dxfId="2080" priority="25">
      <formula>H114&gt;0</formula>
    </cfRule>
    <cfRule type="expression" dxfId="2079" priority="26">
      <formula>H114&lt;0</formula>
    </cfRule>
  </conditionalFormatting>
  <conditionalFormatting sqref="J114:J127">
    <cfRule type="expression" dxfId="2078" priority="23">
      <formula>J114&gt;0</formula>
    </cfRule>
    <cfRule type="expression" dxfId="2077" priority="24">
      <formula>J114&lt;0</formula>
    </cfRule>
  </conditionalFormatting>
  <conditionalFormatting sqref="K114:K127">
    <cfRule type="expression" dxfId="2076" priority="21">
      <formula>K114&gt;0</formula>
    </cfRule>
    <cfRule type="expression" dxfId="2075" priority="22">
      <formula>K114&lt;0</formula>
    </cfRule>
  </conditionalFormatting>
  <conditionalFormatting sqref="L114:L127">
    <cfRule type="expression" dxfId="2074" priority="19">
      <formula>L114&gt;0</formula>
    </cfRule>
    <cfRule type="expression" dxfId="2073" priority="20">
      <formula>L114&lt;0</formula>
    </cfRule>
  </conditionalFormatting>
  <conditionalFormatting sqref="F36:F40">
    <cfRule type="expression" dxfId="2072" priority="17">
      <formula>F36&gt;0</formula>
    </cfRule>
    <cfRule type="expression" dxfId="2071" priority="18">
      <formula>F36&lt;0</formula>
    </cfRule>
  </conditionalFormatting>
  <conditionalFormatting sqref="H36:H40">
    <cfRule type="expression" dxfId="2070" priority="15">
      <formula>H36&gt;0</formula>
    </cfRule>
    <cfRule type="expression" dxfId="2069" priority="16">
      <formula>H36&lt;0</formula>
    </cfRule>
  </conditionalFormatting>
  <conditionalFormatting sqref="F61:F62">
    <cfRule type="expression" dxfId="2068" priority="13">
      <formula>F61&gt;0</formula>
    </cfRule>
    <cfRule type="expression" dxfId="2067" priority="14">
      <formula>F61&lt;0</formula>
    </cfRule>
  </conditionalFormatting>
  <conditionalFormatting sqref="H61:H62">
    <cfRule type="expression" dxfId="2066" priority="11">
      <formula>H61&gt;0</formula>
    </cfRule>
    <cfRule type="expression" dxfId="2065" priority="12">
      <formula>H61&lt;0</formula>
    </cfRule>
  </conditionalFormatting>
  <conditionalFormatting sqref="J61:J62">
    <cfRule type="expression" dxfId="2064" priority="9">
      <formula>J61&gt;0</formula>
    </cfRule>
    <cfRule type="expression" dxfId="2063" priority="10">
      <formula>J61&lt;0</formula>
    </cfRule>
  </conditionalFormatting>
  <conditionalFormatting sqref="J74:J75 H74:H75 F74:F75">
    <cfRule type="expression" dxfId="2062" priority="7">
      <formula>F74&gt;0</formula>
    </cfRule>
    <cfRule type="expression" dxfId="2061" priority="8">
      <formula>F74&lt;0</formula>
    </cfRule>
  </conditionalFormatting>
  <conditionalFormatting sqref="J79:J82 F79:F83 H79:H83">
    <cfRule type="expression" dxfId="2060" priority="3">
      <formula>F79&gt;0</formula>
    </cfRule>
    <cfRule type="expression" dxfId="2059" priority="4">
      <formula>F79&lt;0</formula>
    </cfRule>
  </conditionalFormatting>
  <conditionalFormatting sqref="J84:J86 F84:F86 H84:H86">
    <cfRule type="expression" dxfId="2058" priority="1">
      <formula>F84&gt;0</formula>
    </cfRule>
    <cfRule type="expression" dxfId="2057"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56" priority="25">
      <formula>F52&gt;0</formula>
    </cfRule>
    <cfRule type="expression" dxfId="2055" priority="26">
      <formula>F52&lt;0</formula>
    </cfRule>
  </conditionalFormatting>
  <conditionalFormatting sqref="Q7">
    <cfRule type="expression" dxfId="2054" priority="23">
      <formula>Q7&gt;0</formula>
    </cfRule>
    <cfRule type="expression" dxfId="2053" priority="24">
      <formula>Q7&lt;0</formula>
    </cfRule>
  </conditionalFormatting>
  <conditionalFormatting sqref="Q8">
    <cfRule type="expression" dxfId="2052" priority="21">
      <formula>Q8&gt;0</formula>
    </cfRule>
    <cfRule type="expression" dxfId="2051" priority="22">
      <formula>Q8&lt;0</formula>
    </cfRule>
  </conditionalFormatting>
  <conditionalFormatting sqref="F25:F37 F43:F51">
    <cfRule type="expression" dxfId="2050" priority="19">
      <formula>F25&gt;0</formula>
    </cfRule>
    <cfRule type="expression" dxfId="2049" priority="20">
      <formula>F25&lt;0</formula>
    </cfRule>
  </conditionalFormatting>
  <conditionalFormatting sqref="H25:H37 H41:H51">
    <cfRule type="expression" dxfId="2048" priority="17">
      <formula>H25&gt;0</formula>
    </cfRule>
    <cfRule type="expression" dxfId="2047" priority="18">
      <formula>H25&lt;0</formula>
    </cfRule>
  </conditionalFormatting>
  <conditionalFormatting sqref="F89:F110">
    <cfRule type="expression" dxfId="2046" priority="15">
      <formula>F89&gt;0</formula>
    </cfRule>
    <cfRule type="expression" dxfId="2045" priority="16">
      <formula>F89&lt;0</formula>
    </cfRule>
  </conditionalFormatting>
  <conditionalFormatting sqref="H89:H110">
    <cfRule type="expression" dxfId="2044" priority="13">
      <formula>H89&gt;0</formula>
    </cfRule>
    <cfRule type="expression" dxfId="2043" priority="14">
      <formula>H89&lt;0</formula>
    </cfRule>
  </conditionalFormatting>
  <conditionalFormatting sqref="Q10">
    <cfRule type="expression" dxfId="2042" priority="11">
      <formula>Q10&gt;0</formula>
    </cfRule>
    <cfRule type="expression" dxfId="2041" priority="12">
      <formula>Q10&lt;0</formula>
    </cfRule>
  </conditionalFormatting>
  <conditionalFormatting sqref="J25:J38">
    <cfRule type="expression" dxfId="2040" priority="9">
      <formula>J25&gt;0</formula>
    </cfRule>
    <cfRule type="expression" dxfId="2039" priority="10">
      <formula>J25&lt;0</formula>
    </cfRule>
  </conditionalFormatting>
  <conditionalFormatting sqref="K25:K38">
    <cfRule type="expression" dxfId="2038" priority="7">
      <formula>K25&gt;0</formula>
    </cfRule>
    <cfRule type="expression" dxfId="2037" priority="8">
      <formula>K25&lt;0</formula>
    </cfRule>
  </conditionalFormatting>
  <conditionalFormatting sqref="F38:F42">
    <cfRule type="expression" dxfId="2036" priority="3">
      <formula>F38&gt;0</formula>
    </cfRule>
    <cfRule type="expression" dxfId="2035" priority="4">
      <formula>F38&lt;0</formula>
    </cfRule>
  </conditionalFormatting>
  <conditionalFormatting sqref="H38:H40">
    <cfRule type="expression" dxfId="2034" priority="1">
      <formula>H38&gt;0</formula>
    </cfRule>
    <cfRule type="expression" dxfId="2033"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2" priority="25">
      <formula>F7&gt;0</formula>
    </cfRule>
    <cfRule type="expression" dxfId="2031" priority="26">
      <formula>F7&lt;0</formula>
    </cfRule>
  </conditionalFormatting>
  <conditionalFormatting sqref="Q8">
    <cfRule type="expression" dxfId="2030" priority="23">
      <formula>Q8&gt;0</formula>
    </cfRule>
    <cfRule type="expression" dxfId="2029" priority="24">
      <formula>Q8&lt;0</formula>
    </cfRule>
  </conditionalFormatting>
  <conditionalFormatting sqref="F93:F114">
    <cfRule type="expression" dxfId="2028" priority="17">
      <formula>F93&gt;0</formula>
    </cfRule>
    <cfRule type="expression" dxfId="2027" priority="18">
      <formula>F93&lt;0</formula>
    </cfRule>
  </conditionalFormatting>
  <conditionalFormatting sqref="H93:H114">
    <cfRule type="expression" dxfId="2026" priority="15">
      <formula>H93&gt;0</formula>
    </cfRule>
    <cfRule type="expression" dxfId="2025" priority="16">
      <formula>H93&lt;0</formula>
    </cfRule>
  </conditionalFormatting>
  <conditionalFormatting sqref="Q10">
    <cfRule type="expression" dxfId="2024" priority="13">
      <formula>Q10&gt;0</formula>
    </cfRule>
    <cfRule type="expression" dxfId="2023" priority="14">
      <formula>Q10&lt;0</formula>
    </cfRule>
  </conditionalFormatting>
  <conditionalFormatting sqref="J25:J38">
    <cfRule type="expression" dxfId="2022" priority="11">
      <formula>J25&gt;0</formula>
    </cfRule>
    <cfRule type="expression" dxfId="2021" priority="12">
      <formula>J25&lt;0</formula>
    </cfRule>
  </conditionalFormatting>
  <conditionalFormatting sqref="K25:K38">
    <cfRule type="expression" dxfId="2020" priority="9">
      <formula>K25&gt;0</formula>
    </cfRule>
    <cfRule type="expression" dxfId="2019" priority="10">
      <formula>K25&lt;0</formula>
    </cfRule>
  </conditionalFormatting>
  <conditionalFormatting sqref="L25:L34">
    <cfRule type="expression" dxfId="2018" priority="7">
      <formula>L25&gt;0</formula>
    </cfRule>
    <cfRule type="expression" dxfId="2017" priority="8">
      <formula>L25&lt;0</formula>
    </cfRule>
  </conditionalFormatting>
  <conditionalFormatting sqref="J43">
    <cfRule type="expression" dxfId="2016" priority="5">
      <formula>J43&gt;0</formula>
    </cfRule>
    <cfRule type="expression" dxfId="2015" priority="6">
      <formula>J43&lt;0</formula>
    </cfRule>
  </conditionalFormatting>
  <conditionalFormatting sqref="M25:M34">
    <cfRule type="expression" dxfId="2014" priority="3">
      <formula>M25&gt;0</formula>
    </cfRule>
    <cfRule type="expression" dxfId="2013" priority="4">
      <formula>M25&lt;0</formula>
    </cfRule>
  </conditionalFormatting>
  <conditionalFormatting sqref="H61:H64 F61:F64">
    <cfRule type="expression" dxfId="2012" priority="1">
      <formula>F61&gt;0</formula>
    </cfRule>
    <cfRule type="expression" dxfId="2011"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0" priority="35">
      <formula>F62&gt;0</formula>
    </cfRule>
    <cfRule type="expression" dxfId="2009" priority="36">
      <formula>F62&lt;0</formula>
    </cfRule>
  </conditionalFormatting>
  <conditionalFormatting sqref="Q7">
    <cfRule type="expression" dxfId="2008" priority="33">
      <formula>Q7&gt;0</formula>
    </cfRule>
    <cfRule type="expression" dxfId="2007" priority="34">
      <formula>Q7&lt;0</formula>
    </cfRule>
  </conditionalFormatting>
  <conditionalFormatting sqref="Q8">
    <cfRule type="expression" dxfId="2006" priority="31">
      <formula>Q8&gt;0</formula>
    </cfRule>
    <cfRule type="expression" dxfId="2005" priority="32">
      <formula>Q8&lt;0</formula>
    </cfRule>
  </conditionalFormatting>
  <conditionalFormatting sqref="F30:F61">
    <cfRule type="expression" dxfId="2004" priority="29">
      <formula>F30&gt;0</formula>
    </cfRule>
    <cfRule type="expression" dxfId="2003" priority="30">
      <formula>F30&lt;0</formula>
    </cfRule>
  </conditionalFormatting>
  <conditionalFormatting sqref="H30:H61">
    <cfRule type="expression" dxfId="2002" priority="27">
      <formula>H30&gt;0</formula>
    </cfRule>
    <cfRule type="expression" dxfId="2001" priority="28">
      <formula>H30&lt;0</formula>
    </cfRule>
  </conditionalFormatting>
  <conditionalFormatting sqref="Q10">
    <cfRule type="expression" dxfId="2000" priority="25">
      <formula>Q10&gt;0</formula>
    </cfRule>
    <cfRule type="expression" dxfId="1999" priority="26">
      <formula>Q10&lt;0</formula>
    </cfRule>
  </conditionalFormatting>
  <conditionalFormatting sqref="J25:J38">
    <cfRule type="expression" dxfId="1998" priority="23">
      <formula>J25&gt;0</formula>
    </cfRule>
    <cfRule type="expression" dxfId="1997" priority="24">
      <formula>J25&lt;0</formula>
    </cfRule>
  </conditionalFormatting>
  <conditionalFormatting sqref="K25:K33">
    <cfRule type="expression" dxfId="1996" priority="21">
      <formula>K25&gt;0</formula>
    </cfRule>
    <cfRule type="expression" dxfId="1995" priority="22">
      <formula>K25&lt;0</formula>
    </cfRule>
  </conditionalFormatting>
  <conditionalFormatting sqref="L25:L38">
    <cfRule type="expression" dxfId="1994" priority="19">
      <formula>L25&gt;0</formula>
    </cfRule>
    <cfRule type="expression" dxfId="1993" priority="20">
      <formula>L25&lt;0</formula>
    </cfRule>
  </conditionalFormatting>
  <conditionalFormatting sqref="F89:F110">
    <cfRule type="expression" dxfId="1992" priority="17">
      <formula>F89&gt;0</formula>
    </cfRule>
    <cfRule type="expression" dxfId="1991" priority="18">
      <formula>F89&lt;0</formula>
    </cfRule>
  </conditionalFormatting>
  <conditionalFormatting sqref="H89:H110">
    <cfRule type="expression" dxfId="1990" priority="15">
      <formula>H89&gt;0</formula>
    </cfRule>
    <cfRule type="expression" dxfId="1989" priority="16">
      <formula>H89&lt;0</formula>
    </cfRule>
  </conditionalFormatting>
  <conditionalFormatting sqref="J89:J102">
    <cfRule type="expression" dxfId="1988" priority="13">
      <formula>J89&gt;0</formula>
    </cfRule>
    <cfRule type="expression" dxfId="1987" priority="14">
      <formula>J89&lt;0</formula>
    </cfRule>
  </conditionalFormatting>
  <conditionalFormatting sqref="K89:K102">
    <cfRule type="expression" dxfId="1986" priority="11">
      <formula>K89&gt;0</formula>
    </cfRule>
    <cfRule type="expression" dxfId="1985" priority="12">
      <formula>K89&lt;0</formula>
    </cfRule>
  </conditionalFormatting>
  <conditionalFormatting sqref="L89:L102">
    <cfRule type="expression" dxfId="1984" priority="9">
      <formula>L89&gt;0</formula>
    </cfRule>
    <cfRule type="expression" dxfId="1983" priority="10">
      <formula>L89&lt;0</formula>
    </cfRule>
  </conditionalFormatting>
  <conditionalFormatting sqref="F25:F29">
    <cfRule type="expression" dxfId="1982" priority="7">
      <formula>F25&gt;0</formula>
    </cfRule>
    <cfRule type="expression" dxfId="1981" priority="8">
      <formula>F25&lt;0</formula>
    </cfRule>
  </conditionalFormatting>
  <conditionalFormatting sqref="H25:H29">
    <cfRule type="expression" dxfId="1980" priority="5">
      <formula>H25&gt;0</formula>
    </cfRule>
    <cfRule type="expression" dxfId="1979" priority="6">
      <formula>H25&lt;0</formula>
    </cfRule>
  </conditionalFormatting>
  <conditionalFormatting sqref="F29">
    <cfRule type="expression" dxfId="1978" priority="3">
      <formula>F29&gt;0</formula>
    </cfRule>
    <cfRule type="expression" dxfId="1977" priority="4">
      <formula>F29&lt;0</formula>
    </cfRule>
  </conditionalFormatting>
  <conditionalFormatting sqref="J57">
    <cfRule type="expression" dxfId="1976" priority="1">
      <formula>J57&gt;0</formula>
    </cfRule>
    <cfRule type="expression" dxfId="197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74" priority="31">
      <formula>F47&gt;0</formula>
    </cfRule>
    <cfRule type="expression" dxfId="1973" priority="32">
      <formula>F47&lt;0</formula>
    </cfRule>
  </conditionalFormatting>
  <conditionalFormatting sqref="Q7">
    <cfRule type="expression" dxfId="1972" priority="29">
      <formula>Q7&gt;0</formula>
    </cfRule>
    <cfRule type="expression" dxfId="1971" priority="30">
      <formula>Q7&lt;0</formula>
    </cfRule>
  </conditionalFormatting>
  <conditionalFormatting sqref="Q8">
    <cfRule type="expression" dxfId="1970" priority="27">
      <formula>Q8&gt;0</formula>
    </cfRule>
    <cfRule type="expression" dxfId="1969" priority="28">
      <formula>Q8&lt;0</formula>
    </cfRule>
  </conditionalFormatting>
  <conditionalFormatting sqref="F30:F46">
    <cfRule type="expression" dxfId="1968" priority="25">
      <formula>F30&gt;0</formula>
    </cfRule>
    <cfRule type="expression" dxfId="1967" priority="26">
      <formula>F30&lt;0</formula>
    </cfRule>
  </conditionalFormatting>
  <conditionalFormatting sqref="H30:H46">
    <cfRule type="expression" dxfId="1966" priority="23">
      <formula>H30&gt;0</formula>
    </cfRule>
    <cfRule type="expression" dxfId="1965" priority="24">
      <formula>H30&lt;0</formula>
    </cfRule>
  </conditionalFormatting>
  <conditionalFormatting sqref="Q10">
    <cfRule type="expression" dxfId="1964" priority="21">
      <formula>Q10&gt;0</formula>
    </cfRule>
    <cfRule type="expression" dxfId="1963" priority="22">
      <formula>Q10&lt;0</formula>
    </cfRule>
  </conditionalFormatting>
  <conditionalFormatting sqref="J25:J38">
    <cfRule type="expression" dxfId="1962" priority="19">
      <formula>J25&gt;0</formula>
    </cfRule>
    <cfRule type="expression" dxfId="1961" priority="20">
      <formula>J25&lt;0</formula>
    </cfRule>
  </conditionalFormatting>
  <conditionalFormatting sqref="K25:K38">
    <cfRule type="expression" dxfId="1960" priority="17">
      <formula>K25&gt;0</formula>
    </cfRule>
    <cfRule type="expression" dxfId="1959" priority="18">
      <formula>K25&lt;0</formula>
    </cfRule>
  </conditionalFormatting>
  <conditionalFormatting sqref="L25:L38">
    <cfRule type="expression" dxfId="1958" priority="15">
      <formula>L25&gt;0</formula>
    </cfRule>
    <cfRule type="expression" dxfId="1957" priority="16">
      <formula>L25&lt;0</formula>
    </cfRule>
  </conditionalFormatting>
  <conditionalFormatting sqref="F89:F110">
    <cfRule type="expression" dxfId="1956" priority="13">
      <formula>F89&gt;0</formula>
    </cfRule>
    <cfRule type="expression" dxfId="1955" priority="14">
      <formula>F89&lt;0</formula>
    </cfRule>
  </conditionalFormatting>
  <conditionalFormatting sqref="H89:H110">
    <cfRule type="expression" dxfId="1954" priority="11">
      <formula>H89&gt;0</formula>
    </cfRule>
    <cfRule type="expression" dxfId="1953" priority="12">
      <formula>H89&lt;0</formula>
    </cfRule>
  </conditionalFormatting>
  <conditionalFormatting sqref="J89:J102">
    <cfRule type="expression" dxfId="1952" priority="9">
      <formula>J89&gt;0</formula>
    </cfRule>
    <cfRule type="expression" dxfId="1951" priority="10">
      <formula>J89&lt;0</formula>
    </cfRule>
  </conditionalFormatting>
  <conditionalFormatting sqref="K89:K102">
    <cfRule type="expression" dxfId="1950" priority="7">
      <formula>K89&gt;0</formula>
    </cfRule>
    <cfRule type="expression" dxfId="1949" priority="8">
      <formula>K89&lt;0</formula>
    </cfRule>
  </conditionalFormatting>
  <conditionalFormatting sqref="L89:L102">
    <cfRule type="expression" dxfId="1948" priority="5">
      <formula>L89&gt;0</formula>
    </cfRule>
    <cfRule type="expression" dxfId="1947" priority="6">
      <formula>L89&lt;0</formula>
    </cfRule>
  </conditionalFormatting>
  <conditionalFormatting sqref="F25:F29">
    <cfRule type="expression" dxfId="1946" priority="3">
      <formula>F25&gt;0</formula>
    </cfRule>
    <cfRule type="expression" dxfId="1945" priority="4">
      <formula>F25&lt;0</formula>
    </cfRule>
  </conditionalFormatting>
  <conditionalFormatting sqref="H25:H29">
    <cfRule type="expression" dxfId="1944" priority="1">
      <formula>H25&gt;0</formula>
    </cfRule>
    <cfRule type="expression" dxfId="1943"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6" activePane="bottomLeft" state="frozen"/>
      <selection activeCell="A2" sqref="A2"/>
      <selection pane="bottomLeft" activeCell="J15" sqref="J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35.15</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14060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-3538.5600000000049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-3538.5600000000049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-0.20107099671791351</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5.1778093883357044E-2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7.6413043478260869</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38.664999999999999</v>
      </c>
    </row>
    <row r="18" spans="1:20" x14ac:dyDescent="0.25">
      <c r="A18" s="31" t="s">
        <v>81</v>
      </c>
      <c r="B18" s="14"/>
      <c r="C18" s="14">
        <f>SUM(C2:C14)</f>
        <v>1400</v>
      </c>
      <c r="D18" s="18"/>
      <c r="E18" s="18"/>
      <c r="F18" s="18">
        <f>SUM(F2:F14)</f>
        <v>57575</v>
      </c>
      <c r="G18" s="14"/>
      <c r="H18" s="71">
        <f>SUM(H2:H8)</f>
        <v>1000</v>
      </c>
      <c r="I18" s="18"/>
      <c r="J18" s="18"/>
      <c r="K18" s="18">
        <f>SUM(K2:K8)</f>
        <v>39430.439999999995</v>
      </c>
      <c r="L18" s="14"/>
      <c r="M18" s="18">
        <f>SUM(M2:M10)</f>
        <v>546</v>
      </c>
      <c r="O18" s="81">
        <v>1.0900000000000001</v>
      </c>
      <c r="P18" s="81">
        <f t="shared" ref="P18:P37" si="2">O18*$Q$4</f>
        <v>38.313500000000005</v>
      </c>
      <c r="T18" s="1"/>
    </row>
    <row r="19" spans="1:20" ht="15.75" thickBot="1" x14ac:dyDescent="0.3">
      <c r="A19" s="277" t="s">
        <v>191</v>
      </c>
      <c r="B19" s="278"/>
      <c r="C19" s="279">
        <f>SumByColor($A$19,C2:C17)</f>
        <v>1100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37.962000000000003</v>
      </c>
    </row>
    <row r="20" spans="1:20" x14ac:dyDescent="0.25">
      <c r="O20" s="81">
        <v>1.07</v>
      </c>
      <c r="P20" s="81">
        <f t="shared" si="2"/>
        <v>37.610500000000002</v>
      </c>
    </row>
    <row r="21" spans="1:20" x14ac:dyDescent="0.25">
      <c r="O21" s="81">
        <v>1.06</v>
      </c>
      <c r="P21" s="81">
        <f t="shared" si="2"/>
        <v>37.259</v>
      </c>
    </row>
    <row r="22" spans="1:20" x14ac:dyDescent="0.25">
      <c r="O22" s="81">
        <v>1.05</v>
      </c>
      <c r="P22" s="81">
        <f t="shared" si="2"/>
        <v>36.907499999999999</v>
      </c>
    </row>
    <row r="23" spans="1:20" x14ac:dyDescent="0.25">
      <c r="O23" s="81">
        <v>1.04</v>
      </c>
      <c r="P23" s="81">
        <f t="shared" si="2"/>
        <v>36.555999999999997</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36.204500000000003</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35.853000000000002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35.5015</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35.15</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34.798499999999997</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34.446999999999996</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34.095499999999994</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33.744</v>
      </c>
    </row>
    <row r="32" spans="1:20" x14ac:dyDescent="0.25">
      <c r="A32">
        <v>100</v>
      </c>
      <c r="B32" s="164">
        <v>43385</v>
      </c>
      <c r="C32" s="10">
        <v>400</v>
      </c>
      <c r="D32" s="39">
        <v>50.534999999999997</v>
      </c>
      <c r="E32" s="39">
        <v>42.61</v>
      </c>
      <c r="F32" s="39">
        <f t="shared" ref="F32:F58" si="6">C32*(E32-D32)</f>
        <v>-3169.9999999999991</v>
      </c>
      <c r="G32" s="39">
        <f t="shared" ref="G32:G58" si="7">D32*C32</f>
        <v>20214</v>
      </c>
      <c r="H32" s="179">
        <f t="shared" ref="H32:H58" si="8">(E32-D32)/D32</f>
        <v>-0.15682200455130102</v>
      </c>
      <c r="I32" s="39"/>
      <c r="J32" s="39"/>
      <c r="K32" s="39"/>
      <c r="L32" s="39"/>
      <c r="O32" s="81">
        <v>0.95</v>
      </c>
      <c r="P32" s="81">
        <f t="shared" si="2"/>
        <v>33.392499999999998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33.040999999999997</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32.689500000000002</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32.338000000000001</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31.986499999999999</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31.634999999999998</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2" priority="33">
      <formula>Q7&gt;0</formula>
    </cfRule>
    <cfRule type="expression" dxfId="1941" priority="34">
      <formula>Q7&lt;0</formula>
    </cfRule>
  </conditionalFormatting>
  <conditionalFormatting sqref="Q8">
    <cfRule type="expression" dxfId="1940" priority="31">
      <formula>Q8&gt;0</formula>
    </cfRule>
    <cfRule type="expression" dxfId="1939" priority="32">
      <formula>Q8&lt;0</formula>
    </cfRule>
  </conditionalFormatting>
  <conditionalFormatting sqref="F30:F63">
    <cfRule type="expression" dxfId="1938" priority="29">
      <formula>F30&gt;0</formula>
    </cfRule>
    <cfRule type="expression" dxfId="1937" priority="30">
      <formula>F30&lt;0</formula>
    </cfRule>
  </conditionalFormatting>
  <conditionalFormatting sqref="H30:H63">
    <cfRule type="expression" dxfId="1936" priority="27">
      <formula>H30&gt;0</formula>
    </cfRule>
    <cfRule type="expression" dxfId="1935" priority="28">
      <formula>H30&lt;0</formula>
    </cfRule>
  </conditionalFormatting>
  <conditionalFormatting sqref="Q10">
    <cfRule type="expression" dxfId="1934" priority="25">
      <formula>Q10&gt;0</formula>
    </cfRule>
    <cfRule type="expression" dxfId="1933" priority="26">
      <formula>Q10&lt;0</formula>
    </cfRule>
  </conditionalFormatting>
  <conditionalFormatting sqref="J25:J39">
    <cfRule type="expression" dxfId="1932" priority="23">
      <formula>J25&gt;0</formula>
    </cfRule>
    <cfRule type="expression" dxfId="1931" priority="24">
      <formula>J25&lt;0</formula>
    </cfRule>
  </conditionalFormatting>
  <conditionalFormatting sqref="K25:K36">
    <cfRule type="expression" dxfId="1930" priority="21">
      <formula>K25&gt;0</formula>
    </cfRule>
    <cfRule type="expression" dxfId="1929" priority="22">
      <formula>K25&lt;0</formula>
    </cfRule>
  </conditionalFormatting>
  <conditionalFormatting sqref="L25">
    <cfRule type="expression" dxfId="1928" priority="19">
      <formula>L25&gt;0</formula>
    </cfRule>
    <cfRule type="expression" dxfId="1927" priority="20">
      <formula>L25&lt;0</formula>
    </cfRule>
  </conditionalFormatting>
  <conditionalFormatting sqref="F89:F110">
    <cfRule type="expression" dxfId="1926" priority="17">
      <formula>F89&gt;0</formula>
    </cfRule>
    <cfRule type="expression" dxfId="1925" priority="18">
      <formula>F89&lt;0</formula>
    </cfRule>
  </conditionalFormatting>
  <conditionalFormatting sqref="H89:H110">
    <cfRule type="expression" dxfId="1924" priority="15">
      <formula>H89&gt;0</formula>
    </cfRule>
    <cfRule type="expression" dxfId="1923" priority="16">
      <formula>H89&lt;0</formula>
    </cfRule>
  </conditionalFormatting>
  <conditionalFormatting sqref="J89:J102">
    <cfRule type="expression" dxfId="1922" priority="13">
      <formula>J89&gt;0</formula>
    </cfRule>
    <cfRule type="expression" dxfId="1921" priority="14">
      <formula>J89&lt;0</formula>
    </cfRule>
  </conditionalFormatting>
  <conditionalFormatting sqref="K89:K102">
    <cfRule type="expression" dxfId="1920" priority="11">
      <formula>K89&gt;0</formula>
    </cfRule>
    <cfRule type="expression" dxfId="1919" priority="12">
      <formula>K89&lt;0</formula>
    </cfRule>
  </conditionalFormatting>
  <conditionalFormatting sqref="L89:L102">
    <cfRule type="expression" dxfId="1918" priority="9">
      <formula>L89&gt;0</formula>
    </cfRule>
    <cfRule type="expression" dxfId="1917" priority="10">
      <formula>L89&lt;0</formula>
    </cfRule>
  </conditionalFormatting>
  <conditionalFormatting sqref="F25:F29">
    <cfRule type="expression" dxfId="1916" priority="7">
      <formula>F25&gt;0</formula>
    </cfRule>
    <cfRule type="expression" dxfId="1915" priority="8">
      <formula>F25&lt;0</formula>
    </cfRule>
  </conditionalFormatting>
  <conditionalFormatting sqref="H25:H29">
    <cfRule type="expression" dxfId="1914" priority="5">
      <formula>H25&gt;0</formula>
    </cfRule>
    <cfRule type="expression" dxfId="1913"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52.33</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10466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1038.9400000000023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1038.9400000000023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0.11020827278069754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5.3506592776609976E-2</v>
      </c>
      <c r="R11">
        <v>0.7</v>
      </c>
      <c r="T11" s="1">
        <v>43285</v>
      </c>
      <c r="U11" t="s">
        <v>1130</v>
      </c>
    </row>
    <row r="12" spans="1:21" x14ac:dyDescent="0.25">
      <c r="H12" s="70"/>
      <c r="O12" s="11" t="s">
        <v>921</v>
      </c>
      <c r="Q12" s="1"/>
    </row>
    <row r="13" spans="1:21" x14ac:dyDescent="0.25">
      <c r="H13" s="70"/>
      <c r="O13" s="11" t="s">
        <v>947</v>
      </c>
      <c r="Q13" s="2">
        <f>Q4/(3.94+4.03)*2</f>
        <v>13.131744040150563</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57.563000000000002</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57.039700000000003</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56.516400000000004</v>
      </c>
    </row>
    <row r="20" spans="1:21" x14ac:dyDescent="0.25">
      <c r="O20" s="81">
        <v>1.07</v>
      </c>
      <c r="P20" s="81">
        <f t="shared" si="2"/>
        <v>55.993099999999998</v>
      </c>
      <c r="T20" s="1">
        <v>43416</v>
      </c>
      <c r="U20" t="s">
        <v>1297</v>
      </c>
    </row>
    <row r="21" spans="1:21" x14ac:dyDescent="0.25">
      <c r="O21" s="81">
        <v>1.06</v>
      </c>
      <c r="P21" s="81">
        <f t="shared" si="2"/>
        <v>55.469799999999999</v>
      </c>
    </row>
    <row r="22" spans="1:21" x14ac:dyDescent="0.25">
      <c r="O22" s="81">
        <v>1.05</v>
      </c>
      <c r="P22" s="81">
        <f t="shared" si="2"/>
        <v>54.9465</v>
      </c>
    </row>
    <row r="23" spans="1:21" x14ac:dyDescent="0.25">
      <c r="O23" s="81">
        <v>1.04</v>
      </c>
      <c r="P23" s="81">
        <f t="shared" si="2"/>
        <v>54.423200000000001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53.899900000000002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53.376599999999996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52.853299999999997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52.33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51.806699999999999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51.2834</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50.760099999999994</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50.236799999999995</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49.713499999999996</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49.190199999999997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48.666899999999998</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48.143599999999999</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47.6203</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47.097000000000001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12" priority="49">
      <formula>F7&gt;0</formula>
    </cfRule>
    <cfRule type="expression" dxfId="1911" priority="50">
      <formula>F7&lt;0</formula>
    </cfRule>
  </conditionalFormatting>
  <conditionalFormatting sqref="Q8">
    <cfRule type="expression" dxfId="1910" priority="47">
      <formula>Q8&gt;0</formula>
    </cfRule>
    <cfRule type="expression" dxfId="1909" priority="48">
      <formula>Q8&lt;0</formula>
    </cfRule>
  </conditionalFormatting>
  <conditionalFormatting sqref="Q10">
    <cfRule type="expression" dxfId="1908" priority="41">
      <formula>Q10&gt;0</formula>
    </cfRule>
    <cfRule type="expression" dxfId="1907" priority="42">
      <formula>Q10&lt;0</formula>
    </cfRule>
  </conditionalFormatting>
  <conditionalFormatting sqref="K25:K39">
    <cfRule type="expression" dxfId="1906" priority="37">
      <formula>K25&gt;0</formula>
    </cfRule>
    <cfRule type="expression" dxfId="1905" priority="38">
      <formula>K25&lt;0</formula>
    </cfRule>
  </conditionalFormatting>
  <conditionalFormatting sqref="L25">
    <cfRule type="expression" dxfId="1904" priority="35">
      <formula>L25&gt;0</formula>
    </cfRule>
    <cfRule type="expression" dxfId="1903" priority="36">
      <formula>L25&lt;0</formula>
    </cfRule>
  </conditionalFormatting>
  <conditionalFormatting sqref="F91:F112">
    <cfRule type="expression" dxfId="1902" priority="33">
      <formula>F91&gt;0</formula>
    </cfRule>
    <cfRule type="expression" dxfId="1901" priority="34">
      <formula>F91&lt;0</formula>
    </cfRule>
  </conditionalFormatting>
  <conditionalFormatting sqref="H91:H112">
    <cfRule type="expression" dxfId="1900" priority="31">
      <formula>H91&gt;0</formula>
    </cfRule>
    <cfRule type="expression" dxfId="1899" priority="32">
      <formula>H91&lt;0</formula>
    </cfRule>
  </conditionalFormatting>
  <conditionalFormatting sqref="J91:J104">
    <cfRule type="expression" dxfId="1898" priority="29">
      <formula>J91&gt;0</formula>
    </cfRule>
    <cfRule type="expression" dxfId="1897" priority="30">
      <formula>J91&lt;0</formula>
    </cfRule>
  </conditionalFormatting>
  <conditionalFormatting sqref="K91:K104">
    <cfRule type="expression" dxfId="1896" priority="27">
      <formula>K91&gt;0</formula>
    </cfRule>
    <cfRule type="expression" dxfId="1895" priority="28">
      <formula>K91&lt;0</formula>
    </cfRule>
  </conditionalFormatting>
  <conditionalFormatting sqref="L91:L104">
    <cfRule type="expression" dxfId="1894" priority="25">
      <formula>L91&gt;0</formula>
    </cfRule>
    <cfRule type="expression" dxfId="1893" priority="26">
      <formula>L91&lt;0</formula>
    </cfRule>
  </conditionalFormatting>
  <conditionalFormatting sqref="F25 F29">
    <cfRule type="expression" dxfId="1892" priority="23">
      <formula>F25&gt;0</formula>
    </cfRule>
    <cfRule type="expression" dxfId="1891" priority="24">
      <formula>F25&lt;0</formula>
    </cfRule>
  </conditionalFormatting>
  <conditionalFormatting sqref="H25 H29">
    <cfRule type="expression" dxfId="1890" priority="21">
      <formula>H25&gt;0</formula>
    </cfRule>
    <cfRule type="expression" dxfId="1889" priority="22">
      <formula>H25&lt;0</formula>
    </cfRule>
  </conditionalFormatting>
  <conditionalFormatting sqref="F26:F28">
    <cfRule type="expression" dxfId="1888" priority="19">
      <formula>F26&gt;0</formula>
    </cfRule>
    <cfRule type="expression" dxfId="1887" priority="20">
      <formula>F26&lt;0</formula>
    </cfRule>
  </conditionalFormatting>
  <conditionalFormatting sqref="H26:H28">
    <cfRule type="expression" dxfId="1886" priority="17">
      <formula>H26&gt;0</formula>
    </cfRule>
    <cfRule type="expression" dxfId="1885" priority="18">
      <formula>H26&lt;0</formula>
    </cfRule>
  </conditionalFormatting>
  <conditionalFormatting sqref="J25:J49">
    <cfRule type="expression" dxfId="1884" priority="13">
      <formula>J25&gt;0</formula>
    </cfRule>
    <cfRule type="expression" dxfId="1883" priority="14">
      <formula>J25&lt;0</formula>
    </cfRule>
  </conditionalFormatting>
  <conditionalFormatting sqref="J50:J61">
    <cfRule type="expression" dxfId="1882" priority="11">
      <formula>J50&gt;0</formula>
    </cfRule>
    <cfRule type="expression" dxfId="1881" priority="12">
      <formula>J50&lt;0</formula>
    </cfRule>
  </conditionalFormatting>
  <conditionalFormatting sqref="H62:H63 F62:F63">
    <cfRule type="expression" dxfId="1880" priority="3">
      <formula>F62&gt;0</formula>
    </cfRule>
    <cfRule type="expression" dxfId="1879" priority="4">
      <formula>F62&lt;0</formula>
    </cfRule>
  </conditionalFormatting>
  <conditionalFormatting sqref="J62">
    <cfRule type="expression" dxfId="1878" priority="1">
      <formula>J62&gt;0</formula>
    </cfRule>
    <cfRule type="expression" dxfId="1877"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76" priority="67">
      <formula>F37&gt;0</formula>
    </cfRule>
    <cfRule type="expression" dxfId="1875" priority="68">
      <formula>F37&lt;0</formula>
    </cfRule>
  </conditionalFormatting>
  <conditionalFormatting sqref="Q7">
    <cfRule type="expression" dxfId="1874" priority="65">
      <formula>Q7&gt;0</formula>
    </cfRule>
    <cfRule type="expression" dxfId="1873" priority="66">
      <formula>Q7&lt;0</formula>
    </cfRule>
  </conditionalFormatting>
  <conditionalFormatting sqref="Q8">
    <cfRule type="expression" dxfId="1872" priority="63">
      <formula>Q8&gt;0</formula>
    </cfRule>
    <cfRule type="expression" dxfId="1871" priority="64">
      <formula>Q8&lt;0</formula>
    </cfRule>
  </conditionalFormatting>
  <conditionalFormatting sqref="Q10">
    <cfRule type="expression" dxfId="1870" priority="57">
      <formula>Q10&gt;0</formula>
    </cfRule>
    <cfRule type="expression" dxfId="1869" priority="58">
      <formula>Q10&lt;0</formula>
    </cfRule>
  </conditionalFormatting>
  <conditionalFormatting sqref="H32:H36">
    <cfRule type="expression" dxfId="1868" priority="37">
      <formula>H32&gt;0</formula>
    </cfRule>
    <cfRule type="expression" dxfId="1867" priority="38">
      <formula>H32&lt;0</formula>
    </cfRule>
  </conditionalFormatting>
  <conditionalFormatting sqref="K32:K45">
    <cfRule type="expression" dxfId="1866" priority="53">
      <formula>K32&gt;0</formula>
    </cfRule>
    <cfRule type="expression" dxfId="1865" priority="54">
      <formula>K32&lt;0</formula>
    </cfRule>
  </conditionalFormatting>
  <conditionalFormatting sqref="L32:L40">
    <cfRule type="expression" dxfId="1864" priority="51">
      <formula>L32&gt;0</formula>
    </cfRule>
    <cfRule type="expression" dxfId="1863" priority="52">
      <formula>L32&lt;0</formula>
    </cfRule>
  </conditionalFormatting>
  <conditionalFormatting sqref="F117:F138">
    <cfRule type="expression" dxfId="1862" priority="49">
      <formula>F117&gt;0</formula>
    </cfRule>
    <cfRule type="expression" dxfId="1861" priority="50">
      <formula>F117&lt;0</formula>
    </cfRule>
  </conditionalFormatting>
  <conditionalFormatting sqref="H117:H138">
    <cfRule type="expression" dxfId="1860" priority="47">
      <formula>H117&gt;0</formula>
    </cfRule>
    <cfRule type="expression" dxfId="1859" priority="48">
      <formula>H117&lt;0</formula>
    </cfRule>
  </conditionalFormatting>
  <conditionalFormatting sqref="J117:J130">
    <cfRule type="expression" dxfId="1858" priority="45">
      <formula>J117&gt;0</formula>
    </cfRule>
    <cfRule type="expression" dxfId="1857" priority="46">
      <formula>J117&lt;0</formula>
    </cfRule>
  </conditionalFormatting>
  <conditionalFormatting sqref="K117:K130">
    <cfRule type="expression" dxfId="1856" priority="43">
      <formula>K117&gt;0</formula>
    </cfRule>
    <cfRule type="expression" dxfId="1855" priority="44">
      <formula>K117&lt;0</formula>
    </cfRule>
  </conditionalFormatting>
  <conditionalFormatting sqref="L117:L130">
    <cfRule type="expression" dxfId="1854" priority="41">
      <formula>L117&gt;0</formula>
    </cfRule>
    <cfRule type="expression" dxfId="1853" priority="42">
      <formula>L117&lt;0</formula>
    </cfRule>
  </conditionalFormatting>
  <conditionalFormatting sqref="F32:F36">
    <cfRule type="expression" dxfId="1852" priority="39">
      <formula>F32&gt;0</formula>
    </cfRule>
    <cfRule type="expression" dxfId="1851" priority="40">
      <formula>F32&lt;0</formula>
    </cfRule>
  </conditionalFormatting>
  <conditionalFormatting sqref="Q9">
    <cfRule type="expression" dxfId="1850" priority="35">
      <formula>Q9&gt;0</formula>
    </cfRule>
    <cfRule type="expression" dxfId="1849" priority="36">
      <formula>Q9&lt;0</formula>
    </cfRule>
  </conditionalFormatting>
  <conditionalFormatting sqref="H67:H69 F67:F69">
    <cfRule type="expression" dxfId="1848" priority="33">
      <formula>F67&gt;0</formula>
    </cfRule>
    <cfRule type="expression" dxfId="1847" priority="34">
      <formula>F67&lt;0</formula>
    </cfRule>
  </conditionalFormatting>
  <conditionalFormatting sqref="H70:H72 F70:F72">
    <cfRule type="expression" dxfId="1846" priority="31">
      <formula>F70&gt;0</formula>
    </cfRule>
    <cfRule type="expression" dxfId="1845" priority="32">
      <formula>F70&lt;0</formula>
    </cfRule>
  </conditionalFormatting>
  <conditionalFormatting sqref="F77 H77">
    <cfRule type="expression" dxfId="1844" priority="27">
      <formula>F77&gt;0</formula>
    </cfRule>
    <cfRule type="expression" dxfId="1843" priority="28">
      <formula>F77&lt;0</formula>
    </cfRule>
  </conditionalFormatting>
  <conditionalFormatting sqref="F74:F76 H74:H76">
    <cfRule type="expression" dxfId="1842" priority="25">
      <formula>F74&gt;0</formula>
    </cfRule>
    <cfRule type="expression" dxfId="1841" priority="26">
      <formula>F74&lt;0</formula>
    </cfRule>
  </conditionalFormatting>
  <conditionalFormatting sqref="H79:H81 F79:F81">
    <cfRule type="expression" dxfId="1840" priority="23">
      <formula>F79&gt;0</formula>
    </cfRule>
    <cfRule type="expression" dxfId="1839" priority="24">
      <formula>F79&lt;0</formula>
    </cfRule>
  </conditionalFormatting>
  <conditionalFormatting sqref="H82:H84 F82:F84">
    <cfRule type="expression" dxfId="1838" priority="21">
      <formula>F82&gt;0</formula>
    </cfRule>
    <cfRule type="expression" dxfId="1837" priority="22">
      <formula>F82&lt;0</formula>
    </cfRule>
  </conditionalFormatting>
  <conditionalFormatting sqref="H85:H87 F85:F87">
    <cfRule type="expression" dxfId="1836" priority="19">
      <formula>F85&gt;0</formula>
    </cfRule>
    <cfRule type="expression" dxfId="1835" priority="20">
      <formula>F85&lt;0</formula>
    </cfRule>
  </conditionalFormatting>
  <conditionalFormatting sqref="J37:J66 J73 J78">
    <cfRule type="expression" dxfId="1834" priority="17">
      <formula>J37&gt;0</formula>
    </cfRule>
    <cfRule type="expression" dxfId="1833" priority="18">
      <formula>J37&lt;0</formula>
    </cfRule>
  </conditionalFormatting>
  <conditionalFormatting sqref="J32:J36">
    <cfRule type="expression" dxfId="1832" priority="15">
      <formula>J32&gt;0</formula>
    </cfRule>
    <cfRule type="expression" dxfId="1831" priority="16">
      <formula>J32&lt;0</formula>
    </cfRule>
  </conditionalFormatting>
  <conditionalFormatting sqref="J67:J69">
    <cfRule type="expression" dxfId="1830" priority="13">
      <formula>J67&gt;0</formula>
    </cfRule>
    <cfRule type="expression" dxfId="1829" priority="14">
      <formula>J67&lt;0</formula>
    </cfRule>
  </conditionalFormatting>
  <conditionalFormatting sqref="J70:J72">
    <cfRule type="expression" dxfId="1828" priority="11">
      <formula>J70&gt;0</formula>
    </cfRule>
    <cfRule type="expression" dxfId="1827" priority="12">
      <formula>J70&lt;0</formula>
    </cfRule>
  </conditionalFormatting>
  <conditionalFormatting sqref="J77">
    <cfRule type="expression" dxfId="1826" priority="9">
      <formula>J77&gt;0</formula>
    </cfRule>
    <cfRule type="expression" dxfId="1825" priority="10">
      <formula>J77&lt;0</formula>
    </cfRule>
  </conditionalFormatting>
  <conditionalFormatting sqref="J74:J76">
    <cfRule type="expression" dxfId="1824" priority="7">
      <formula>J74&gt;0</formula>
    </cfRule>
    <cfRule type="expression" dxfId="1823" priority="8">
      <formula>J74&lt;0</formula>
    </cfRule>
  </conditionalFormatting>
  <conditionalFormatting sqref="J79:J81">
    <cfRule type="expression" dxfId="1822" priority="5">
      <formula>J79&gt;0</formula>
    </cfRule>
    <cfRule type="expression" dxfId="1821" priority="6">
      <formula>J79&lt;0</formula>
    </cfRule>
  </conditionalFormatting>
  <conditionalFormatting sqref="J82:J84">
    <cfRule type="expression" dxfId="1820" priority="3">
      <formula>J82&gt;0</formula>
    </cfRule>
    <cfRule type="expression" dxfId="1819" priority="4">
      <formula>J82&lt;0</formula>
    </cfRule>
  </conditionalFormatting>
  <conditionalFormatting sqref="J85:J87">
    <cfRule type="expression" dxfId="1818" priority="1">
      <formula>J85&gt;0</formula>
    </cfRule>
    <cfRule type="expression" dxfId="1817"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16" priority="32">
      <formula>F51&gt;0</formula>
    </cfRule>
    <cfRule type="expression" dxfId="1815" priority="33">
      <formula>F51&lt;0</formula>
    </cfRule>
  </conditionalFormatting>
  <conditionalFormatting sqref="Q7">
    <cfRule type="expression" dxfId="1814" priority="30">
      <formula>Q7&gt;0</formula>
    </cfRule>
    <cfRule type="expression" dxfId="1813" priority="31">
      <formula>Q7&lt;0</formula>
    </cfRule>
  </conditionalFormatting>
  <conditionalFormatting sqref="Q8">
    <cfRule type="expression" dxfId="1812" priority="28">
      <formula>Q8&gt;0</formula>
    </cfRule>
    <cfRule type="expression" dxfId="1811" priority="29">
      <formula>Q8&lt;0</formula>
    </cfRule>
  </conditionalFormatting>
  <conditionalFormatting sqref="F25:F44 F46:F50">
    <cfRule type="expression" dxfId="1810" priority="26">
      <formula>F25&gt;0</formula>
    </cfRule>
    <cfRule type="expression" dxfId="1809" priority="27">
      <formula>F25&lt;0</formula>
    </cfRule>
  </conditionalFormatting>
  <conditionalFormatting sqref="H25:H44 H46:H50">
    <cfRule type="expression" dxfId="1808" priority="24">
      <formula>H25&gt;0</formula>
    </cfRule>
    <cfRule type="expression" dxfId="1807" priority="25">
      <formula>H25&lt;0</formula>
    </cfRule>
  </conditionalFormatting>
  <conditionalFormatting sqref="F89:F110">
    <cfRule type="expression" dxfId="1806" priority="22">
      <formula>F89&gt;0</formula>
    </cfRule>
    <cfRule type="expression" dxfId="1805" priority="23">
      <formula>F89&lt;0</formula>
    </cfRule>
  </conditionalFormatting>
  <conditionalFormatting sqref="H89:H110">
    <cfRule type="expression" dxfId="1804" priority="20">
      <formula>H89&gt;0</formula>
    </cfRule>
    <cfRule type="expression" dxfId="1803" priority="21">
      <formula>H89&lt;0</formula>
    </cfRule>
  </conditionalFormatting>
  <conditionalFormatting sqref="Q10">
    <cfRule type="expression" dxfId="1802" priority="18">
      <formula>Q10&gt;0</formula>
    </cfRule>
    <cfRule type="expression" dxfId="1801" priority="19">
      <formula>Q10&lt;0</formula>
    </cfRule>
  </conditionalFormatting>
  <conditionalFormatting sqref="J25:J39">
    <cfRule type="expression" dxfId="1800" priority="16">
      <formula>J25&gt;0</formula>
    </cfRule>
    <cfRule type="expression" dxfId="1799" priority="17">
      <formula>J25&lt;0</formula>
    </cfRule>
  </conditionalFormatting>
  <conditionalFormatting sqref="K25:K38">
    <cfRule type="expression" dxfId="1798" priority="14">
      <formula>K25&gt;0</formula>
    </cfRule>
    <cfRule type="expression" dxfId="1797" priority="15">
      <formula>K25&lt;0</formula>
    </cfRule>
  </conditionalFormatting>
  <conditionalFormatting sqref="L25:L38">
    <cfRule type="expression" dxfId="1796" priority="12">
      <formula>L25&gt;0</formula>
    </cfRule>
    <cfRule type="expression" dxfId="179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4" priority="9">
      <formula>J40&gt;0</formula>
    </cfRule>
    <cfRule type="expression" dxfId="179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2" priority="7">
      <formula>F45&gt;0</formula>
    </cfRule>
    <cfRule type="expression" dxfId="1791" priority="8">
      <formula>F45&lt;0</formula>
    </cfRule>
  </conditionalFormatting>
  <conditionalFormatting sqref="H45">
    <cfRule type="expression" dxfId="1790" priority="5">
      <formula>H45&gt;0</formula>
    </cfRule>
    <cfRule type="expression" dxfId="1789" priority="6">
      <formula>H45&lt;0</formula>
    </cfRule>
  </conditionalFormatting>
  <conditionalFormatting sqref="J45">
    <cfRule type="expression" dxfId="1788" priority="3">
      <formula>J45&gt;0</formula>
    </cfRule>
    <cfRule type="expression" dxfId="1787" priority="4">
      <formula>J45&lt;0</formula>
    </cfRule>
  </conditionalFormatting>
  <conditionalFormatting sqref="J46">
    <cfRule type="expression" dxfId="1786" priority="1">
      <formula>J46&gt;0</formula>
    </cfRule>
    <cfRule type="expression" dxfId="178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4" priority="74">
      <formula>F12&gt;0</formula>
    </cfRule>
    <cfRule type="expression" dxfId="17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2" priority="67">
      <formula>F124&gt;0</formula>
    </cfRule>
    <cfRule type="expression" dxfId="1781" priority="68">
      <formula>F124&lt;0</formula>
    </cfRule>
  </conditionalFormatting>
  <conditionalFormatting sqref="H124:H130">
    <cfRule type="expression" dxfId="1780" priority="55">
      <formula>H124&gt;0</formula>
    </cfRule>
    <cfRule type="expression" dxfId="1779" priority="56">
      <formula>H124&lt;0</formula>
    </cfRule>
  </conditionalFormatting>
  <conditionalFormatting sqref="H131">
    <cfRule type="expression" dxfId="1778" priority="53">
      <formula>H131&gt;0</formula>
    </cfRule>
    <cfRule type="expression" dxfId="1777" priority="54">
      <formula>H131&lt;0</formula>
    </cfRule>
  </conditionalFormatting>
  <conditionalFormatting sqref="H132">
    <cfRule type="expression" dxfId="1776" priority="51">
      <formula>H132&gt;0</formula>
    </cfRule>
    <cfRule type="expression" dxfId="1775" priority="52">
      <formula>H132&lt;0</formula>
    </cfRule>
  </conditionalFormatting>
  <conditionalFormatting sqref="H133:H135">
    <cfRule type="expression" dxfId="1774" priority="49">
      <formula>H133&gt;0</formula>
    </cfRule>
    <cfRule type="expression" dxfId="1773" priority="50">
      <formula>H133&lt;0</formula>
    </cfRule>
  </conditionalFormatting>
  <conditionalFormatting sqref="H136">
    <cfRule type="expression" dxfId="1772" priority="45">
      <formula>H136&gt;0</formula>
    </cfRule>
    <cfRule type="expression" dxfId="1771" priority="46">
      <formula>H136&lt;0</formula>
    </cfRule>
  </conditionalFormatting>
  <conditionalFormatting sqref="Q7">
    <cfRule type="expression" dxfId="1770" priority="39">
      <formula>Q7&gt;0</formula>
    </cfRule>
    <cfRule type="expression" dxfId="1769" priority="40">
      <formula>Q7&lt;0</formula>
    </cfRule>
  </conditionalFormatting>
  <conditionalFormatting sqref="Q8">
    <cfRule type="expression" dxfId="1768" priority="37">
      <formula>Q8&gt;0</formula>
    </cfRule>
    <cfRule type="expression" dxfId="1767" priority="38">
      <formula>Q8&lt;0</formula>
    </cfRule>
  </conditionalFormatting>
  <conditionalFormatting sqref="F167:F178 H167:H178">
    <cfRule type="expression" dxfId="1766" priority="35">
      <formula>F167&gt;0</formula>
    </cfRule>
    <cfRule type="expression" dxfId="1765" priority="36">
      <formula>F167&lt;0</formula>
    </cfRule>
  </conditionalFormatting>
  <conditionalFormatting sqref="F183:F197 H183:H197">
    <cfRule type="expression" dxfId="1764" priority="33">
      <formula>F183&gt;0</formula>
    </cfRule>
    <cfRule type="expression" dxfId="1763" priority="34">
      <formula>F183&lt;0</formula>
    </cfRule>
  </conditionalFormatting>
  <conditionalFormatting sqref="F198:F206 H198:H206">
    <cfRule type="expression" dxfId="1762" priority="31">
      <formula>F198&gt;0</formula>
    </cfRule>
    <cfRule type="expression" dxfId="1761" priority="32">
      <formula>F198&lt;0</formula>
    </cfRule>
  </conditionalFormatting>
  <conditionalFormatting sqref="F141:F147 H141:H147">
    <cfRule type="expression" dxfId="1760" priority="29">
      <formula>F141&gt;0</formula>
    </cfRule>
    <cfRule type="expression" dxfId="1759" priority="30">
      <formula>F141&lt;0</formula>
    </cfRule>
  </conditionalFormatting>
  <conditionalFormatting sqref="H149:H152 F149:F152">
    <cfRule type="expression" dxfId="1758" priority="27">
      <formula>F149&gt;0</formula>
    </cfRule>
    <cfRule type="expression" dxfId="1757" priority="28">
      <formula>F149&lt;0</formula>
    </cfRule>
  </conditionalFormatting>
  <conditionalFormatting sqref="F226 H215:H218 H257:H260 F257:F260 H226 H231:H233 F231:F233 F235:F244 H235:H244">
    <cfRule type="expression" dxfId="1756" priority="25">
      <formula>F215&gt;0</formula>
    </cfRule>
    <cfRule type="expression" dxfId="1755" priority="26">
      <formula>F215&lt;0</formula>
    </cfRule>
  </conditionalFormatting>
  <conditionalFormatting sqref="F207:F218">
    <cfRule type="expression" dxfId="1754" priority="23">
      <formula>F207&gt;0</formula>
    </cfRule>
    <cfRule type="expression" dxfId="1753" priority="24">
      <formula>F207&lt;0</formula>
    </cfRule>
  </conditionalFormatting>
  <conditionalFormatting sqref="H207:H208">
    <cfRule type="expression" dxfId="1752" priority="21">
      <formula>H207&gt;0</formula>
    </cfRule>
    <cfRule type="expression" dxfId="1751" priority="22">
      <formula>H207&lt;0</formula>
    </cfRule>
  </conditionalFormatting>
  <conditionalFormatting sqref="H209">
    <cfRule type="expression" dxfId="1750" priority="19">
      <formula>H209&gt;0</formula>
    </cfRule>
    <cfRule type="expression" dxfId="1749" priority="20">
      <formula>H209&lt;0</formula>
    </cfRule>
  </conditionalFormatting>
  <conditionalFormatting sqref="H210">
    <cfRule type="expression" dxfId="1748" priority="17">
      <formula>H210&gt;0</formula>
    </cfRule>
    <cfRule type="expression" dxfId="1747" priority="18">
      <formula>H210&lt;0</formula>
    </cfRule>
  </conditionalFormatting>
  <conditionalFormatting sqref="H211:H213">
    <cfRule type="expression" dxfId="1746" priority="15">
      <formula>H211&gt;0</formula>
    </cfRule>
    <cfRule type="expression" dxfId="1745" priority="16">
      <formula>H211&lt;0</formula>
    </cfRule>
  </conditionalFormatting>
  <conditionalFormatting sqref="H214">
    <cfRule type="expression" dxfId="1744" priority="13">
      <formula>H214&gt;0</formula>
    </cfRule>
    <cfRule type="expression" dxfId="1743" priority="14">
      <formula>H214&lt;0</formula>
    </cfRule>
  </conditionalFormatting>
  <conditionalFormatting sqref="F245:F256 H245:H256">
    <cfRule type="expression" dxfId="1742" priority="11">
      <formula>F245&gt;0</formula>
    </cfRule>
    <cfRule type="expression" dxfId="1741" priority="12">
      <formula>F245&lt;0</formula>
    </cfRule>
  </conditionalFormatting>
  <conditionalFormatting sqref="F261:F275 H261:H275">
    <cfRule type="expression" dxfId="1740" priority="9">
      <formula>F261&gt;0</formula>
    </cfRule>
    <cfRule type="expression" dxfId="1739" priority="10">
      <formula>F261&lt;0</formula>
    </cfRule>
  </conditionalFormatting>
  <conditionalFormatting sqref="F276:F283 H276:H283">
    <cfRule type="expression" dxfId="1738" priority="7">
      <formula>F276&gt;0</formula>
    </cfRule>
    <cfRule type="expression" dxfId="1737" priority="8">
      <formula>F276&lt;0</formula>
    </cfRule>
  </conditionalFormatting>
  <conditionalFormatting sqref="F219:F225 H219:H225">
    <cfRule type="expression" dxfId="1736" priority="5">
      <formula>F219&gt;0</formula>
    </cfRule>
    <cfRule type="expression" dxfId="1735" priority="6">
      <formula>F219&lt;0</formula>
    </cfRule>
  </conditionalFormatting>
  <conditionalFormatting sqref="H227:H230 F227:F230">
    <cfRule type="expression" dxfId="1734" priority="3">
      <formula>F227&gt;0</formula>
    </cfRule>
    <cfRule type="expression" dxfId="1733" priority="4">
      <formula>F227&lt;0</formula>
    </cfRule>
  </conditionalFormatting>
  <conditionalFormatting sqref="H234 F234">
    <cfRule type="expression" dxfId="1732" priority="1">
      <formula>F234&gt;0</formula>
    </cfRule>
    <cfRule type="expression" dxfId="17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0" priority="43">
      <formula>F33&gt;0</formula>
    </cfRule>
    <cfRule type="expression" dxfId="1729" priority="44">
      <formula>F33&lt;0</formula>
    </cfRule>
  </conditionalFormatting>
  <conditionalFormatting sqref="Q7">
    <cfRule type="expression" dxfId="1728" priority="41">
      <formula>Q7&gt;0</formula>
    </cfRule>
    <cfRule type="expression" dxfId="1727" priority="42">
      <formula>Q7&lt;0</formula>
    </cfRule>
  </conditionalFormatting>
  <conditionalFormatting sqref="Q8">
    <cfRule type="expression" dxfId="1726" priority="39">
      <formula>Q8&gt;0</formula>
    </cfRule>
    <cfRule type="expression" dxfId="1725" priority="40">
      <formula>Q8&lt;0</formula>
    </cfRule>
  </conditionalFormatting>
  <conditionalFormatting sqref="F29 F32">
    <cfRule type="expression" dxfId="1724" priority="37">
      <formula>F29&gt;0</formula>
    </cfRule>
    <cfRule type="expression" dxfId="1723" priority="38">
      <formula>F29&lt;0</formula>
    </cfRule>
  </conditionalFormatting>
  <conditionalFormatting sqref="H29 H32">
    <cfRule type="expression" dxfId="1722" priority="35">
      <formula>H29&gt;0</formula>
    </cfRule>
    <cfRule type="expression" dxfId="1721" priority="36">
      <formula>H29&lt;0</formula>
    </cfRule>
  </conditionalFormatting>
  <conditionalFormatting sqref="F30:F31">
    <cfRule type="expression" dxfId="1720" priority="33">
      <formula>F30&gt;0</formula>
    </cfRule>
    <cfRule type="expression" dxfId="1719" priority="34">
      <formula>F30&lt;0</formula>
    </cfRule>
  </conditionalFormatting>
  <conditionalFormatting sqref="H30:H31">
    <cfRule type="expression" dxfId="1718" priority="31">
      <formula>H30&gt;0</formula>
    </cfRule>
    <cfRule type="expression" dxfId="1717" priority="32">
      <formula>H30&lt;0</formula>
    </cfRule>
  </conditionalFormatting>
  <conditionalFormatting sqref="F105:F140 H105:H140">
    <cfRule type="expression" dxfId="1716" priority="29">
      <formula>F105&gt;0</formula>
    </cfRule>
    <cfRule type="expression" dxfId="1715" priority="30">
      <formula>F105&lt;0</formula>
    </cfRule>
  </conditionalFormatting>
  <conditionalFormatting sqref="F96:F99">
    <cfRule type="expression" dxfId="1714" priority="27">
      <formula>F96&gt;0</formula>
    </cfRule>
    <cfRule type="expression" dxfId="1713" priority="28">
      <formula>F96&lt;0</formula>
    </cfRule>
  </conditionalFormatting>
  <conditionalFormatting sqref="H96:H99">
    <cfRule type="expression" dxfId="1712" priority="25">
      <formula>H96&gt;0</formula>
    </cfRule>
    <cfRule type="expression" dxfId="1711" priority="26">
      <formula>H96&lt;0</formula>
    </cfRule>
  </conditionalFormatting>
  <conditionalFormatting sqref="F25:F28">
    <cfRule type="expression" dxfId="1710" priority="19">
      <formula>F25&gt;0</formula>
    </cfRule>
    <cfRule type="expression" dxfId="1709" priority="20">
      <formula>F25&lt;0</formula>
    </cfRule>
  </conditionalFormatting>
  <conditionalFormatting sqref="H25:H28">
    <cfRule type="expression" dxfId="1708" priority="17">
      <formula>H25&gt;0</formula>
    </cfRule>
    <cfRule type="expression" dxfId="1707" priority="18">
      <formula>H25&lt;0</formula>
    </cfRule>
  </conditionalFormatting>
  <conditionalFormatting sqref="J27">
    <cfRule type="expression" dxfId="1706" priority="15">
      <formula>J27&gt;0</formula>
    </cfRule>
    <cfRule type="expression" dxfId="1705" priority="16">
      <formula>J27&lt;0</formula>
    </cfRule>
  </conditionalFormatting>
  <conditionalFormatting sqref="F104">
    <cfRule type="expression" dxfId="1704" priority="13">
      <formula>F104&gt;0</formula>
    </cfRule>
    <cfRule type="expression" dxfId="1703" priority="14">
      <formula>F104&lt;0</formula>
    </cfRule>
  </conditionalFormatting>
  <conditionalFormatting sqref="H104">
    <cfRule type="expression" dxfId="1702" priority="11">
      <formula>H104&gt;0</formula>
    </cfRule>
    <cfRule type="expression" dxfId="1701" priority="12">
      <formula>H104&lt;0</formula>
    </cfRule>
  </conditionalFormatting>
  <conditionalFormatting sqref="F100:F103">
    <cfRule type="expression" dxfId="1700" priority="9">
      <formula>F100&gt;0</formula>
    </cfRule>
    <cfRule type="expression" dxfId="1699" priority="10">
      <formula>F100&lt;0</formula>
    </cfRule>
  </conditionalFormatting>
  <conditionalFormatting sqref="H100:H103">
    <cfRule type="expression" dxfId="1698" priority="7">
      <formula>H100&gt;0</formula>
    </cfRule>
    <cfRule type="expression" dxfId="1697" priority="8">
      <formula>H100&lt;0</formula>
    </cfRule>
  </conditionalFormatting>
  <conditionalFormatting sqref="J102">
    <cfRule type="expression" dxfId="1696" priority="5">
      <formula>J102&gt;0</formula>
    </cfRule>
    <cfRule type="expression" dxfId="1695" priority="6">
      <formula>J102&lt;0</formula>
    </cfRule>
  </conditionalFormatting>
  <conditionalFormatting sqref="Q10">
    <cfRule type="expression" dxfId="1694" priority="3">
      <formula>Q10&gt;0</formula>
    </cfRule>
    <cfRule type="expression" dxfId="1693" priority="4">
      <formula>Q10&lt;0</formula>
    </cfRule>
  </conditionalFormatting>
  <conditionalFormatting sqref="M71">
    <cfRule type="expression" dxfId="1692" priority="1">
      <formula>M71&gt;0</formula>
    </cfRule>
    <cfRule type="expression" dxfId="169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0" priority="33">
      <formula>F34&gt;0</formula>
    </cfRule>
    <cfRule type="expression" dxfId="1689" priority="34">
      <formula>F34&lt;0</formula>
    </cfRule>
  </conditionalFormatting>
  <conditionalFormatting sqref="Q7">
    <cfRule type="expression" dxfId="1688" priority="31">
      <formula>Q7&gt;0</formula>
    </cfRule>
    <cfRule type="expression" dxfId="1687" priority="32">
      <formula>Q7&lt;0</formula>
    </cfRule>
  </conditionalFormatting>
  <conditionalFormatting sqref="Q8">
    <cfRule type="expression" dxfId="1686" priority="29">
      <formula>Q8&gt;0</formula>
    </cfRule>
    <cfRule type="expression" dxfId="1685" priority="30">
      <formula>Q8&lt;0</formula>
    </cfRule>
  </conditionalFormatting>
  <conditionalFormatting sqref="F27:F33">
    <cfRule type="expression" dxfId="1684" priority="27">
      <formula>F27&gt;0</formula>
    </cfRule>
    <cfRule type="expression" dxfId="1683" priority="28">
      <formula>F27&lt;0</formula>
    </cfRule>
  </conditionalFormatting>
  <conditionalFormatting sqref="H27:H33">
    <cfRule type="expression" dxfId="1682" priority="25">
      <formula>H27&gt;0</formula>
    </cfRule>
    <cfRule type="expression" dxfId="1681" priority="26">
      <formula>H27&lt;0</formula>
    </cfRule>
  </conditionalFormatting>
  <conditionalFormatting sqref="M46">
    <cfRule type="expression" dxfId="1680" priority="23">
      <formula>M46&gt;0</formula>
    </cfRule>
    <cfRule type="expression" dxfId="1679" priority="24">
      <formula>M46&lt;0</formula>
    </cfRule>
  </conditionalFormatting>
  <conditionalFormatting sqref="F79:F87 H79:H87">
    <cfRule type="expression" dxfId="1678" priority="21">
      <formula>F79&gt;0</formula>
    </cfRule>
    <cfRule type="expression" dxfId="1677" priority="22">
      <formula>F79&lt;0</formula>
    </cfRule>
  </conditionalFormatting>
  <conditionalFormatting sqref="F73 F77:F78">
    <cfRule type="expression" dxfId="1676" priority="19">
      <formula>F73&gt;0</formula>
    </cfRule>
    <cfRule type="expression" dxfId="1675" priority="20">
      <formula>F73&lt;0</formula>
    </cfRule>
  </conditionalFormatting>
  <conditionalFormatting sqref="H73 H77:H78">
    <cfRule type="expression" dxfId="1674" priority="17">
      <formula>H73&gt;0</formula>
    </cfRule>
    <cfRule type="expression" dxfId="1673" priority="18">
      <formula>H73&lt;0</formula>
    </cfRule>
  </conditionalFormatting>
  <conditionalFormatting sqref="F70:F72">
    <cfRule type="expression" dxfId="1672" priority="15">
      <formula>F70&gt;0</formula>
    </cfRule>
    <cfRule type="expression" dxfId="1671" priority="16">
      <formula>F70&lt;0</formula>
    </cfRule>
  </conditionalFormatting>
  <conditionalFormatting sqref="H70:H72">
    <cfRule type="expression" dxfId="1670" priority="13">
      <formula>H70&gt;0</formula>
    </cfRule>
    <cfRule type="expression" dxfId="1669" priority="14">
      <formula>H70&lt;0</formula>
    </cfRule>
  </conditionalFormatting>
  <conditionalFormatting sqref="F25:F26">
    <cfRule type="expression" dxfId="1668" priority="11">
      <formula>F25&gt;0</formula>
    </cfRule>
    <cfRule type="expression" dxfId="1667" priority="12">
      <formula>F25&lt;0</formula>
    </cfRule>
  </conditionalFormatting>
  <conditionalFormatting sqref="H25:H26">
    <cfRule type="expression" dxfId="1666" priority="9">
      <formula>H25&gt;0</formula>
    </cfRule>
    <cfRule type="expression" dxfId="1665" priority="10">
      <formula>H25&lt;0</formula>
    </cfRule>
  </conditionalFormatting>
  <conditionalFormatting sqref="F76">
    <cfRule type="expression" dxfId="1664" priority="7">
      <formula>F76&gt;0</formula>
    </cfRule>
    <cfRule type="expression" dxfId="1663" priority="8">
      <formula>F76&lt;0</formula>
    </cfRule>
  </conditionalFormatting>
  <conditionalFormatting sqref="H76">
    <cfRule type="expression" dxfId="1662" priority="5">
      <formula>H76&gt;0</formula>
    </cfRule>
    <cfRule type="expression" dxfId="1661" priority="6">
      <formula>H76&lt;0</formula>
    </cfRule>
  </conditionalFormatting>
  <conditionalFormatting sqref="F74:F75">
    <cfRule type="expression" dxfId="1660" priority="3">
      <formula>F74&gt;0</formula>
    </cfRule>
    <cfRule type="expression" dxfId="1659" priority="4">
      <formula>F74&lt;0</formula>
    </cfRule>
  </conditionalFormatting>
  <conditionalFormatting sqref="H74:H75">
    <cfRule type="expression" dxfId="1658" priority="1">
      <formula>H74&gt;0</formula>
    </cfRule>
    <cfRule type="expression" dxfId="165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56" priority="59">
      <formula>F49&gt;0</formula>
    </cfRule>
    <cfRule type="expression" dxfId="1655" priority="60">
      <formula>F49&lt;0</formula>
    </cfRule>
  </conditionalFormatting>
  <conditionalFormatting sqref="Q7">
    <cfRule type="expression" dxfId="1654" priority="57">
      <formula>Q7&gt;0</formula>
    </cfRule>
    <cfRule type="expression" dxfId="1653" priority="58">
      <formula>Q7&lt;0</formula>
    </cfRule>
  </conditionalFormatting>
  <conditionalFormatting sqref="Q8">
    <cfRule type="expression" dxfId="1652" priority="55">
      <formula>Q8&gt;0</formula>
    </cfRule>
    <cfRule type="expression" dxfId="1651" priority="56">
      <formula>Q8&lt;0</formula>
    </cfRule>
  </conditionalFormatting>
  <conditionalFormatting sqref="F34:F46">
    <cfRule type="expression" dxfId="1650" priority="53">
      <formula>F34&gt;0</formula>
    </cfRule>
    <cfRule type="expression" dxfId="1649" priority="54">
      <formula>F34&lt;0</formula>
    </cfRule>
  </conditionalFormatting>
  <conditionalFormatting sqref="H34:H46">
    <cfRule type="expression" dxfId="1648" priority="51">
      <formula>H34&gt;0</formula>
    </cfRule>
    <cfRule type="expression" dxfId="1647" priority="52">
      <formula>H34&lt;0</formula>
    </cfRule>
  </conditionalFormatting>
  <conditionalFormatting sqref="Q10">
    <cfRule type="expression" dxfId="1646" priority="49">
      <formula>Q10&gt;0</formula>
    </cfRule>
    <cfRule type="expression" dxfId="1645" priority="50">
      <formula>Q10&lt;0</formula>
    </cfRule>
  </conditionalFormatting>
  <conditionalFormatting sqref="J28:J41">
    <cfRule type="expression" dxfId="1644" priority="47">
      <formula>J28&gt;0</formula>
    </cfRule>
    <cfRule type="expression" dxfId="1643" priority="48">
      <formula>J28&lt;0</formula>
    </cfRule>
  </conditionalFormatting>
  <conditionalFormatting sqref="K28:K41">
    <cfRule type="expression" dxfId="1642" priority="45">
      <formula>K28&gt;0</formula>
    </cfRule>
    <cfRule type="expression" dxfId="1641" priority="46">
      <formula>K28&lt;0</formula>
    </cfRule>
  </conditionalFormatting>
  <conditionalFormatting sqref="L28:L41">
    <cfRule type="expression" dxfId="1640" priority="43">
      <formula>L28&gt;0</formula>
    </cfRule>
    <cfRule type="expression" dxfId="1639" priority="44">
      <formula>L28&lt;0</formula>
    </cfRule>
  </conditionalFormatting>
  <conditionalFormatting sqref="F94:F115">
    <cfRule type="expression" dxfId="1638" priority="41">
      <formula>F94&gt;0</formula>
    </cfRule>
    <cfRule type="expression" dxfId="1637" priority="42">
      <formula>F94&lt;0</formula>
    </cfRule>
  </conditionalFormatting>
  <conditionalFormatting sqref="H94:H115">
    <cfRule type="expression" dxfId="1636" priority="39">
      <formula>H94&gt;0</formula>
    </cfRule>
    <cfRule type="expression" dxfId="1635" priority="40">
      <formula>H94&lt;0</formula>
    </cfRule>
  </conditionalFormatting>
  <conditionalFormatting sqref="J94:J107">
    <cfRule type="expression" dxfId="1634" priority="37">
      <formula>J94&gt;0</formula>
    </cfRule>
    <cfRule type="expression" dxfId="1633" priority="38">
      <formula>J94&lt;0</formula>
    </cfRule>
  </conditionalFormatting>
  <conditionalFormatting sqref="K94:K107">
    <cfRule type="expression" dxfId="1632" priority="35">
      <formula>K94&gt;0</formula>
    </cfRule>
    <cfRule type="expression" dxfId="1631" priority="36">
      <formula>K94&lt;0</formula>
    </cfRule>
  </conditionalFormatting>
  <conditionalFormatting sqref="L94:L107">
    <cfRule type="expression" dxfId="1630" priority="33">
      <formula>L94&gt;0</formula>
    </cfRule>
    <cfRule type="expression" dxfId="1629" priority="34">
      <formula>L94&lt;0</formula>
    </cfRule>
  </conditionalFormatting>
  <conditionalFormatting sqref="F28:F31">
    <cfRule type="expression" dxfId="1628" priority="31">
      <formula>F28&gt;0</formula>
    </cfRule>
    <cfRule type="expression" dxfId="1627" priority="32">
      <formula>F28&lt;0</formula>
    </cfRule>
  </conditionalFormatting>
  <conditionalFormatting sqref="H28:H31">
    <cfRule type="expression" dxfId="1626" priority="29">
      <formula>H28&gt;0</formula>
    </cfRule>
    <cfRule type="expression" dxfId="1625" priority="30">
      <formula>H28&lt;0</formula>
    </cfRule>
  </conditionalFormatting>
  <conditionalFormatting sqref="F32:F33">
    <cfRule type="expression" dxfId="1624" priority="25">
      <formula>F32&gt;0</formula>
    </cfRule>
    <cfRule type="expression" dxfId="1623" priority="26">
      <formula>F32&lt;0</formula>
    </cfRule>
  </conditionalFormatting>
  <conditionalFormatting sqref="H32:H33">
    <cfRule type="expression" dxfId="1622" priority="23">
      <formula>H32&gt;0</formula>
    </cfRule>
    <cfRule type="expression" dxfId="1621" priority="24">
      <formula>H32&lt;0</formula>
    </cfRule>
  </conditionalFormatting>
  <conditionalFormatting sqref="J48">
    <cfRule type="expression" dxfId="1620" priority="21">
      <formula>J48&gt;0</formula>
    </cfRule>
    <cfRule type="expression" dxfId="1619" priority="22">
      <formula>J48&lt;0</formula>
    </cfRule>
  </conditionalFormatting>
  <conditionalFormatting sqref="F47:F48">
    <cfRule type="expression" dxfId="1618" priority="19">
      <formula>F47&gt;0</formula>
    </cfRule>
    <cfRule type="expression" dxfId="1617" priority="20">
      <formula>F47&lt;0</formula>
    </cfRule>
  </conditionalFormatting>
  <conditionalFormatting sqref="H47:H48">
    <cfRule type="expression" dxfId="1616" priority="17">
      <formula>H47&gt;0</formula>
    </cfRule>
    <cfRule type="expression" dxfId="1615" priority="18">
      <formula>H47&lt;0</formula>
    </cfRule>
  </conditionalFormatting>
  <conditionalFormatting sqref="J49:J53">
    <cfRule type="expression" dxfId="1614" priority="15">
      <formula>J49&gt;0</formula>
    </cfRule>
    <cfRule type="expression" dxfId="1613" priority="16">
      <formula>J49&lt;0</formula>
    </cfRule>
  </conditionalFormatting>
  <conditionalFormatting sqref="J54:J62">
    <cfRule type="expression" dxfId="1612" priority="13">
      <formula>J54&gt;0</formula>
    </cfRule>
    <cfRule type="expression" dxfId="1611" priority="14">
      <formula>J54&lt;0</formula>
    </cfRule>
  </conditionalFormatting>
  <conditionalFormatting sqref="J63">
    <cfRule type="expression" dxfId="1610" priority="5">
      <formula>J63&gt;0</formula>
    </cfRule>
    <cfRule type="expression" dxfId="1609" priority="6">
      <formula>J63&lt;0</formula>
    </cfRule>
  </conditionalFormatting>
  <conditionalFormatting sqref="H64:H65 F64:F65">
    <cfRule type="expression" dxfId="1608" priority="3">
      <formula>F64&gt;0</formula>
    </cfRule>
    <cfRule type="expression" dxfId="1607" priority="4">
      <formula>F64&lt;0</formula>
    </cfRule>
  </conditionalFormatting>
  <conditionalFormatting sqref="J64">
    <cfRule type="expression" dxfId="1606" priority="1">
      <formula>J64&gt;0</formula>
    </cfRule>
    <cfRule type="expression" dxfId="160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4" priority="33">
      <formula>F7&gt;0</formula>
    </cfRule>
    <cfRule type="expression" dxfId="1603" priority="34">
      <formula>F7&lt;0</formula>
    </cfRule>
  </conditionalFormatting>
  <conditionalFormatting sqref="Q8">
    <cfRule type="expression" dxfId="1602" priority="31">
      <formula>Q8&gt;0</formula>
    </cfRule>
    <cfRule type="expression" dxfId="1601" priority="32">
      <formula>Q8&lt;0</formula>
    </cfRule>
  </conditionalFormatting>
  <conditionalFormatting sqref="F114:F135">
    <cfRule type="expression" dxfId="1600" priority="25">
      <formula>F114&gt;0</formula>
    </cfRule>
    <cfRule type="expression" dxfId="1599" priority="26">
      <formula>F114&lt;0</formula>
    </cfRule>
  </conditionalFormatting>
  <conditionalFormatting sqref="H114:H135">
    <cfRule type="expression" dxfId="1598" priority="23">
      <formula>H114&gt;0</formula>
    </cfRule>
    <cfRule type="expression" dxfId="1597" priority="24">
      <formula>H114&lt;0</formula>
    </cfRule>
  </conditionalFormatting>
  <conditionalFormatting sqref="Q10">
    <cfRule type="expression" dxfId="1596" priority="21">
      <formula>Q10&gt;0</formula>
    </cfRule>
    <cfRule type="expression" dxfId="1595" priority="22">
      <formula>Q10&lt;0</formula>
    </cfRule>
  </conditionalFormatting>
  <conditionalFormatting sqref="J31:J44">
    <cfRule type="expression" dxfId="1594" priority="19">
      <formula>J31&gt;0</formula>
    </cfRule>
    <cfRule type="expression" dxfId="1593" priority="20">
      <formula>J31&lt;0</formula>
    </cfRule>
  </conditionalFormatting>
  <conditionalFormatting sqref="K31:K44">
    <cfRule type="expression" dxfId="1592" priority="17">
      <formula>K31&gt;0</formula>
    </cfRule>
    <cfRule type="expression" dxfId="1591" priority="18">
      <formula>K31&lt;0</formula>
    </cfRule>
  </conditionalFormatting>
  <conditionalFormatting sqref="L31:L35 L37:L44">
    <cfRule type="expression" dxfId="1590" priority="15">
      <formula>L31&gt;0</formula>
    </cfRule>
    <cfRule type="expression" dxfId="1589" priority="16">
      <formula>L31&lt;0</formula>
    </cfRule>
  </conditionalFormatting>
  <conditionalFormatting sqref="M31:M44">
    <cfRule type="expression" dxfId="1588" priority="13">
      <formula>M31&gt;0</formula>
    </cfRule>
    <cfRule type="expression" dxfId="1587" priority="14">
      <formula>M31&lt;0</formula>
    </cfRule>
  </conditionalFormatting>
  <conditionalFormatting sqref="F82 H82">
    <cfRule type="expression" dxfId="1586" priority="9">
      <formula>F82&gt;0</formula>
    </cfRule>
    <cfRule type="expression" dxfId="1585" priority="10">
      <formula>F82&lt;0</formula>
    </cfRule>
  </conditionalFormatting>
  <conditionalFormatting sqref="F75:F81 H75:H81">
    <cfRule type="expression" dxfId="1584" priority="7">
      <formula>F75&gt;0</formula>
    </cfRule>
    <cfRule type="expression" dxfId="1583" priority="8">
      <formula>F75&lt;0</formula>
    </cfRule>
  </conditionalFormatting>
  <conditionalFormatting sqref="F71:F74 H71:H74">
    <cfRule type="expression" dxfId="1582" priority="5">
      <formula>F71&gt;0</formula>
    </cfRule>
    <cfRule type="expression" dxfId="1581" priority="6">
      <formula>F71&lt;0</formula>
    </cfRule>
  </conditionalFormatting>
  <conditionalFormatting sqref="F86 H84:H86">
    <cfRule type="expression" dxfId="1580" priority="3">
      <formula>F84&gt;0</formula>
    </cfRule>
    <cfRule type="expression" dxfId="1579" priority="4">
      <formula>F84&lt;0</formula>
    </cfRule>
  </conditionalFormatting>
  <conditionalFormatting sqref="J86">
    <cfRule type="expression" dxfId="1578" priority="1">
      <formula>J86&gt;0</formula>
    </cfRule>
    <cfRule type="expression" dxfId="157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76" priority="21">
      <formula>F47&gt;0</formula>
    </cfRule>
    <cfRule type="expression" dxfId="1575" priority="22">
      <formula>F47&lt;0</formula>
    </cfRule>
  </conditionalFormatting>
  <conditionalFormatting sqref="Q7">
    <cfRule type="expression" dxfId="1574" priority="19">
      <formula>Q7&gt;0</formula>
    </cfRule>
    <cfRule type="expression" dxfId="1573" priority="20">
      <formula>Q7&lt;0</formula>
    </cfRule>
  </conditionalFormatting>
  <conditionalFormatting sqref="Q8">
    <cfRule type="expression" dxfId="1572" priority="17">
      <formula>Q8&gt;0</formula>
    </cfRule>
    <cfRule type="expression" dxfId="1571" priority="18">
      <formula>Q8&lt;0</formula>
    </cfRule>
  </conditionalFormatting>
  <conditionalFormatting sqref="F25:F46">
    <cfRule type="expression" dxfId="1570" priority="15">
      <formula>F25&gt;0</formula>
    </cfRule>
    <cfRule type="expression" dxfId="1569" priority="16">
      <formula>F25&lt;0</formula>
    </cfRule>
  </conditionalFormatting>
  <conditionalFormatting sqref="H25:H46">
    <cfRule type="expression" dxfId="1568" priority="13">
      <formula>H25&gt;0</formula>
    </cfRule>
    <cfRule type="expression" dxfId="1567" priority="14">
      <formula>H25&lt;0</formula>
    </cfRule>
  </conditionalFormatting>
  <conditionalFormatting sqref="F89:F110">
    <cfRule type="expression" dxfId="1566" priority="11">
      <formula>F89&gt;0</formula>
    </cfRule>
    <cfRule type="expression" dxfId="1565" priority="12">
      <formula>F89&lt;0</formula>
    </cfRule>
  </conditionalFormatting>
  <conditionalFormatting sqref="H89:H110">
    <cfRule type="expression" dxfId="1564" priority="9">
      <formula>H89&gt;0</formula>
    </cfRule>
    <cfRule type="expression" dxfId="1563" priority="10">
      <formula>H89&lt;0</formula>
    </cfRule>
  </conditionalFormatting>
  <conditionalFormatting sqref="Q10">
    <cfRule type="expression" dxfId="1562" priority="7">
      <formula>Q10&gt;0</formula>
    </cfRule>
    <cfRule type="expression" dxfId="1561" priority="8">
      <formula>Q10&lt;0</formula>
    </cfRule>
  </conditionalFormatting>
  <conditionalFormatting sqref="J25:J38">
    <cfRule type="expression" dxfId="1560" priority="5">
      <formula>J25&gt;0</formula>
    </cfRule>
    <cfRule type="expression" dxfId="1559" priority="6">
      <formula>J25&lt;0</formula>
    </cfRule>
  </conditionalFormatting>
  <conditionalFormatting sqref="K25:K38">
    <cfRule type="expression" dxfId="1558" priority="3">
      <formula>K25&gt;0</formula>
    </cfRule>
    <cfRule type="expression" dxfId="1557" priority="4">
      <formula>K25&lt;0</formula>
    </cfRule>
  </conditionalFormatting>
  <conditionalFormatting sqref="L25:L38">
    <cfRule type="expression" dxfId="1556" priority="1">
      <formula>L25&gt;0</formula>
    </cfRule>
    <cfRule type="expression" dxfId="155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4" priority="43">
      <formula>F54&gt;0</formula>
    </cfRule>
    <cfRule type="expression" dxfId="1553" priority="44">
      <formula>F54&lt;0</formula>
    </cfRule>
  </conditionalFormatting>
  <conditionalFormatting sqref="Q7">
    <cfRule type="expression" dxfId="1552" priority="41">
      <formula>Q7&gt;0</formula>
    </cfRule>
    <cfRule type="expression" dxfId="1551" priority="42">
      <formula>Q7&lt;0</formula>
    </cfRule>
  </conditionalFormatting>
  <conditionalFormatting sqref="Q8">
    <cfRule type="expression" dxfId="1550" priority="39">
      <formula>Q8&gt;0</formula>
    </cfRule>
    <cfRule type="expression" dxfId="1549" priority="40">
      <formula>Q8&lt;0</formula>
    </cfRule>
  </conditionalFormatting>
  <conditionalFormatting sqref="F33:F36 F38:F53">
    <cfRule type="expression" dxfId="1548" priority="37">
      <formula>F33&gt;0</formula>
    </cfRule>
    <cfRule type="expression" dxfId="1547" priority="38">
      <formula>F33&lt;0</formula>
    </cfRule>
  </conditionalFormatting>
  <conditionalFormatting sqref="H33:H36 H38:H53">
    <cfRule type="expression" dxfId="1546" priority="35">
      <formula>H33&gt;0</formula>
    </cfRule>
    <cfRule type="expression" dxfId="1545" priority="36">
      <formula>H33&lt;0</formula>
    </cfRule>
  </conditionalFormatting>
  <conditionalFormatting sqref="Q10">
    <cfRule type="expression" dxfId="1544" priority="33">
      <formula>Q10&gt;0</formula>
    </cfRule>
    <cfRule type="expression" dxfId="1543" priority="34">
      <formula>Q10&lt;0</formula>
    </cfRule>
  </conditionalFormatting>
  <conditionalFormatting sqref="J25:J37">
    <cfRule type="expression" dxfId="1542" priority="31">
      <formula>J25&gt;0</formula>
    </cfRule>
    <cfRule type="expression" dxfId="1541" priority="32">
      <formula>J25&lt;0</formula>
    </cfRule>
  </conditionalFormatting>
  <conditionalFormatting sqref="K25:K38">
    <cfRule type="expression" dxfId="1540" priority="29">
      <formula>K25&gt;0</formula>
    </cfRule>
    <cfRule type="expression" dxfId="1539" priority="30">
      <formula>K25&lt;0</formula>
    </cfRule>
  </conditionalFormatting>
  <conditionalFormatting sqref="L25">
    <cfRule type="expression" dxfId="1538" priority="27">
      <formula>L25&gt;0</formula>
    </cfRule>
    <cfRule type="expression" dxfId="1537" priority="28">
      <formula>L25&lt;0</formula>
    </cfRule>
  </conditionalFormatting>
  <conditionalFormatting sqref="F89:F110">
    <cfRule type="expression" dxfId="1536" priority="25">
      <formula>F89&gt;0</formula>
    </cfRule>
    <cfRule type="expression" dxfId="1535" priority="26">
      <formula>F89&lt;0</formula>
    </cfRule>
  </conditionalFormatting>
  <conditionalFormatting sqref="H89:H110">
    <cfRule type="expression" dxfId="1534" priority="23">
      <formula>H89&gt;0</formula>
    </cfRule>
    <cfRule type="expression" dxfId="1533" priority="24">
      <formula>H89&lt;0</formula>
    </cfRule>
  </conditionalFormatting>
  <conditionalFormatting sqref="J89:J102">
    <cfRule type="expression" dxfId="1532" priority="21">
      <formula>J89&gt;0</formula>
    </cfRule>
    <cfRule type="expression" dxfId="1531" priority="22">
      <formula>J89&lt;0</formula>
    </cfRule>
  </conditionalFormatting>
  <conditionalFormatting sqref="K89:K102">
    <cfRule type="expression" dxfId="1530" priority="19">
      <formula>K89&gt;0</formula>
    </cfRule>
    <cfRule type="expression" dxfId="1529" priority="20">
      <formula>K89&lt;0</formula>
    </cfRule>
  </conditionalFormatting>
  <conditionalFormatting sqref="L89:L102">
    <cfRule type="expression" dxfId="1528" priority="17">
      <formula>L89&gt;0</formula>
    </cfRule>
    <cfRule type="expression" dxfId="1527" priority="18">
      <formula>L89&lt;0</formula>
    </cfRule>
  </conditionalFormatting>
  <conditionalFormatting sqref="F29:F32">
    <cfRule type="expression" dxfId="1526" priority="15">
      <formula>F29&gt;0</formula>
    </cfRule>
    <cfRule type="expression" dxfId="1525" priority="16">
      <formula>F29&lt;0</formula>
    </cfRule>
  </conditionalFormatting>
  <conditionalFormatting sqref="H29:H32">
    <cfRule type="expression" dxfId="1524" priority="13">
      <formula>H29&gt;0</formula>
    </cfRule>
    <cfRule type="expression" dxfId="1523" priority="14">
      <formula>H29&lt;0</formula>
    </cfRule>
  </conditionalFormatting>
  <conditionalFormatting sqref="F25:F28">
    <cfRule type="expression" dxfId="1522" priority="11">
      <formula>F25&gt;0</formula>
    </cfRule>
    <cfRule type="expression" dxfId="1521" priority="12">
      <formula>F25&lt;0</formula>
    </cfRule>
  </conditionalFormatting>
  <conditionalFormatting sqref="H25:H28">
    <cfRule type="expression" dxfId="1520" priority="9">
      <formula>H25&gt;0</formula>
    </cfRule>
    <cfRule type="expression" dxfId="1519" priority="10">
      <formula>H25&lt;0</formula>
    </cfRule>
  </conditionalFormatting>
  <conditionalFormatting sqref="F37">
    <cfRule type="expression" dxfId="1518" priority="7">
      <formula>F37&gt;0</formula>
    </cfRule>
    <cfRule type="expression" dxfId="1517" priority="8">
      <formula>F37&lt;0</formula>
    </cfRule>
  </conditionalFormatting>
  <conditionalFormatting sqref="H37">
    <cfRule type="expression" dxfId="1516" priority="5">
      <formula>H37&gt;0</formula>
    </cfRule>
    <cfRule type="expression" dxfId="1515" priority="6">
      <formula>H37&lt;0</formula>
    </cfRule>
  </conditionalFormatting>
  <conditionalFormatting sqref="J49">
    <cfRule type="expression" dxfId="1514" priority="3">
      <formula>J49&gt;0</formula>
    </cfRule>
    <cfRule type="expression" dxfId="1513" priority="4">
      <formula>J49&lt;0</formula>
    </cfRule>
  </conditionalFormatting>
  <conditionalFormatting sqref="J38:J48">
    <cfRule type="expression" dxfId="1512" priority="1">
      <formula>J38&gt;0</formula>
    </cfRule>
    <cfRule type="expression" dxfId="1511"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0" priority="49">
      <formula>F52&gt;0</formula>
    </cfRule>
    <cfRule type="expression" dxfId="1509" priority="50">
      <formula>F52&lt;0</formula>
    </cfRule>
  </conditionalFormatting>
  <conditionalFormatting sqref="Q7">
    <cfRule type="expression" dxfId="1508" priority="47">
      <formula>Q7&gt;0</formula>
    </cfRule>
    <cfRule type="expression" dxfId="1507" priority="48">
      <formula>Q7&lt;0</formula>
    </cfRule>
  </conditionalFormatting>
  <conditionalFormatting sqref="Q8">
    <cfRule type="expression" dxfId="1506" priority="45">
      <formula>Q8&gt;0</formula>
    </cfRule>
    <cfRule type="expression" dxfId="1505" priority="46">
      <formula>Q8&lt;0</formula>
    </cfRule>
  </conditionalFormatting>
  <conditionalFormatting sqref="F34:F41 F43:F51">
    <cfRule type="expression" dxfId="1504" priority="43">
      <formula>F34&gt;0</formula>
    </cfRule>
    <cfRule type="expression" dxfId="1503" priority="44">
      <formula>F34&lt;0</formula>
    </cfRule>
  </conditionalFormatting>
  <conditionalFormatting sqref="H34:H51">
    <cfRule type="expression" dxfId="1502" priority="41">
      <formula>H34&gt;0</formula>
    </cfRule>
    <cfRule type="expression" dxfId="1501" priority="42">
      <formula>H34&lt;0</formula>
    </cfRule>
  </conditionalFormatting>
  <conditionalFormatting sqref="Q10">
    <cfRule type="expression" dxfId="1500" priority="39">
      <formula>Q10&gt;0</formula>
    </cfRule>
    <cfRule type="expression" dxfId="1499" priority="40">
      <formula>Q10&lt;0</formula>
    </cfRule>
  </conditionalFormatting>
  <conditionalFormatting sqref="J25">
    <cfRule type="expression" dxfId="1498" priority="37">
      <formula>J25&gt;0</formula>
    </cfRule>
    <cfRule type="expression" dxfId="1497" priority="38">
      <formula>J25&lt;0</formula>
    </cfRule>
  </conditionalFormatting>
  <conditionalFormatting sqref="K25:K29 K31:K38">
    <cfRule type="expression" dxfId="1496" priority="35">
      <formula>K25&gt;0</formula>
    </cfRule>
    <cfRule type="expression" dxfId="1495" priority="36">
      <formula>K25&lt;0</formula>
    </cfRule>
  </conditionalFormatting>
  <conditionalFormatting sqref="L25:L38">
    <cfRule type="expression" dxfId="1494" priority="33">
      <formula>L25&gt;0</formula>
    </cfRule>
    <cfRule type="expression" dxfId="1493" priority="34">
      <formula>L25&lt;0</formula>
    </cfRule>
  </conditionalFormatting>
  <conditionalFormatting sqref="F89:F110">
    <cfRule type="expression" dxfId="1492" priority="31">
      <formula>F89&gt;0</formula>
    </cfRule>
    <cfRule type="expression" dxfId="1491" priority="32">
      <formula>F89&lt;0</formula>
    </cfRule>
  </conditionalFormatting>
  <conditionalFormatting sqref="H89:H110">
    <cfRule type="expression" dxfId="1490" priority="29">
      <formula>H89&gt;0</formula>
    </cfRule>
    <cfRule type="expression" dxfId="1489" priority="30">
      <formula>H89&lt;0</formula>
    </cfRule>
  </conditionalFormatting>
  <conditionalFormatting sqref="J89:J102">
    <cfRule type="expression" dxfId="1488" priority="27">
      <formula>J89&gt;0</formula>
    </cfRule>
    <cfRule type="expression" dxfId="1487" priority="28">
      <formula>J89&lt;0</formula>
    </cfRule>
  </conditionalFormatting>
  <conditionalFormatting sqref="K89:K102">
    <cfRule type="expression" dxfId="1486" priority="25">
      <formula>K89&gt;0</formula>
    </cfRule>
    <cfRule type="expression" dxfId="1485" priority="26">
      <formula>K89&lt;0</formula>
    </cfRule>
  </conditionalFormatting>
  <conditionalFormatting sqref="L89:L102">
    <cfRule type="expression" dxfId="1484" priority="23">
      <formula>L89&gt;0</formula>
    </cfRule>
    <cfRule type="expression" dxfId="1483" priority="24">
      <formula>L89&lt;0</formula>
    </cfRule>
  </conditionalFormatting>
  <conditionalFormatting sqref="F25:F27">
    <cfRule type="expression" dxfId="1482" priority="21">
      <formula>F25&gt;0</formula>
    </cfRule>
    <cfRule type="expression" dxfId="1481" priority="22">
      <formula>F25&lt;0</formula>
    </cfRule>
  </conditionalFormatting>
  <conditionalFormatting sqref="H25:H27">
    <cfRule type="expression" dxfId="1480" priority="19">
      <formula>H25&gt;0</formula>
    </cfRule>
    <cfRule type="expression" dxfId="1479" priority="20">
      <formula>H25&lt;0</formula>
    </cfRule>
  </conditionalFormatting>
  <conditionalFormatting sqref="F28:F33">
    <cfRule type="expression" dxfId="1478" priority="17">
      <formula>F28&gt;0</formula>
    </cfRule>
    <cfRule type="expression" dxfId="1477" priority="18">
      <formula>F28&lt;0</formula>
    </cfRule>
  </conditionalFormatting>
  <conditionalFormatting sqref="H28:H33">
    <cfRule type="expression" dxfId="1476" priority="15">
      <formula>H28&gt;0</formula>
    </cfRule>
    <cfRule type="expression" dxfId="1475" priority="16">
      <formula>H28&lt;0</formula>
    </cfRule>
  </conditionalFormatting>
  <conditionalFormatting sqref="F42">
    <cfRule type="expression" dxfId="1474" priority="13">
      <formula>F42&gt;0</formula>
    </cfRule>
    <cfRule type="expression" dxfId="1473" priority="14">
      <formula>F42&lt;0</formula>
    </cfRule>
  </conditionalFormatting>
  <conditionalFormatting sqref="J48">
    <cfRule type="expression" dxfId="1472" priority="11">
      <formula>J48&gt;0</formula>
    </cfRule>
    <cfRule type="expression" dxfId="1471" priority="12">
      <formula>J48&lt;0</formula>
    </cfRule>
  </conditionalFormatting>
  <conditionalFormatting sqref="J34:J41 J43:J47">
    <cfRule type="expression" dxfId="1470" priority="9">
      <formula>J34&gt;0</formula>
    </cfRule>
    <cfRule type="expression" dxfId="1469" priority="10">
      <formula>J34&lt;0</formula>
    </cfRule>
  </conditionalFormatting>
  <conditionalFormatting sqref="J26:J27">
    <cfRule type="expression" dxfId="1468" priority="7">
      <formula>J26&gt;0</formula>
    </cfRule>
    <cfRule type="expression" dxfId="1467" priority="8">
      <formula>J26&lt;0</formula>
    </cfRule>
  </conditionalFormatting>
  <conditionalFormatting sqref="J28:J33">
    <cfRule type="expression" dxfId="1466" priority="5">
      <formula>J28&gt;0</formula>
    </cfRule>
    <cfRule type="expression" dxfId="1465" priority="6">
      <formula>J28&lt;0</formula>
    </cfRule>
  </conditionalFormatting>
  <conditionalFormatting sqref="J42">
    <cfRule type="expression" dxfId="1464" priority="3">
      <formula>J42&gt;0</formula>
    </cfRule>
    <cfRule type="expression" dxfId="1463" priority="4">
      <formula>J42&lt;0</formula>
    </cfRule>
  </conditionalFormatting>
  <conditionalFormatting sqref="J49">
    <cfRule type="expression" dxfId="1462" priority="1">
      <formula>J49&gt;0</formula>
    </cfRule>
    <cfRule type="expression" dxfId="1461"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31.79</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22253</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-13176.410000000003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-13176.410000000003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-0.37190599561212007</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7.8641082101289714E-2</v>
      </c>
      <c r="R11">
        <f>0.625</f>
        <v>0.625</v>
      </c>
    </row>
    <row r="12" spans="1:21" x14ac:dyDescent="0.25">
      <c r="H12" s="70"/>
      <c r="O12" s="11" t="s">
        <v>984</v>
      </c>
      <c r="Q12" s="19" t="s">
        <v>1383</v>
      </c>
      <c r="T12" s="693">
        <v>43315</v>
      </c>
      <c r="U12" t="s">
        <v>1199</v>
      </c>
    </row>
    <row r="13" spans="1:21" x14ac:dyDescent="0.25">
      <c r="H13" s="70"/>
      <c r="O13" s="11" t="s">
        <v>947</v>
      </c>
      <c r="Q13" s="2">
        <f>Q4/2.81</f>
        <v>11.313167259786477</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34.969000000000001</v>
      </c>
    </row>
    <row r="23" spans="1:16" x14ac:dyDescent="0.25">
      <c r="O23" s="81">
        <v>1.0900000000000001</v>
      </c>
      <c r="P23" s="81">
        <f t="shared" ref="P23:P42" si="1">O23*$Q$4</f>
        <v>34.6511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34.333199999999998</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34.015300000000003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33.697400000000002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33.3795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33.061599999999999</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32.743699999999997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32.425800000000002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32.107900000000001</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31.79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31.472099999999998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31.154199999999999</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30.836299999999998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30.5184</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30.200499999999998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29.882599999999996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29.564700000000002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29.2468</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28.928899999999999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28.611000000000001</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60" priority="43">
      <formula>F25&gt;0</formula>
    </cfRule>
    <cfRule type="expression" dxfId="1459" priority="44">
      <formula>F25&lt;0</formula>
    </cfRule>
  </conditionalFormatting>
  <conditionalFormatting sqref="Q7">
    <cfRule type="expression" dxfId="1458" priority="41">
      <formula>Q7&gt;0</formula>
    </cfRule>
    <cfRule type="expression" dxfId="1457" priority="42">
      <formula>Q7&lt;0</formula>
    </cfRule>
  </conditionalFormatting>
  <conditionalFormatting sqref="Q8">
    <cfRule type="expression" dxfId="1456" priority="39">
      <formula>Q8&gt;0</formula>
    </cfRule>
    <cfRule type="expression" dxfId="1455" priority="40">
      <formula>Q8&lt;0</formula>
    </cfRule>
  </conditionalFormatting>
  <conditionalFormatting sqref="Q10">
    <cfRule type="expression" dxfId="1454" priority="33">
      <formula>Q10&gt;0</formula>
    </cfRule>
    <cfRule type="expression" dxfId="1453" priority="34">
      <formula>Q10&lt;0</formula>
    </cfRule>
  </conditionalFormatting>
  <conditionalFormatting sqref="L25:L32">
    <cfRule type="expression" dxfId="1452" priority="27">
      <formula>L25&gt;0</formula>
    </cfRule>
    <cfRule type="expression" dxfId="1451" priority="28">
      <formula>L25&lt;0</formula>
    </cfRule>
  </conditionalFormatting>
  <conditionalFormatting sqref="F98:F119">
    <cfRule type="expression" dxfId="1450" priority="25">
      <formula>F98&gt;0</formula>
    </cfRule>
    <cfRule type="expression" dxfId="1449" priority="26">
      <formula>F98&lt;0</formula>
    </cfRule>
  </conditionalFormatting>
  <conditionalFormatting sqref="H98:H119">
    <cfRule type="expression" dxfId="1448" priority="23">
      <formula>H98&gt;0</formula>
    </cfRule>
    <cfRule type="expression" dxfId="1447" priority="24">
      <formula>H98&lt;0</formula>
    </cfRule>
  </conditionalFormatting>
  <conditionalFormatting sqref="J98:J111">
    <cfRule type="expression" dxfId="1446" priority="21">
      <formula>J98&gt;0</formula>
    </cfRule>
    <cfRule type="expression" dxfId="1445" priority="22">
      <formula>J98&lt;0</formula>
    </cfRule>
  </conditionalFormatting>
  <conditionalFormatting sqref="K98:K111">
    <cfRule type="expression" dxfId="1444" priority="19">
      <formula>K98&gt;0</formula>
    </cfRule>
    <cfRule type="expression" dxfId="1443" priority="20">
      <formula>K98&lt;0</formula>
    </cfRule>
  </conditionalFormatting>
  <conditionalFormatting sqref="L98:L111">
    <cfRule type="expression" dxfId="1442" priority="17">
      <formula>L98&gt;0</formula>
    </cfRule>
    <cfRule type="expression" dxfId="1441" priority="18">
      <formula>L98&lt;0</formula>
    </cfRule>
  </conditionalFormatting>
  <conditionalFormatting sqref="F25:F29">
    <cfRule type="expression" dxfId="1440" priority="15">
      <formula>F25&gt;0</formula>
    </cfRule>
    <cfRule type="expression" dxfId="1439" priority="16">
      <formula>F25&lt;0</formula>
    </cfRule>
  </conditionalFormatting>
  <conditionalFormatting sqref="H25:H29">
    <cfRule type="expression" dxfId="1438" priority="13">
      <formula>H25&gt;0</formula>
    </cfRule>
    <cfRule type="expression" dxfId="1437" priority="14">
      <formula>H25&lt;0</formula>
    </cfRule>
  </conditionalFormatting>
  <conditionalFormatting sqref="F35:F38">
    <cfRule type="expression" dxfId="1436" priority="11">
      <formula>F35&gt;0</formula>
    </cfRule>
    <cfRule type="expression" dxfId="1435" priority="12">
      <formula>F35&lt;0</formula>
    </cfRule>
  </conditionalFormatting>
  <conditionalFormatting sqref="H35:H38">
    <cfRule type="expression" dxfId="1434" priority="9">
      <formula>H35&gt;0</formula>
    </cfRule>
    <cfRule type="expression" dxfId="1433" priority="10">
      <formula>H35&lt;0</formula>
    </cfRule>
  </conditionalFormatting>
  <conditionalFormatting sqref="H61:H64 F61:F64">
    <cfRule type="expression" dxfId="1432" priority="7">
      <formula>F61&gt;0</formula>
    </cfRule>
    <cfRule type="expression" dxfId="1431" priority="8">
      <formula>F61&lt;0</formula>
    </cfRule>
  </conditionalFormatting>
  <conditionalFormatting sqref="H70 F70">
    <cfRule type="expression" dxfId="1430" priority="5">
      <formula>F70&gt;0</formula>
    </cfRule>
    <cfRule type="expression" dxfId="1429" priority="6">
      <formula>F70&lt;0</formula>
    </cfRule>
  </conditionalFormatting>
  <conditionalFormatting sqref="H67:H69 F67:F69">
    <cfRule type="expression" dxfId="1428" priority="3">
      <formula>F67&gt;0</formula>
    </cfRule>
    <cfRule type="expression" dxfId="1427" priority="4">
      <formula>F67&lt;0</formula>
    </cfRule>
  </conditionalFormatting>
  <conditionalFormatting sqref="H65:H66 F65:F66">
    <cfRule type="expression" dxfId="1426" priority="1">
      <formula>F65&gt;0</formula>
    </cfRule>
    <cfRule type="expression" dxfId="1425"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4" priority="39">
      <formula>F47&gt;0</formula>
    </cfRule>
    <cfRule type="expression" dxfId="1423" priority="40">
      <formula>F47&lt;0</formula>
    </cfRule>
  </conditionalFormatting>
  <conditionalFormatting sqref="Q7">
    <cfRule type="expression" dxfId="1422" priority="37">
      <formula>Q7&gt;0</formula>
    </cfRule>
    <cfRule type="expression" dxfId="1421" priority="38">
      <formula>Q7&lt;0</formula>
    </cfRule>
  </conditionalFormatting>
  <conditionalFormatting sqref="Q8">
    <cfRule type="expression" dxfId="1420" priority="35">
      <formula>Q8&gt;0</formula>
    </cfRule>
    <cfRule type="expression" dxfId="1419" priority="36">
      <formula>Q8&lt;0</formula>
    </cfRule>
  </conditionalFormatting>
  <conditionalFormatting sqref="F32:F38 F41:F46">
    <cfRule type="expression" dxfId="1418" priority="33">
      <formula>F32&gt;0</formula>
    </cfRule>
    <cfRule type="expression" dxfId="1417" priority="34">
      <formula>F32&lt;0</formula>
    </cfRule>
  </conditionalFormatting>
  <conditionalFormatting sqref="H32:H38 H41:H46">
    <cfRule type="expression" dxfId="1416" priority="31">
      <formula>H32&gt;0</formula>
    </cfRule>
    <cfRule type="expression" dxfId="1415" priority="32">
      <formula>H32&lt;0</formula>
    </cfRule>
  </conditionalFormatting>
  <conditionalFormatting sqref="Q10">
    <cfRule type="expression" dxfId="1414" priority="29">
      <formula>Q10&gt;0</formula>
    </cfRule>
    <cfRule type="expression" dxfId="1413" priority="30">
      <formula>Q10&lt;0</formula>
    </cfRule>
  </conditionalFormatting>
  <conditionalFormatting sqref="J25:J41">
    <cfRule type="expression" dxfId="1412" priority="27">
      <formula>J25&gt;0</formula>
    </cfRule>
    <cfRule type="expression" dxfId="1411" priority="28">
      <formula>J25&lt;0</formula>
    </cfRule>
  </conditionalFormatting>
  <conditionalFormatting sqref="K25:K38">
    <cfRule type="expression" dxfId="1410" priority="25">
      <formula>K25&gt;0</formula>
    </cfRule>
    <cfRule type="expression" dxfId="1409" priority="26">
      <formula>K25&lt;0</formula>
    </cfRule>
  </conditionalFormatting>
  <conditionalFormatting sqref="L25:L38">
    <cfRule type="expression" dxfId="1408" priority="23">
      <formula>L25&gt;0</formula>
    </cfRule>
    <cfRule type="expression" dxfId="1407" priority="24">
      <formula>L25&lt;0</formula>
    </cfRule>
  </conditionalFormatting>
  <conditionalFormatting sqref="F89:F110">
    <cfRule type="expression" dxfId="1406" priority="21">
      <formula>F89&gt;0</formula>
    </cfRule>
    <cfRule type="expression" dxfId="1405" priority="22">
      <formula>F89&lt;0</formula>
    </cfRule>
  </conditionalFormatting>
  <conditionalFormatting sqref="H89:H110">
    <cfRule type="expression" dxfId="1404" priority="19">
      <formula>H89&gt;0</formula>
    </cfRule>
    <cfRule type="expression" dxfId="1403" priority="20">
      <formula>H89&lt;0</formula>
    </cfRule>
  </conditionalFormatting>
  <conditionalFormatting sqref="J89:J102">
    <cfRule type="expression" dxfId="1402" priority="17">
      <formula>J89&gt;0</formula>
    </cfRule>
    <cfRule type="expression" dxfId="1401" priority="18">
      <formula>J89&lt;0</formula>
    </cfRule>
  </conditionalFormatting>
  <conditionalFormatting sqref="K89:K102">
    <cfRule type="expression" dxfId="1400" priority="15">
      <formula>K89&gt;0</formula>
    </cfRule>
    <cfRule type="expression" dxfId="1399" priority="16">
      <formula>K89&lt;0</formula>
    </cfRule>
  </conditionalFormatting>
  <conditionalFormatting sqref="L89:L102">
    <cfRule type="expression" dxfId="1398" priority="13">
      <formula>L89&gt;0</formula>
    </cfRule>
    <cfRule type="expression" dxfId="1397" priority="14">
      <formula>L89&lt;0</formula>
    </cfRule>
  </conditionalFormatting>
  <conditionalFormatting sqref="F25:F28">
    <cfRule type="expression" dxfId="1396" priority="11">
      <formula>F25&gt;0</formula>
    </cfRule>
    <cfRule type="expression" dxfId="1395" priority="12">
      <formula>F25&lt;0</formula>
    </cfRule>
  </conditionalFormatting>
  <conditionalFormatting sqref="H25:H28">
    <cfRule type="expression" dxfId="1394" priority="9">
      <formula>H25&gt;0</formula>
    </cfRule>
    <cfRule type="expression" dxfId="1393" priority="10">
      <formula>H25&lt;0</formula>
    </cfRule>
  </conditionalFormatting>
  <conditionalFormatting sqref="F29:F31">
    <cfRule type="expression" dxfId="1392" priority="7">
      <formula>F29&gt;0</formula>
    </cfRule>
    <cfRule type="expression" dxfId="1391" priority="8">
      <formula>F29&lt;0</formula>
    </cfRule>
  </conditionalFormatting>
  <conditionalFormatting sqref="H29:H31">
    <cfRule type="expression" dxfId="1390" priority="5">
      <formula>H29&gt;0</formula>
    </cfRule>
    <cfRule type="expression" dxfId="1389" priority="6">
      <formula>H29&lt;0</formula>
    </cfRule>
  </conditionalFormatting>
  <conditionalFormatting sqref="F39:F40">
    <cfRule type="expression" dxfId="1388" priority="3">
      <formula>F39&gt;0</formula>
    </cfRule>
    <cfRule type="expression" dxfId="1387" priority="4">
      <formula>F39&lt;0</formula>
    </cfRule>
  </conditionalFormatting>
  <conditionalFormatting sqref="H39:H40">
    <cfRule type="expression" dxfId="1386" priority="1">
      <formula>H39&gt;0</formula>
    </cfRule>
    <cfRule type="expression" dxfId="1385"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134.79</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4043.7</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2709.4499999999853</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2709.4499999999853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2.0306913996627007</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3.8578529564507755E-3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15.636890951276103</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148.26900000000001</v>
      </c>
    </row>
    <row r="20" spans="1:21" x14ac:dyDescent="0.25">
      <c r="B20" s="368">
        <v>43445</v>
      </c>
      <c r="C20" s="7">
        <v>20</v>
      </c>
      <c r="D20" s="43">
        <v>115.7</v>
      </c>
      <c r="E20" s="43">
        <v>0</v>
      </c>
      <c r="F20" s="43">
        <f t="shared" si="2"/>
        <v>2314</v>
      </c>
      <c r="O20" s="81">
        <v>1.0900000000000001</v>
      </c>
      <c r="P20" s="81">
        <f t="shared" ref="P20:P39" si="3">O20*$Q$4</f>
        <v>146.9211</v>
      </c>
      <c r="T20" s="1">
        <v>43279</v>
      </c>
      <c r="U20" t="s">
        <v>1116</v>
      </c>
    </row>
    <row r="21" spans="1:21" x14ac:dyDescent="0.25">
      <c r="B21" s="368">
        <v>43453</v>
      </c>
      <c r="C21" s="7">
        <v>20</v>
      </c>
      <c r="D21" s="43">
        <v>110.28</v>
      </c>
      <c r="E21" s="43">
        <v>0</v>
      </c>
      <c r="F21" s="43">
        <f t="shared" si="2"/>
        <v>2205.6</v>
      </c>
      <c r="O21" s="81">
        <v>1.08</v>
      </c>
      <c r="P21" s="81">
        <f t="shared" si="3"/>
        <v>145.57320000000001</v>
      </c>
    </row>
    <row r="22" spans="1:21" x14ac:dyDescent="0.25">
      <c r="B22" s="368">
        <v>43487</v>
      </c>
      <c r="C22" s="7">
        <v>20</v>
      </c>
      <c r="D22" s="43">
        <v>116.4</v>
      </c>
      <c r="E22" s="43">
        <v>0</v>
      </c>
      <c r="F22" s="43">
        <f t="shared" si="2"/>
        <v>2328</v>
      </c>
      <c r="O22" s="81">
        <v>1.07</v>
      </c>
      <c r="P22" s="81">
        <f t="shared" si="3"/>
        <v>144.2253</v>
      </c>
    </row>
    <row r="23" spans="1:21" x14ac:dyDescent="0.25">
      <c r="B23" s="368">
        <v>43544</v>
      </c>
      <c r="C23" s="7">
        <v>30</v>
      </c>
      <c r="D23" s="43">
        <v>123.88</v>
      </c>
      <c r="E23" s="43">
        <v>0</v>
      </c>
      <c r="F23" s="43">
        <f t="shared" si="2"/>
        <v>3716.3999999999996</v>
      </c>
      <c r="O23" s="81">
        <v>1.06</v>
      </c>
      <c r="P23" s="81">
        <f t="shared" si="3"/>
        <v>142.87739999999999</v>
      </c>
    </row>
    <row r="24" spans="1:21" x14ac:dyDescent="0.25">
      <c r="B24" s="72">
        <v>43546</v>
      </c>
      <c r="C24" s="4">
        <v>30</v>
      </c>
      <c r="D24" s="3">
        <v>119.64</v>
      </c>
      <c r="E24" s="3">
        <v>0</v>
      </c>
      <c r="F24" s="3">
        <f t="shared" si="2"/>
        <v>3589.2</v>
      </c>
      <c r="O24" s="81">
        <v>1.05</v>
      </c>
      <c r="P24" s="81">
        <f t="shared" si="3"/>
        <v>141.52949999999998</v>
      </c>
    </row>
    <row r="25" spans="1:21" x14ac:dyDescent="0.25">
      <c r="O25" s="81">
        <v>1.04</v>
      </c>
      <c r="P25" s="81">
        <f t="shared" si="3"/>
        <v>140.1816</v>
      </c>
      <c r="T25" s="156">
        <v>43305</v>
      </c>
      <c r="U25" t="s">
        <v>1147</v>
      </c>
    </row>
    <row r="26" spans="1:21" x14ac:dyDescent="0.25">
      <c r="O26" s="81">
        <v>1.03</v>
      </c>
      <c r="P26" s="81">
        <f t="shared" si="3"/>
        <v>138.83369999999999</v>
      </c>
      <c r="T26" s="67"/>
    </row>
    <row r="27" spans="1:21" x14ac:dyDescent="0.25">
      <c r="O27" s="81">
        <v>1.02</v>
      </c>
      <c r="P27" s="81">
        <f t="shared" si="3"/>
        <v>137.48579999999998</v>
      </c>
      <c r="T27" s="156">
        <v>43313</v>
      </c>
      <c r="U27" t="s">
        <v>1146</v>
      </c>
    </row>
    <row r="28" spans="1:21" x14ac:dyDescent="0.25">
      <c r="O28" s="81">
        <v>1.01</v>
      </c>
      <c r="P28" s="81">
        <f t="shared" si="3"/>
        <v>136.1379</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134.79</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133.44209999999998</v>
      </c>
    </row>
    <row r="31" spans="1:21" x14ac:dyDescent="0.25">
      <c r="O31" s="81">
        <v>0.98</v>
      </c>
      <c r="P31" s="81">
        <f t="shared" si="3"/>
        <v>132.0942</v>
      </c>
      <c r="T31" s="1">
        <v>43474</v>
      </c>
      <c r="U31" t="s">
        <v>1349</v>
      </c>
    </row>
    <row r="32" spans="1:21" x14ac:dyDescent="0.25">
      <c r="O32" s="81">
        <v>0.97</v>
      </c>
      <c r="P32" s="81">
        <f t="shared" si="3"/>
        <v>130.74629999999999</v>
      </c>
    </row>
    <row r="33" spans="1:17" x14ac:dyDescent="0.25">
      <c r="O33" s="81">
        <v>0.96</v>
      </c>
      <c r="P33" s="81">
        <f t="shared" si="3"/>
        <v>129.39839999999998</v>
      </c>
    </row>
    <row r="34" spans="1:17" x14ac:dyDescent="0.25">
      <c r="O34" s="81">
        <v>0.95</v>
      </c>
      <c r="P34" s="81">
        <f t="shared" si="3"/>
        <v>128.0505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126.70259999999999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125.35469999999999</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124.0068</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122.6589</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121.31099999999999</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84" priority="61">
      <formula>F7&gt;0</formula>
    </cfRule>
    <cfRule type="expression" dxfId="1383" priority="62">
      <formula>F7&lt;0</formula>
    </cfRule>
  </conditionalFormatting>
  <conditionalFormatting sqref="Q8">
    <cfRule type="expression" dxfId="1382" priority="59">
      <formula>Q8&gt;0</formula>
    </cfRule>
    <cfRule type="expression" dxfId="1381" priority="60">
      <formula>Q8&lt;0</formula>
    </cfRule>
  </conditionalFormatting>
  <conditionalFormatting sqref="F45:F65">
    <cfRule type="expression" dxfId="1380" priority="57">
      <formula>F45&gt;0</formula>
    </cfRule>
    <cfRule type="expression" dxfId="1379" priority="58">
      <formula>F45&lt;0</formula>
    </cfRule>
  </conditionalFormatting>
  <conditionalFormatting sqref="H45:H65">
    <cfRule type="expression" dxfId="1378" priority="55">
      <formula>H45&gt;0</formula>
    </cfRule>
    <cfRule type="expression" dxfId="1377" priority="56">
      <formula>H45&lt;0</formula>
    </cfRule>
  </conditionalFormatting>
  <conditionalFormatting sqref="Q10">
    <cfRule type="expression" dxfId="1376" priority="53">
      <formula>Q10&gt;0</formula>
    </cfRule>
    <cfRule type="expression" dxfId="1375" priority="54">
      <formula>Q10&lt;0</formula>
    </cfRule>
  </conditionalFormatting>
  <conditionalFormatting sqref="J36:J49">
    <cfRule type="expression" dxfId="1374" priority="51">
      <formula>J36&gt;0</formula>
    </cfRule>
    <cfRule type="expression" dxfId="1373" priority="52">
      <formula>J36&lt;0</formula>
    </cfRule>
  </conditionalFormatting>
  <conditionalFormatting sqref="K36:K46 K48:K49">
    <cfRule type="expression" dxfId="1372" priority="49">
      <formula>K36&gt;0</formula>
    </cfRule>
    <cfRule type="expression" dxfId="1371" priority="50">
      <formula>K36&lt;0</formula>
    </cfRule>
  </conditionalFormatting>
  <conditionalFormatting sqref="L36">
    <cfRule type="expression" dxfId="1370" priority="47">
      <formula>L36&gt;0</formula>
    </cfRule>
    <cfRule type="expression" dxfId="1369" priority="48">
      <formula>L36&lt;0</formula>
    </cfRule>
  </conditionalFormatting>
  <conditionalFormatting sqref="F125:F146">
    <cfRule type="expression" dxfId="1368" priority="45">
      <formula>F125&gt;0</formula>
    </cfRule>
    <cfRule type="expression" dxfId="1367" priority="46">
      <formula>F125&lt;0</formula>
    </cfRule>
  </conditionalFormatting>
  <conditionalFormatting sqref="H125:H146">
    <cfRule type="expression" dxfId="1366" priority="43">
      <formula>H125&gt;0</formula>
    </cfRule>
    <cfRule type="expression" dxfId="1365" priority="44">
      <formula>H125&lt;0</formula>
    </cfRule>
  </conditionalFormatting>
  <conditionalFormatting sqref="J125:J138">
    <cfRule type="expression" dxfId="1364" priority="41">
      <formula>J125&gt;0</formula>
    </cfRule>
    <cfRule type="expression" dxfId="1363" priority="42">
      <formula>J125&lt;0</formula>
    </cfRule>
  </conditionalFormatting>
  <conditionalFormatting sqref="K125:K138">
    <cfRule type="expression" dxfId="1362" priority="39">
      <formula>K125&gt;0</formula>
    </cfRule>
    <cfRule type="expression" dxfId="1361" priority="40">
      <formula>K125&lt;0</formula>
    </cfRule>
  </conditionalFormatting>
  <conditionalFormatting sqref="L125:L138">
    <cfRule type="expression" dxfId="1360" priority="37">
      <formula>L125&gt;0</formula>
    </cfRule>
    <cfRule type="expression" dxfId="1359" priority="38">
      <formula>L125&lt;0</formula>
    </cfRule>
  </conditionalFormatting>
  <conditionalFormatting sqref="F36:F44">
    <cfRule type="expression" dxfId="1358" priority="35">
      <formula>F36&gt;0</formula>
    </cfRule>
    <cfRule type="expression" dxfId="1357" priority="36">
      <formula>F36&lt;0</formula>
    </cfRule>
  </conditionalFormatting>
  <conditionalFormatting sqref="H36:H44">
    <cfRule type="expression" dxfId="1356" priority="33">
      <formula>H36&gt;0</formula>
    </cfRule>
    <cfRule type="expression" dxfId="1355" priority="34">
      <formula>H36&lt;0</formula>
    </cfRule>
  </conditionalFormatting>
  <conditionalFormatting sqref="J65">
    <cfRule type="expression" dxfId="1354" priority="31">
      <formula>J65&gt;0</formula>
    </cfRule>
    <cfRule type="expression" dxfId="1353" priority="32">
      <formula>J65&lt;0</formula>
    </cfRule>
  </conditionalFormatting>
  <conditionalFormatting sqref="F66:F68">
    <cfRule type="expression" dxfId="1352" priority="29">
      <formula>F66&gt;0</formula>
    </cfRule>
    <cfRule type="expression" dxfId="1351" priority="30">
      <formula>F66&lt;0</formula>
    </cfRule>
  </conditionalFormatting>
  <conditionalFormatting sqref="H66:H68">
    <cfRule type="expression" dxfId="1350" priority="27">
      <formula>H66&gt;0</formula>
    </cfRule>
    <cfRule type="expression" dxfId="1349" priority="28">
      <formula>H66&lt;0</formula>
    </cfRule>
  </conditionalFormatting>
  <conditionalFormatting sqref="H72:H74 F72:F74">
    <cfRule type="expression" dxfId="1348" priority="25">
      <formula>F72&gt;0</formula>
    </cfRule>
    <cfRule type="expression" dxfId="1347" priority="26">
      <formula>F72&lt;0</formula>
    </cfRule>
  </conditionalFormatting>
  <conditionalFormatting sqref="H75:H77 F75:F77">
    <cfRule type="expression" dxfId="1346" priority="23">
      <formula>F75&gt;0</formula>
    </cfRule>
    <cfRule type="expression" dxfId="1345" priority="24">
      <formula>F75&lt;0</formula>
    </cfRule>
  </conditionalFormatting>
  <conditionalFormatting sqref="F83:F85 H83:H85">
    <cfRule type="expression" dxfId="1344" priority="21">
      <formula>F83&gt;0</formula>
    </cfRule>
    <cfRule type="expression" dxfId="1343" priority="22">
      <formula>F83&lt;0</formula>
    </cfRule>
  </conditionalFormatting>
  <conditionalFormatting sqref="F82 H82">
    <cfRule type="expression" dxfId="1342" priority="19">
      <formula>F82&gt;0</formula>
    </cfRule>
    <cfRule type="expression" dxfId="1341" priority="20">
      <formula>F82&lt;0</formula>
    </cfRule>
  </conditionalFormatting>
  <conditionalFormatting sqref="F79:F81 H79:H81">
    <cfRule type="expression" dxfId="1340" priority="17">
      <formula>F79&gt;0</formula>
    </cfRule>
    <cfRule type="expression" dxfId="1339" priority="18">
      <formula>F79&lt;0</formula>
    </cfRule>
  </conditionalFormatting>
  <conditionalFormatting sqref="F92:F94 H92:H94">
    <cfRule type="expression" dxfId="1338" priority="15">
      <formula>F92&gt;0</formula>
    </cfRule>
    <cfRule type="expression" dxfId="1337" priority="16">
      <formula>F92&lt;0</formula>
    </cfRule>
  </conditionalFormatting>
  <conditionalFormatting sqref="H87:H89 F87:F91">
    <cfRule type="expression" dxfId="1336" priority="13">
      <formula>F87&gt;0</formula>
    </cfRule>
    <cfRule type="expression" dxfId="1335" priority="14">
      <formula>F87&lt;0</formula>
    </cfRule>
  </conditionalFormatting>
  <conditionalFormatting sqref="F86 H86">
    <cfRule type="expression" dxfId="1334" priority="11">
      <formula>F86&gt;0</formula>
    </cfRule>
    <cfRule type="expression" dxfId="1333" priority="12">
      <formula>F86&lt;0</formula>
    </cfRule>
  </conditionalFormatting>
  <conditionalFormatting sqref="H90:H91">
    <cfRule type="expression" dxfId="1332" priority="9">
      <formula>H90&gt;0</formula>
    </cfRule>
    <cfRule type="expression" dxfId="1331" priority="10">
      <formula>H90&lt;0</formula>
    </cfRule>
  </conditionalFormatting>
  <conditionalFormatting sqref="F97 H97">
    <cfRule type="expression" dxfId="1330" priority="5">
      <formula>F97&gt;0</formula>
    </cfRule>
    <cfRule type="expression" dxfId="1329" priority="6">
      <formula>F97&lt;0</formula>
    </cfRule>
  </conditionalFormatting>
  <conditionalFormatting sqref="F95:F96 H95:H96">
    <cfRule type="expression" dxfId="1328" priority="3">
      <formula>F95&gt;0</formula>
    </cfRule>
    <cfRule type="expression" dxfId="1327"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26" priority="31">
      <formula>F60&gt;0</formula>
    </cfRule>
    <cfRule type="expression" dxfId="1325" priority="32">
      <formula>F60&lt;0</formula>
    </cfRule>
  </conditionalFormatting>
  <conditionalFormatting sqref="Q7">
    <cfRule type="expression" dxfId="1324" priority="29">
      <formula>Q7&gt;0</formula>
    </cfRule>
    <cfRule type="expression" dxfId="1323" priority="30">
      <formula>Q7&lt;0</formula>
    </cfRule>
  </conditionalFormatting>
  <conditionalFormatting sqref="Q8">
    <cfRule type="expression" dxfId="1322" priority="27">
      <formula>Q8&gt;0</formula>
    </cfRule>
    <cfRule type="expression" dxfId="1321" priority="28">
      <formula>Q8&lt;0</formula>
    </cfRule>
  </conditionalFormatting>
  <conditionalFormatting sqref="F32:F59">
    <cfRule type="expression" dxfId="1320" priority="25">
      <formula>F32&gt;0</formula>
    </cfRule>
    <cfRule type="expression" dxfId="1319" priority="26">
      <formula>F32&lt;0</formula>
    </cfRule>
  </conditionalFormatting>
  <conditionalFormatting sqref="H32:H59">
    <cfRule type="expression" dxfId="1318" priority="23">
      <formula>H32&gt;0</formula>
    </cfRule>
    <cfRule type="expression" dxfId="1317" priority="24">
      <formula>H32&lt;0</formula>
    </cfRule>
  </conditionalFormatting>
  <conditionalFormatting sqref="Q10">
    <cfRule type="expression" dxfId="1316" priority="21">
      <formula>Q10&gt;0</formula>
    </cfRule>
    <cfRule type="expression" dxfId="1315" priority="22">
      <formula>Q10&lt;0</formula>
    </cfRule>
  </conditionalFormatting>
  <conditionalFormatting sqref="J25:J38">
    <cfRule type="expression" dxfId="1314" priority="19">
      <formula>J25&gt;0</formula>
    </cfRule>
    <cfRule type="expression" dxfId="1313" priority="20">
      <formula>J25&lt;0</formula>
    </cfRule>
  </conditionalFormatting>
  <conditionalFormatting sqref="K25:K38">
    <cfRule type="expression" dxfId="1312" priority="17">
      <formula>K25&gt;0</formula>
    </cfRule>
    <cfRule type="expression" dxfId="1311" priority="18">
      <formula>K25&lt;0</formula>
    </cfRule>
  </conditionalFormatting>
  <conditionalFormatting sqref="L25:L38">
    <cfRule type="expression" dxfId="1310" priority="15">
      <formula>L25&gt;0</formula>
    </cfRule>
    <cfRule type="expression" dxfId="1309" priority="16">
      <formula>L25&lt;0</formula>
    </cfRule>
  </conditionalFormatting>
  <conditionalFormatting sqref="F89:F110">
    <cfRule type="expression" dxfId="1308" priority="13">
      <formula>F89&gt;0</formula>
    </cfRule>
    <cfRule type="expression" dxfId="1307" priority="14">
      <formula>F89&lt;0</formula>
    </cfRule>
  </conditionalFormatting>
  <conditionalFormatting sqref="H89:H110">
    <cfRule type="expression" dxfId="1306" priority="11">
      <formula>H89&gt;0</formula>
    </cfRule>
    <cfRule type="expression" dxfId="1305" priority="12">
      <formula>H89&lt;0</formula>
    </cfRule>
  </conditionalFormatting>
  <conditionalFormatting sqref="J89:J102">
    <cfRule type="expression" dxfId="1304" priority="9">
      <formula>J89&gt;0</formula>
    </cfRule>
    <cfRule type="expression" dxfId="1303" priority="10">
      <formula>J89&lt;0</formula>
    </cfRule>
  </conditionalFormatting>
  <conditionalFormatting sqref="K89:K102">
    <cfRule type="expression" dxfId="1302" priority="7">
      <formula>K89&gt;0</formula>
    </cfRule>
    <cfRule type="expression" dxfId="1301" priority="8">
      <formula>K89&lt;0</formula>
    </cfRule>
  </conditionalFormatting>
  <conditionalFormatting sqref="L89:L102">
    <cfRule type="expression" dxfId="1300" priority="5">
      <formula>L89&gt;0</formula>
    </cfRule>
    <cfRule type="expression" dxfId="1299" priority="6">
      <formula>L89&lt;0</formula>
    </cfRule>
  </conditionalFormatting>
  <conditionalFormatting sqref="F25:F31">
    <cfRule type="expression" dxfId="1298" priority="3">
      <formula>F25&gt;0</formula>
    </cfRule>
    <cfRule type="expression" dxfId="1297" priority="4">
      <formula>F25&lt;0</formula>
    </cfRule>
  </conditionalFormatting>
  <conditionalFormatting sqref="H25:H31">
    <cfRule type="expression" dxfId="1296" priority="1">
      <formula>H25&gt;0</formula>
    </cfRule>
    <cfRule type="expression" dxfId="129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4" priority="39">
      <formula>F47&gt;0</formula>
    </cfRule>
    <cfRule type="expression" dxfId="1293" priority="40">
      <formula>F47&lt;0</formula>
    </cfRule>
  </conditionalFormatting>
  <conditionalFormatting sqref="Q7">
    <cfRule type="expression" dxfId="1292" priority="37">
      <formula>Q7&gt;0</formula>
    </cfRule>
    <cfRule type="expression" dxfId="1291" priority="38">
      <formula>Q7&lt;0</formula>
    </cfRule>
  </conditionalFormatting>
  <conditionalFormatting sqref="Q8">
    <cfRule type="expression" dxfId="1290" priority="35">
      <formula>Q8&gt;0</formula>
    </cfRule>
    <cfRule type="expression" dxfId="1289" priority="36">
      <formula>Q8&lt;0</formula>
    </cfRule>
  </conditionalFormatting>
  <conditionalFormatting sqref="F30:F33 F38:F46">
    <cfRule type="expression" dxfId="1288" priority="33">
      <formula>F30&gt;0</formula>
    </cfRule>
    <cfRule type="expression" dxfId="1287" priority="34">
      <formula>F30&lt;0</formula>
    </cfRule>
  </conditionalFormatting>
  <conditionalFormatting sqref="H30:H33 H37:H46">
    <cfRule type="expression" dxfId="1286" priority="31">
      <formula>H30&gt;0</formula>
    </cfRule>
    <cfRule type="expression" dxfId="1285" priority="32">
      <formula>H30&lt;0</formula>
    </cfRule>
  </conditionalFormatting>
  <conditionalFormatting sqref="Q10">
    <cfRule type="expression" dxfId="1284" priority="29">
      <formula>Q10&gt;0</formula>
    </cfRule>
    <cfRule type="expression" dxfId="1283" priority="30">
      <formula>Q10&lt;0</formula>
    </cfRule>
  </conditionalFormatting>
  <conditionalFormatting sqref="K25:K38">
    <cfRule type="expression" dxfId="1282" priority="25">
      <formula>K25&gt;0</formula>
    </cfRule>
    <cfRule type="expression" dxfId="1281" priority="26">
      <formula>K25&lt;0</formula>
    </cfRule>
  </conditionalFormatting>
  <conditionalFormatting sqref="L25:L38">
    <cfRule type="expression" dxfId="1280" priority="23">
      <formula>L25&gt;0</formula>
    </cfRule>
    <cfRule type="expression" dxfId="1279" priority="24">
      <formula>L25&lt;0</formula>
    </cfRule>
  </conditionalFormatting>
  <conditionalFormatting sqref="F89:F110">
    <cfRule type="expression" dxfId="1278" priority="21">
      <formula>F89&gt;0</formula>
    </cfRule>
    <cfRule type="expression" dxfId="1277" priority="22">
      <formula>F89&lt;0</formula>
    </cfRule>
  </conditionalFormatting>
  <conditionalFormatting sqref="H89:H110">
    <cfRule type="expression" dxfId="1276" priority="19">
      <formula>H89&gt;0</formula>
    </cfRule>
    <cfRule type="expression" dxfId="1275" priority="20">
      <formula>H89&lt;0</formula>
    </cfRule>
  </conditionalFormatting>
  <conditionalFormatting sqref="J89:J102">
    <cfRule type="expression" dxfId="1274" priority="17">
      <formula>J89&gt;0</formula>
    </cfRule>
    <cfRule type="expression" dxfId="1273" priority="18">
      <formula>J89&lt;0</formula>
    </cfRule>
  </conditionalFormatting>
  <conditionalFormatting sqref="K89:K102">
    <cfRule type="expression" dxfId="1272" priority="15">
      <formula>K89&gt;0</formula>
    </cfRule>
    <cfRule type="expression" dxfId="1271" priority="16">
      <formula>K89&lt;0</formula>
    </cfRule>
  </conditionalFormatting>
  <conditionalFormatting sqref="L89:L102">
    <cfRule type="expression" dxfId="1270" priority="13">
      <formula>L89&gt;0</formula>
    </cfRule>
    <cfRule type="expression" dxfId="1269" priority="14">
      <formula>L89&lt;0</formula>
    </cfRule>
  </conditionalFormatting>
  <conditionalFormatting sqref="F25:F29">
    <cfRule type="expression" dxfId="1268" priority="11">
      <formula>F25&gt;0</formula>
    </cfRule>
    <cfRule type="expression" dxfId="1267" priority="12">
      <formula>F25&lt;0</formula>
    </cfRule>
  </conditionalFormatting>
  <conditionalFormatting sqref="H25:H29">
    <cfRule type="expression" dxfId="1266" priority="9">
      <formula>H25&gt;0</formula>
    </cfRule>
    <cfRule type="expression" dxfId="1265" priority="10">
      <formula>H25&lt;0</formula>
    </cfRule>
  </conditionalFormatting>
  <conditionalFormatting sqref="F34:F37">
    <cfRule type="expression" dxfId="1264" priority="7">
      <formula>F34&gt;0</formula>
    </cfRule>
    <cfRule type="expression" dxfId="1263" priority="8">
      <formula>F34&lt;0</formula>
    </cfRule>
  </conditionalFormatting>
  <conditionalFormatting sqref="H34:H36">
    <cfRule type="expression" dxfId="1262" priority="5">
      <formula>H34&gt;0</formula>
    </cfRule>
    <cfRule type="expression" dxfId="1261" priority="6">
      <formula>H34&lt;0</formula>
    </cfRule>
  </conditionalFormatting>
  <conditionalFormatting sqref="J39">
    <cfRule type="expression" dxfId="1260" priority="3">
      <formula>J39&gt;0</formula>
    </cfRule>
    <cfRule type="expression" dxfId="1259" priority="4">
      <formula>J39&lt;0</formula>
    </cfRule>
  </conditionalFormatting>
  <conditionalFormatting sqref="J25:J38">
    <cfRule type="expression" dxfId="1258" priority="1">
      <formula>J25&gt;0</formula>
    </cfRule>
    <cfRule type="expression" dxfId="1257"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56" priority="57">
      <formula>F27&gt;0</formula>
    </cfRule>
    <cfRule type="expression" dxfId="1255" priority="58">
      <formula>F27&lt;0</formula>
    </cfRule>
  </conditionalFormatting>
  <conditionalFormatting sqref="H28:H33">
    <cfRule type="expression" dxfId="1254" priority="53">
      <formula>H28&gt;0</formula>
    </cfRule>
    <cfRule type="expression" dxfId="1253" priority="54">
      <formula>H28&lt;0</formula>
    </cfRule>
  </conditionalFormatting>
  <conditionalFormatting sqref="F24:F26">
    <cfRule type="expression" dxfId="1252" priority="39">
      <formula>F24&gt;0</formula>
    </cfRule>
    <cfRule type="expression" dxfId="1251" priority="40">
      <formula>F24&lt;0</formula>
    </cfRule>
  </conditionalFormatting>
  <conditionalFormatting sqref="Q8">
    <cfRule type="expression" dxfId="1250" priority="33">
      <formula>Q8&gt;0</formula>
    </cfRule>
    <cfRule type="expression" dxfId="1249" priority="34">
      <formula>Q8&lt;0</formula>
    </cfRule>
  </conditionalFormatting>
  <conditionalFormatting sqref="Q7">
    <cfRule type="expression" dxfId="1248" priority="35">
      <formula>Q7&gt;0</formula>
    </cfRule>
    <cfRule type="expression" dxfId="1247" priority="36">
      <formula>Q7&lt;0</formula>
    </cfRule>
  </conditionalFormatting>
  <conditionalFormatting sqref="F34">
    <cfRule type="expression" dxfId="1246" priority="31">
      <formula>F34&gt;0</formula>
    </cfRule>
    <cfRule type="expression" dxfId="1245" priority="32">
      <formula>F34&lt;0</formula>
    </cfRule>
  </conditionalFormatting>
  <conditionalFormatting sqref="H34">
    <cfRule type="expression" dxfId="1244" priority="29">
      <formula>H34&gt;0</formula>
    </cfRule>
    <cfRule type="expression" dxfId="1243" priority="30">
      <formula>H34&lt;0</formula>
    </cfRule>
  </conditionalFormatting>
  <conditionalFormatting sqref="M36">
    <cfRule type="expression" dxfId="1242" priority="19">
      <formula>M36&gt;0</formula>
    </cfRule>
    <cfRule type="expression" dxfId="1241" priority="20">
      <formula>M36&lt;0</formula>
    </cfRule>
  </conditionalFormatting>
  <conditionalFormatting sqref="Q10">
    <cfRule type="expression" dxfId="1240" priority="15">
      <formula>Q10&gt;0</formula>
    </cfRule>
    <cfRule type="expression" dxfId="1239" priority="16">
      <formula>Q10&lt;0</formula>
    </cfRule>
  </conditionalFormatting>
  <conditionalFormatting sqref="F23">
    <cfRule type="expression" dxfId="1238" priority="13">
      <formula>F23&gt;0</formula>
    </cfRule>
    <cfRule type="expression" dxfId="1237" priority="14">
      <formula>F23&lt;0</formula>
    </cfRule>
  </conditionalFormatting>
  <conditionalFormatting sqref="I25:J25">
    <cfRule type="expression" dxfId="1236" priority="9">
      <formula>I25&gt;0</formula>
    </cfRule>
    <cfRule type="expression" dxfId="1235" priority="10">
      <formula>I25&lt;0</formula>
    </cfRule>
  </conditionalFormatting>
  <conditionalFormatting sqref="I26:J27">
    <cfRule type="expression" dxfId="1234" priority="7">
      <formula>I26&gt;0</formula>
    </cfRule>
    <cfRule type="expression" dxfId="1233" priority="8">
      <formula>I26&lt;0</formula>
    </cfRule>
  </conditionalFormatting>
  <conditionalFormatting sqref="K25:K27">
    <cfRule type="expression" dxfId="1232" priority="5">
      <formula>K25&gt;0</formula>
    </cfRule>
    <cfRule type="expression" dxfId="1231" priority="6">
      <formula>K25&lt;0</formula>
    </cfRule>
  </conditionalFormatting>
  <conditionalFormatting sqref="I23:J23">
    <cfRule type="expression" dxfId="1230" priority="3">
      <formula>I23&gt;0</formula>
    </cfRule>
    <cfRule type="expression" dxfId="12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50" activePane="bottomLeft" state="frozen"/>
      <selection activeCell="A2" sqref="A2"/>
      <selection pane="bottomLeft" activeCell="O163" sqref="O16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22.48</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8992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6469.530000000017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5017.2700000000186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1.2622920298988969</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4.4483985765124559E-3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11.831578947368422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24.728000000000002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24.503200000000003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24.278400000000001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24.053600000000003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23.828800000000001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23.604000000000003</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23.379200000000001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23.154400000000003</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22.929600000000001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22.704800000000002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22.48</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22.255199999999999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22.0304</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21.805599999999998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21.5808</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21.355999999999998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21.1312</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20.906400000000001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20.6816</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20.456800000000001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20.231999999999999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3"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v>43604</v>
      </c>
      <c r="C163" s="10">
        <v>400</v>
      </c>
      <c r="D163" s="39">
        <v>9.94</v>
      </c>
      <c r="E163" s="39">
        <v>22.8</v>
      </c>
      <c r="F163" s="39">
        <f>C163*(E163-D163)</f>
        <v>5144.0000000000009</v>
      </c>
      <c r="G163" s="39">
        <f>D163*C163</f>
        <v>3976</v>
      </c>
      <c r="H163" s="179">
        <f>(E163-D163)/D163</f>
        <v>1.2937625754527164</v>
      </c>
      <c r="I163" s="39"/>
      <c r="J163" s="39"/>
      <c r="K163" s="39">
        <f t="shared" si="39"/>
        <v>6596.2599999999993</v>
      </c>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228" priority="140">
      <formula>F99&gt;0</formula>
    </cfRule>
    <cfRule type="expression" dxfId="1227" priority="141">
      <formula>F99&lt;0</formula>
    </cfRule>
  </conditionalFormatting>
  <conditionalFormatting sqref="Q7">
    <cfRule type="expression" dxfId="1226" priority="128">
      <formula>Q7&gt;0</formula>
    </cfRule>
    <cfRule type="expression" dxfId="1225" priority="129">
      <formula>Q7&lt;0</formula>
    </cfRule>
  </conditionalFormatting>
  <conditionalFormatting sqref="Q8">
    <cfRule type="expression" dxfId="1224" priority="126">
      <formula>Q8&gt;0</formula>
    </cfRule>
    <cfRule type="expression" dxfId="1223" priority="127">
      <formula>Q8&lt;0</formula>
    </cfRule>
  </conditionalFormatting>
  <conditionalFormatting sqref="F169:F181">
    <cfRule type="expression" dxfId="1222" priority="124">
      <formula>F169&gt;0</formula>
    </cfRule>
    <cfRule type="expression" dxfId="1221" priority="125">
      <formula>F169&lt;0</formula>
    </cfRule>
  </conditionalFormatting>
  <conditionalFormatting sqref="H169:H181">
    <cfRule type="expression" dxfId="1220" priority="122">
      <formula>H169&gt;0</formula>
    </cfRule>
    <cfRule type="expression" dxfId="1219" priority="123">
      <formula>H169&lt;0</formula>
    </cfRule>
  </conditionalFormatting>
  <conditionalFormatting sqref="H185:H188">
    <cfRule type="expression" dxfId="1218" priority="118">
      <formula>H185&gt;0</formula>
    </cfRule>
    <cfRule type="expression" dxfId="1217" priority="119">
      <formula>H185&lt;0</formula>
    </cfRule>
  </conditionalFormatting>
  <conditionalFormatting sqref="F185:F188">
    <cfRule type="expression" dxfId="1216" priority="120">
      <formula>F185&gt;0</formula>
    </cfRule>
    <cfRule type="expression" dxfId="1215" priority="121">
      <formula>F185&lt;0</formula>
    </cfRule>
  </conditionalFormatting>
  <conditionalFormatting sqref="M211">
    <cfRule type="expression" dxfId="1214" priority="116">
      <formula>M211&gt;0</formula>
    </cfRule>
    <cfRule type="expression" dxfId="1213" priority="117">
      <formula>M211&lt;0</formula>
    </cfRule>
  </conditionalFormatting>
  <conditionalFormatting sqref="F51:F52 F59:F96">
    <cfRule type="expression" dxfId="1212" priority="114">
      <formula>F51&gt;0</formula>
    </cfRule>
    <cfRule type="expression" dxfId="1211" priority="115">
      <formula>F51&lt;0</formula>
    </cfRule>
  </conditionalFormatting>
  <conditionalFormatting sqref="H51:H52 H59:H96">
    <cfRule type="expression" dxfId="1210" priority="112">
      <formula>H51&gt;0</formula>
    </cfRule>
    <cfRule type="expression" dxfId="1209" priority="113">
      <formula>H51&lt;0</formula>
    </cfRule>
  </conditionalFormatting>
  <conditionalFormatting sqref="Q10">
    <cfRule type="expression" dxfId="1208" priority="110">
      <formula>Q10&gt;0</formula>
    </cfRule>
    <cfRule type="expression" dxfId="1207" priority="111">
      <formula>Q10&lt;0</formula>
    </cfRule>
  </conditionalFormatting>
  <conditionalFormatting sqref="F53:F58">
    <cfRule type="expression" dxfId="1206" priority="108">
      <formula>F53&gt;0</formula>
    </cfRule>
    <cfRule type="expression" dxfId="1205" priority="109">
      <formula>F53&lt;0</formula>
    </cfRule>
  </conditionalFormatting>
  <conditionalFormatting sqref="H53:H58">
    <cfRule type="expression" dxfId="1204" priority="106">
      <formula>H53&gt;0</formula>
    </cfRule>
    <cfRule type="expression" dxfId="1203" priority="107">
      <formula>H53&lt;0</formula>
    </cfRule>
  </conditionalFormatting>
  <conditionalFormatting sqref="K56:K63">
    <cfRule type="expression" dxfId="1202" priority="104">
      <formula>K56&gt;0</formula>
    </cfRule>
    <cfRule type="expression" dxfId="1201" priority="105">
      <formula>K56&lt;0</formula>
    </cfRule>
  </conditionalFormatting>
  <conditionalFormatting sqref="K64:K96">
    <cfRule type="expression" dxfId="1200" priority="102">
      <formula>K64&gt;0</formula>
    </cfRule>
    <cfRule type="expression" dxfId="1199" priority="103">
      <formula>K64&lt;0</formula>
    </cfRule>
  </conditionalFormatting>
  <conditionalFormatting sqref="F97:F98">
    <cfRule type="expression" dxfId="1198" priority="99">
      <formula>F97&gt;0</formula>
    </cfRule>
    <cfRule type="expression" dxfId="1197" priority="100">
      <formula>F97&lt;0</formula>
    </cfRule>
  </conditionalFormatting>
  <conditionalFormatting sqref="H97:H98">
    <cfRule type="expression" dxfId="1196" priority="97">
      <formula>H97&gt;0</formula>
    </cfRule>
    <cfRule type="expression" dxfId="1195" priority="98">
      <formula>H97&lt;0</formula>
    </cfRule>
  </conditionalFormatting>
  <conditionalFormatting sqref="K97:K98">
    <cfRule type="expression" dxfId="1194" priority="95">
      <formula>K97&gt;0</formula>
    </cfRule>
    <cfRule type="expression" dxfId="1193" priority="96">
      <formula>K97&lt;0</formula>
    </cfRule>
  </conditionalFormatting>
  <conditionalFormatting sqref="F107:F109 H107:H109 K107:K109">
    <cfRule type="expression" dxfId="1192" priority="91">
      <formula>F107&gt;0</formula>
    </cfRule>
    <cfRule type="expression" dxfId="1191" priority="92">
      <formula>F107&lt;0</formula>
    </cfRule>
  </conditionalFormatting>
  <conditionalFormatting sqref="L99:L105 L166">
    <cfRule type="expression" dxfId="1190" priority="89">
      <formula>L99&gt;0</formula>
    </cfRule>
    <cfRule type="expression" dxfId="1189" priority="90">
      <formula>L99&lt;0</formula>
    </cfRule>
  </conditionalFormatting>
  <conditionalFormatting sqref="L56:L63">
    <cfRule type="expression" dxfId="1188" priority="87">
      <formula>L56&gt;0</formula>
    </cfRule>
    <cfRule type="expression" dxfId="1187" priority="88">
      <formula>L56&lt;0</formula>
    </cfRule>
  </conditionalFormatting>
  <conditionalFormatting sqref="L64:L96">
    <cfRule type="expression" dxfId="1186" priority="85">
      <formula>L64&gt;0</formula>
    </cfRule>
    <cfRule type="expression" dxfId="1185" priority="86">
      <formula>L64&lt;0</formula>
    </cfRule>
  </conditionalFormatting>
  <conditionalFormatting sqref="L97:L98">
    <cfRule type="expression" dxfId="1184" priority="83">
      <formula>L97&gt;0</formula>
    </cfRule>
    <cfRule type="expression" dxfId="1183" priority="84">
      <formula>L97&lt;0</formula>
    </cfRule>
  </conditionalFormatting>
  <conditionalFormatting sqref="L107:L109">
    <cfRule type="expression" dxfId="1182" priority="81">
      <formula>L107&gt;0</formula>
    </cfRule>
    <cfRule type="expression" dxfId="1181" priority="82">
      <formula>L107&lt;0</formula>
    </cfRule>
  </conditionalFormatting>
  <conditionalFormatting sqref="F116:F119 H116:H119">
    <cfRule type="expression" dxfId="1180" priority="79">
      <formula>F116&gt;0</formula>
    </cfRule>
    <cfRule type="expression" dxfId="1179" priority="80">
      <formula>F116&lt;0</formula>
    </cfRule>
  </conditionalFormatting>
  <conditionalFormatting sqref="K113:K115 F113:F115 H113:H115">
    <cfRule type="expression" dxfId="1178" priority="75">
      <formula>F113&gt;0</formula>
    </cfRule>
    <cfRule type="expression" dxfId="1177" priority="76">
      <formula>F113&lt;0</formula>
    </cfRule>
  </conditionalFormatting>
  <conditionalFormatting sqref="L113:L114">
    <cfRule type="expression" dxfId="1176" priority="73">
      <formula>L113&gt;0</formula>
    </cfRule>
    <cfRule type="expression" dxfId="1175" priority="74">
      <formula>L113&lt;0</formula>
    </cfRule>
  </conditionalFormatting>
  <conditionalFormatting sqref="K110:K112 F110:F112 H110:H112">
    <cfRule type="expression" dxfId="1174" priority="71">
      <formula>F110&gt;0</formula>
    </cfRule>
    <cfRule type="expression" dxfId="1173" priority="72">
      <formula>F110&lt;0</formula>
    </cfRule>
  </conditionalFormatting>
  <conditionalFormatting sqref="L111:L112">
    <cfRule type="expression" dxfId="1172" priority="69">
      <formula>L111&gt;0</formula>
    </cfRule>
    <cfRule type="expression" dxfId="1171" priority="70">
      <formula>L111&lt;0</formula>
    </cfRule>
  </conditionalFormatting>
  <conditionalFormatting sqref="H121:H124 F121:F124">
    <cfRule type="expression" dxfId="1170" priority="63">
      <formula>F121&gt;0</formula>
    </cfRule>
    <cfRule type="expression" dxfId="1169" priority="64">
      <formula>F121&lt;0</formula>
    </cfRule>
  </conditionalFormatting>
  <conditionalFormatting sqref="H125:H128 F125:F128">
    <cfRule type="expression" dxfId="1168" priority="59">
      <formula>F125&gt;0</formula>
    </cfRule>
    <cfRule type="expression" dxfId="1167" priority="60">
      <formula>F125&lt;0</formula>
    </cfRule>
  </conditionalFormatting>
  <conditionalFormatting sqref="F130:F135 H130:H135 K130:K135">
    <cfRule type="expression" dxfId="1166" priority="55">
      <formula>F130&gt;0</formula>
    </cfRule>
    <cfRule type="expression" dxfId="1165" priority="56">
      <formula>F130&lt;0</formula>
    </cfRule>
  </conditionalFormatting>
  <conditionalFormatting sqref="L134:L135">
    <cfRule type="expression" dxfId="1164" priority="49">
      <formula>L134&gt;0</formula>
    </cfRule>
    <cfRule type="expression" dxfId="1163" priority="50">
      <formula>L134&lt;0</formula>
    </cfRule>
  </conditionalFormatting>
  <conditionalFormatting sqref="F136:F138 H136:H138 K136:K139">
    <cfRule type="expression" dxfId="1162" priority="47">
      <formula>F136&gt;0</formula>
    </cfRule>
    <cfRule type="expression" dxfId="1161" priority="48">
      <formula>F136&lt;0</formula>
    </cfRule>
  </conditionalFormatting>
  <conditionalFormatting sqref="F139:F141 H139:H141 K140:K141">
    <cfRule type="expression" dxfId="1160" priority="43">
      <formula>F139&gt;0</formula>
    </cfRule>
    <cfRule type="expression" dxfId="1159" priority="44">
      <formula>F139&lt;0</formula>
    </cfRule>
  </conditionalFormatting>
  <conditionalFormatting sqref="F142:F144 H142:H144 K142:K144">
    <cfRule type="expression" dxfId="1158" priority="39">
      <formula>F142&gt;0</formula>
    </cfRule>
    <cfRule type="expression" dxfId="1157" priority="40">
      <formula>F142&lt;0</formula>
    </cfRule>
  </conditionalFormatting>
  <conditionalFormatting sqref="F145:F147 H145:H147 K145:K147">
    <cfRule type="expression" dxfId="1156" priority="35">
      <formula>F145&gt;0</formula>
    </cfRule>
    <cfRule type="expression" dxfId="1155" priority="36">
      <formula>F145&lt;0</formula>
    </cfRule>
  </conditionalFormatting>
  <conditionalFormatting sqref="F148:F150 H148:H150 K148:K150">
    <cfRule type="expression" dxfId="1154" priority="31">
      <formula>F148&gt;0</formula>
    </cfRule>
    <cfRule type="expression" dxfId="1153" priority="32">
      <formula>F148&lt;0</formula>
    </cfRule>
  </conditionalFormatting>
  <conditionalFormatting sqref="K152:K154 H152:H154 F152:F154">
    <cfRule type="expression" dxfId="1152" priority="27">
      <formula>F152&gt;0</formula>
    </cfRule>
    <cfRule type="expression" dxfId="1151" priority="28">
      <formula>F152&lt;0</formula>
    </cfRule>
  </conditionalFormatting>
  <conditionalFormatting sqref="K155 H155 F155">
    <cfRule type="expression" dxfId="1150" priority="23">
      <formula>F155&gt;0</formula>
    </cfRule>
    <cfRule type="expression" dxfId="1149" priority="24">
      <formula>F155&lt;0</formula>
    </cfRule>
  </conditionalFormatting>
  <conditionalFormatting sqref="H156:H158 F156:F158 K156:K158">
    <cfRule type="expression" dxfId="1148" priority="19">
      <formula>F156&gt;0</formula>
    </cfRule>
    <cfRule type="expression" dxfId="1147" priority="20">
      <formula>F156&lt;0</formula>
    </cfRule>
  </conditionalFormatting>
  <conditionalFormatting sqref="H160:H162 F160:F162 K160:K162">
    <cfRule type="expression" dxfId="1146" priority="11">
      <formula>F160&gt;0</formula>
    </cfRule>
    <cfRule type="expression" dxfId="1145" priority="12">
      <formula>F160&lt;0</formula>
    </cfRule>
  </conditionalFormatting>
  <conditionalFormatting sqref="K159 H159 F159">
    <cfRule type="expression" dxfId="1144" priority="7">
      <formula>F159&gt;0</formula>
    </cfRule>
    <cfRule type="expression" dxfId="1143" priority="8">
      <formula>F159&lt;0</formula>
    </cfRule>
  </conditionalFormatting>
  <conditionalFormatting sqref="K163:K164 H163:H164 F163:F164">
    <cfRule type="expression" dxfId="1142" priority="3">
      <formula>F163&gt;0</formula>
    </cfRule>
    <cfRule type="expression" dxfId="1141" priority="4">
      <formula>F163&lt;0</formula>
    </cfRule>
  </conditionalFormatting>
  <conditionalFormatting sqref="L164">
    <cfRule type="expression" dxfId="1140" priority="1">
      <formula>L164&gt;0</formula>
    </cfRule>
    <cfRule type="expression" dxfId="1139"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8" priority="9">
      <formula>F39&gt;0</formula>
    </cfRule>
    <cfRule type="expression" dxfId="1137" priority="10">
      <formula>F39&lt;0</formula>
    </cfRule>
  </conditionalFormatting>
  <conditionalFormatting sqref="F25:F38">
    <cfRule type="expression" dxfId="1136" priority="7">
      <formula>F25&gt;0</formula>
    </cfRule>
    <cfRule type="expression" dxfId="1135" priority="8">
      <formula>F25&lt;0</formula>
    </cfRule>
  </conditionalFormatting>
  <conditionalFormatting sqref="H25:H38">
    <cfRule type="expression" dxfId="1134" priority="5">
      <formula>H25&gt;0</formula>
    </cfRule>
    <cfRule type="expression" dxfId="1133" priority="6">
      <formula>H25&lt;0</formula>
    </cfRule>
  </conditionalFormatting>
  <conditionalFormatting sqref="Q7">
    <cfRule type="expression" dxfId="1132" priority="3">
      <formula>Q7&gt;0</formula>
    </cfRule>
    <cfRule type="expression" dxfId="1131" priority="4">
      <formula>Q7&lt;0</formula>
    </cfRule>
  </conditionalFormatting>
  <conditionalFormatting sqref="Q8">
    <cfRule type="expression" dxfId="1130" priority="1">
      <formula>Q8&gt;0</formula>
    </cfRule>
    <cfRule type="expression" dxfId="11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8" priority="29">
      <formula>F29&gt;0</formula>
    </cfRule>
    <cfRule type="expression" dxfId="1127" priority="30">
      <formula>F29&lt;0</formula>
    </cfRule>
  </conditionalFormatting>
  <conditionalFormatting sqref="Q7">
    <cfRule type="expression" dxfId="1126" priority="27">
      <formula>Q7&gt;0</formula>
    </cfRule>
    <cfRule type="expression" dxfId="1125" priority="28">
      <formula>Q7&lt;0</formula>
    </cfRule>
  </conditionalFormatting>
  <conditionalFormatting sqref="Q8">
    <cfRule type="expression" dxfId="1124" priority="25">
      <formula>Q8&gt;0</formula>
    </cfRule>
    <cfRule type="expression" dxfId="1123" priority="26">
      <formula>Q8&lt;0</formula>
    </cfRule>
  </conditionalFormatting>
  <conditionalFormatting sqref="F96:F110">
    <cfRule type="expression" dxfId="1122" priority="19">
      <formula>F96&gt;0</formula>
    </cfRule>
    <cfRule type="expression" dxfId="1121" priority="20">
      <formula>F96&lt;0</formula>
    </cfRule>
  </conditionalFormatting>
  <conditionalFormatting sqref="H96:H110">
    <cfRule type="expression" dxfId="1120" priority="17">
      <formula>H96&gt;0</formula>
    </cfRule>
    <cfRule type="expression" dxfId="1119" priority="18">
      <formula>H96&lt;0</formula>
    </cfRule>
  </conditionalFormatting>
  <conditionalFormatting sqref="Q10">
    <cfRule type="expression" dxfId="1118" priority="15">
      <formula>Q10&gt;0</formula>
    </cfRule>
    <cfRule type="expression" dxfId="1117" priority="16">
      <formula>Q10&lt;0</formula>
    </cfRule>
  </conditionalFormatting>
  <conditionalFormatting sqref="L29:L38">
    <cfRule type="expression" dxfId="1116" priority="9">
      <formula>L29&gt;0</formula>
    </cfRule>
    <cfRule type="expression" dxfId="1115" priority="10">
      <formula>L29&lt;0</formula>
    </cfRule>
  </conditionalFormatting>
  <conditionalFormatting sqref="F27:F29 H27:H29 J25:K29">
    <cfRule type="expression" dxfId="1114" priority="7">
      <formula>F25&gt;0</formula>
    </cfRule>
    <cfRule type="expression" dxfId="1113" priority="8">
      <formula>F25&lt;0</formula>
    </cfRule>
  </conditionalFormatting>
  <conditionalFormatting sqref="L25:L29">
    <cfRule type="expression" dxfId="1112" priority="5">
      <formula>L25&gt;0</formula>
    </cfRule>
    <cfRule type="expression" dxfId="1111" priority="6">
      <formula>L25&lt;0</formula>
    </cfRule>
  </conditionalFormatting>
  <conditionalFormatting sqref="F25:F26">
    <cfRule type="expression" dxfId="1110" priority="3">
      <formula>F25&gt;0</formula>
    </cfRule>
    <cfRule type="expression" dxfId="1109" priority="4">
      <formula>F25&lt;0</formula>
    </cfRule>
  </conditionalFormatting>
  <conditionalFormatting sqref="H25:H26">
    <cfRule type="expression" dxfId="1108" priority="1">
      <formula>H25&gt;0</formula>
    </cfRule>
    <cfRule type="expression" dxfId="110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28.33</v>
      </c>
      <c r="R4" s="425">
        <v>1.2699999999999999E-2</v>
      </c>
      <c r="T4" s="693"/>
      <c r="U4" s="30"/>
    </row>
    <row r="5" spans="1:21" x14ac:dyDescent="0.25">
      <c r="B5" s="72"/>
      <c r="C5" s="4"/>
      <c r="D5" s="3"/>
      <c r="E5" s="3"/>
      <c r="F5" s="3"/>
      <c r="G5" s="72"/>
      <c r="H5" s="161"/>
      <c r="I5" s="3"/>
      <c r="J5" s="3"/>
      <c r="K5" s="3"/>
      <c r="L5" s="4"/>
      <c r="M5" s="4"/>
      <c r="O5" s="11" t="s">
        <v>67</v>
      </c>
      <c r="Q5" s="3">
        <f>Q4*Q2</f>
        <v>5666</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-148</v>
      </c>
      <c r="R7" s="29">
        <v>43633</v>
      </c>
      <c r="T7" s="1"/>
    </row>
    <row r="8" spans="1:21" x14ac:dyDescent="0.25">
      <c r="B8" s="72"/>
      <c r="C8" s="4"/>
      <c r="D8" s="3"/>
      <c r="E8" s="3"/>
      <c r="F8" s="3"/>
      <c r="G8" s="72"/>
      <c r="H8" s="161"/>
      <c r="I8" s="3"/>
      <c r="J8" s="3"/>
      <c r="K8" s="3"/>
      <c r="L8" s="4"/>
      <c r="M8" s="4"/>
      <c r="O8" s="11" t="s">
        <v>179</v>
      </c>
      <c r="P8" s="33"/>
      <c r="Q8" s="2">
        <f>K18+M18-F18+Q2*Q4</f>
        <v>-148</v>
      </c>
    </row>
    <row r="9" spans="1:21" x14ac:dyDescent="0.25">
      <c r="B9" s="4"/>
      <c r="C9" s="4"/>
      <c r="D9" s="3"/>
      <c r="E9" s="3"/>
      <c r="F9" s="3"/>
      <c r="G9" s="4"/>
      <c r="H9" s="161"/>
      <c r="I9" s="3"/>
      <c r="J9" s="3"/>
      <c r="K9" s="3"/>
      <c r="L9" s="4"/>
      <c r="M9" s="4"/>
      <c r="O9" s="11" t="s">
        <v>204</v>
      </c>
      <c r="Q9" s="134">
        <f>IF(Q2=0, 0, Q8/Q6)</f>
        <v>-2.545579635362917E-2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3.1062477938581013E-2</v>
      </c>
      <c r="R11">
        <f>0.88/4</f>
        <v>0.22</v>
      </c>
    </row>
    <row r="12" spans="1:21" x14ac:dyDescent="0.25">
      <c r="H12" s="70"/>
      <c r="O12" s="11" t="s">
        <v>921</v>
      </c>
      <c r="Q12" s="1"/>
    </row>
    <row r="13" spans="1:21" x14ac:dyDescent="0.25">
      <c r="H13" s="70"/>
      <c r="O13" s="11" t="s">
        <v>947</v>
      </c>
      <c r="Q13" s="2">
        <f>Q4/4.4</f>
        <v>6.4386363636363626</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31.163</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30.8797</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30.596399999999999</v>
      </c>
    </row>
    <row r="20" spans="1:16" x14ac:dyDescent="0.25">
      <c r="O20" s="81">
        <v>1.07</v>
      </c>
      <c r="P20" s="81">
        <f t="shared" si="0"/>
        <v>30.313099999999999</v>
      </c>
    </row>
    <row r="21" spans="1:16" x14ac:dyDescent="0.25">
      <c r="O21" s="81">
        <v>1.06</v>
      </c>
      <c r="P21" s="81">
        <f t="shared" si="0"/>
        <v>30.029799999999998</v>
      </c>
    </row>
    <row r="22" spans="1:16" x14ac:dyDescent="0.25">
      <c r="O22" s="81">
        <v>1.05</v>
      </c>
      <c r="P22" s="81">
        <f t="shared" si="0"/>
        <v>29.746500000000001</v>
      </c>
    </row>
    <row r="23" spans="1:16" x14ac:dyDescent="0.25">
      <c r="O23" s="81">
        <v>1.04</v>
      </c>
      <c r="P23" s="81">
        <f t="shared" si="0"/>
        <v>29.463200000000001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29.1799</v>
      </c>
    </row>
    <row r="25" spans="1:16" x14ac:dyDescent="0.25">
      <c r="B25" s="164"/>
      <c r="C25" s="10"/>
      <c r="D25" s="39"/>
      <c r="E25" s="39"/>
      <c r="F25" s="39"/>
      <c r="G25" s="39"/>
      <c r="H25" s="179"/>
      <c r="I25" s="39"/>
      <c r="J25" s="39"/>
      <c r="K25" s="39"/>
      <c r="L25" s="39"/>
      <c r="O25" s="81">
        <v>1.02</v>
      </c>
      <c r="P25" s="81">
        <f t="shared" si="0"/>
        <v>28.896599999999999</v>
      </c>
    </row>
    <row r="26" spans="1:16" x14ac:dyDescent="0.25">
      <c r="B26" s="164"/>
      <c r="C26" s="10"/>
      <c r="D26" s="39"/>
      <c r="E26" s="39"/>
      <c r="F26" s="39"/>
      <c r="G26" s="39"/>
      <c r="H26" s="179"/>
      <c r="I26" s="39"/>
      <c r="J26" s="39"/>
      <c r="K26" s="39"/>
      <c r="L26" s="39"/>
      <c r="O26" s="81">
        <v>1.01</v>
      </c>
      <c r="P26" s="81">
        <f t="shared" si="0"/>
        <v>28.613299999999999</v>
      </c>
    </row>
    <row r="27" spans="1:16" x14ac:dyDescent="0.25">
      <c r="B27" s="164"/>
      <c r="C27" s="10"/>
      <c r="D27" s="39"/>
      <c r="E27" s="39"/>
      <c r="F27" s="39"/>
      <c r="G27" s="39"/>
      <c r="H27" s="179"/>
      <c r="I27" s="39"/>
      <c r="J27" s="39"/>
      <c r="K27" s="39"/>
      <c r="L27" s="39"/>
      <c r="O27" s="81">
        <v>1</v>
      </c>
      <c r="P27" s="81">
        <f t="shared" si="0"/>
        <v>28.33</v>
      </c>
    </row>
    <row r="28" spans="1:16" x14ac:dyDescent="0.25">
      <c r="B28" s="164"/>
      <c r="C28" s="10"/>
      <c r="D28" s="39"/>
      <c r="E28" s="39"/>
      <c r="F28" s="39"/>
      <c r="G28" s="39"/>
      <c r="H28" s="179"/>
      <c r="I28" s="39"/>
      <c r="J28" s="39"/>
      <c r="K28" s="39"/>
      <c r="L28" s="39"/>
      <c r="O28" s="81">
        <v>0.99</v>
      </c>
      <c r="P28" s="81">
        <f t="shared" si="0"/>
        <v>28.046699999999998</v>
      </c>
    </row>
    <row r="29" spans="1:16" x14ac:dyDescent="0.25">
      <c r="B29" s="164"/>
      <c r="C29" s="10"/>
      <c r="D29" s="39"/>
      <c r="E29" s="39"/>
      <c r="F29" s="39"/>
      <c r="G29" s="39"/>
      <c r="H29" s="179"/>
      <c r="I29" s="39"/>
      <c r="J29" s="39"/>
      <c r="K29" s="39"/>
      <c r="L29" s="39"/>
      <c r="O29" s="81">
        <v>0.98</v>
      </c>
      <c r="P29" s="81">
        <f t="shared" si="0"/>
        <v>27.763399999999997</v>
      </c>
    </row>
    <row r="30" spans="1:16" x14ac:dyDescent="0.25">
      <c r="B30" s="164"/>
      <c r="C30" s="10"/>
      <c r="D30" s="39"/>
      <c r="E30" s="39"/>
      <c r="F30" s="39"/>
      <c r="G30" s="39"/>
      <c r="H30" s="179"/>
      <c r="I30" s="39"/>
      <c r="J30" s="39"/>
      <c r="K30" s="39"/>
      <c r="L30" s="39"/>
      <c r="O30" s="81">
        <v>0.97</v>
      </c>
      <c r="P30" s="81">
        <f t="shared" si="0"/>
        <v>27.480099999999997</v>
      </c>
    </row>
    <row r="31" spans="1:16" x14ac:dyDescent="0.25">
      <c r="B31" s="164"/>
      <c r="C31" s="10"/>
      <c r="D31" s="39"/>
      <c r="E31" s="39"/>
      <c r="F31" s="39"/>
      <c r="G31" s="39"/>
      <c r="H31" s="179"/>
      <c r="I31" s="39"/>
      <c r="J31" s="39"/>
      <c r="K31" s="39"/>
      <c r="L31" s="39"/>
      <c r="O31" s="81">
        <v>0.96</v>
      </c>
      <c r="P31" s="81">
        <f t="shared" si="0"/>
        <v>27.196799999999996</v>
      </c>
    </row>
    <row r="32" spans="1:16" x14ac:dyDescent="0.25">
      <c r="B32" s="164"/>
      <c r="C32" s="10"/>
      <c r="D32" s="39"/>
      <c r="E32" s="39"/>
      <c r="F32" s="39"/>
      <c r="G32" s="39"/>
      <c r="H32" s="179"/>
      <c r="I32" s="39"/>
      <c r="J32" s="39"/>
      <c r="K32" s="39"/>
      <c r="L32" s="39"/>
      <c r="O32" s="81">
        <v>0.95</v>
      </c>
      <c r="P32" s="81">
        <f t="shared" si="0"/>
        <v>26.913499999999996</v>
      </c>
    </row>
    <row r="33" spans="2:17" x14ac:dyDescent="0.25">
      <c r="B33" s="164"/>
      <c r="C33" s="10"/>
      <c r="D33" s="39"/>
      <c r="E33" s="39"/>
      <c r="F33" s="39"/>
      <c r="G33" s="39"/>
      <c r="H33" s="179"/>
      <c r="I33" s="39"/>
      <c r="J33" s="39"/>
      <c r="K33" s="39"/>
      <c r="L33" s="39"/>
      <c r="O33" s="81">
        <v>0.94</v>
      </c>
      <c r="P33" s="81">
        <f t="shared" si="0"/>
        <v>26.630199999999999</v>
      </c>
    </row>
    <row r="34" spans="2:17" x14ac:dyDescent="0.25">
      <c r="B34" s="164"/>
      <c r="C34" s="10"/>
      <c r="D34" s="39"/>
      <c r="E34" s="39"/>
      <c r="F34" s="39"/>
      <c r="G34" s="39"/>
      <c r="H34" s="179"/>
      <c r="I34" s="39"/>
      <c r="J34" s="39"/>
      <c r="K34" s="39"/>
      <c r="L34" s="39"/>
      <c r="O34" s="81">
        <v>0.93</v>
      </c>
      <c r="P34" s="81">
        <f t="shared" si="0"/>
        <v>26.346900000000002</v>
      </c>
    </row>
    <row r="35" spans="2:17" x14ac:dyDescent="0.25">
      <c r="B35" s="164"/>
      <c r="C35" s="10"/>
      <c r="D35" s="39"/>
      <c r="E35" s="39"/>
      <c r="F35" s="39"/>
      <c r="G35" s="39"/>
      <c r="H35" s="179"/>
      <c r="I35" s="39"/>
      <c r="J35" s="39"/>
      <c r="K35" s="39"/>
      <c r="L35" s="39"/>
      <c r="O35" s="81">
        <v>0.92</v>
      </c>
      <c r="P35" s="81">
        <f t="shared" si="0"/>
        <v>26.063600000000001</v>
      </c>
    </row>
    <row r="36" spans="2:17" x14ac:dyDescent="0.25">
      <c r="B36" s="164"/>
      <c r="C36" s="10"/>
      <c r="D36" s="39"/>
      <c r="E36" s="39"/>
      <c r="F36" s="39"/>
      <c r="G36" s="39"/>
      <c r="H36" s="179"/>
      <c r="I36" s="39"/>
      <c r="J36" s="39"/>
      <c r="K36" s="39"/>
      <c r="L36" s="39"/>
      <c r="O36" s="81">
        <v>0.91</v>
      </c>
      <c r="P36" s="81">
        <f t="shared" si="0"/>
        <v>25.7803</v>
      </c>
    </row>
    <row r="37" spans="2:17" x14ac:dyDescent="0.25">
      <c r="B37" s="164"/>
      <c r="C37" s="10"/>
      <c r="D37" s="39"/>
      <c r="E37" s="39"/>
      <c r="F37" s="39"/>
      <c r="G37" s="39"/>
      <c r="H37" s="179"/>
      <c r="I37" s="39"/>
      <c r="J37" s="39"/>
      <c r="K37" s="39"/>
      <c r="L37" s="39"/>
      <c r="O37" s="81">
        <v>0.9</v>
      </c>
      <c r="P37" s="81">
        <f t="shared" si="0"/>
        <v>25.497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6" priority="43">
      <formula>F54&gt;0</formula>
    </cfRule>
    <cfRule type="expression" dxfId="1105" priority="44">
      <formula>F54&lt;0</formula>
    </cfRule>
  </conditionalFormatting>
  <conditionalFormatting sqref="Q7">
    <cfRule type="expression" dxfId="1104" priority="41">
      <formula>Q7&gt;0</formula>
    </cfRule>
    <cfRule type="expression" dxfId="1103" priority="42">
      <formula>Q7&lt;0</formula>
    </cfRule>
  </conditionalFormatting>
  <conditionalFormatting sqref="Q8">
    <cfRule type="expression" dxfId="1102" priority="39">
      <formula>Q8&gt;0</formula>
    </cfRule>
    <cfRule type="expression" dxfId="1101" priority="40">
      <formula>Q8&lt;0</formula>
    </cfRule>
  </conditionalFormatting>
  <conditionalFormatting sqref="F33:F36 F38:F53">
    <cfRule type="expression" dxfId="1100" priority="37">
      <formula>F33&gt;0</formula>
    </cfRule>
    <cfRule type="expression" dxfId="1099" priority="38">
      <formula>F33&lt;0</formula>
    </cfRule>
  </conditionalFormatting>
  <conditionalFormatting sqref="H33:H36 H38:H53">
    <cfRule type="expression" dxfId="1098" priority="35">
      <formula>H33&gt;0</formula>
    </cfRule>
    <cfRule type="expression" dxfId="1097" priority="36">
      <formula>H33&lt;0</formula>
    </cfRule>
  </conditionalFormatting>
  <conditionalFormatting sqref="Q10">
    <cfRule type="expression" dxfId="1096" priority="33">
      <formula>Q10&gt;0</formula>
    </cfRule>
    <cfRule type="expression" dxfId="1095" priority="34">
      <formula>Q10&lt;0</formula>
    </cfRule>
  </conditionalFormatting>
  <conditionalFormatting sqref="J25:J37">
    <cfRule type="expression" dxfId="1094" priority="31">
      <formula>J25&gt;0</formula>
    </cfRule>
    <cfRule type="expression" dxfId="1093" priority="32">
      <formula>J25&lt;0</formula>
    </cfRule>
  </conditionalFormatting>
  <conditionalFormatting sqref="K25:K38">
    <cfRule type="expression" dxfId="1092" priority="29">
      <formula>K25&gt;0</formula>
    </cfRule>
    <cfRule type="expression" dxfId="1091" priority="30">
      <formula>K25&lt;0</formula>
    </cfRule>
  </conditionalFormatting>
  <conditionalFormatting sqref="L25">
    <cfRule type="expression" dxfId="1090" priority="27">
      <formula>L25&gt;0</formula>
    </cfRule>
    <cfRule type="expression" dxfId="1089" priority="28">
      <formula>L25&lt;0</formula>
    </cfRule>
  </conditionalFormatting>
  <conditionalFormatting sqref="F89:F110">
    <cfRule type="expression" dxfId="1088" priority="25">
      <formula>F89&gt;0</formula>
    </cfRule>
    <cfRule type="expression" dxfId="1087" priority="26">
      <formula>F89&lt;0</formula>
    </cfRule>
  </conditionalFormatting>
  <conditionalFormatting sqref="H89:H110">
    <cfRule type="expression" dxfId="1086" priority="23">
      <formula>H89&gt;0</formula>
    </cfRule>
    <cfRule type="expression" dxfId="1085" priority="24">
      <formula>H89&lt;0</formula>
    </cfRule>
  </conditionalFormatting>
  <conditionalFormatting sqref="J89:J102">
    <cfRule type="expression" dxfId="1084" priority="21">
      <formula>J89&gt;0</formula>
    </cfRule>
    <cfRule type="expression" dxfId="1083" priority="22">
      <formula>J89&lt;0</formula>
    </cfRule>
  </conditionalFormatting>
  <conditionalFormatting sqref="K89:K102">
    <cfRule type="expression" dxfId="1082" priority="19">
      <formula>K89&gt;0</formula>
    </cfRule>
    <cfRule type="expression" dxfId="1081" priority="20">
      <formula>K89&lt;0</formula>
    </cfRule>
  </conditionalFormatting>
  <conditionalFormatting sqref="L89:L102">
    <cfRule type="expression" dxfId="1080" priority="17">
      <formula>L89&gt;0</formula>
    </cfRule>
    <cfRule type="expression" dxfId="1079" priority="18">
      <formula>L89&lt;0</formula>
    </cfRule>
  </conditionalFormatting>
  <conditionalFormatting sqref="F29:F32">
    <cfRule type="expression" dxfId="1078" priority="15">
      <formula>F29&gt;0</formula>
    </cfRule>
    <cfRule type="expression" dxfId="1077" priority="16">
      <formula>F29&lt;0</formula>
    </cfRule>
  </conditionalFormatting>
  <conditionalFormatting sqref="H29:H32">
    <cfRule type="expression" dxfId="1076" priority="13">
      <formula>H29&gt;0</formula>
    </cfRule>
    <cfRule type="expression" dxfId="1075" priority="14">
      <formula>H29&lt;0</formula>
    </cfRule>
  </conditionalFormatting>
  <conditionalFormatting sqref="F25:F28">
    <cfRule type="expression" dxfId="1074" priority="11">
      <formula>F25&gt;0</formula>
    </cfRule>
    <cfRule type="expression" dxfId="1073" priority="12">
      <formula>F25&lt;0</formula>
    </cfRule>
  </conditionalFormatting>
  <conditionalFormatting sqref="H25:H28">
    <cfRule type="expression" dxfId="1072" priority="9">
      <formula>H25&gt;0</formula>
    </cfRule>
    <cfRule type="expression" dxfId="1071" priority="10">
      <formula>H25&lt;0</formula>
    </cfRule>
  </conditionalFormatting>
  <conditionalFormatting sqref="F37">
    <cfRule type="expression" dxfId="1070" priority="7">
      <formula>F37&gt;0</formula>
    </cfRule>
    <cfRule type="expression" dxfId="1069" priority="8">
      <formula>F37&lt;0</formula>
    </cfRule>
  </conditionalFormatting>
  <conditionalFormatting sqref="H37">
    <cfRule type="expression" dxfId="1068" priority="5">
      <formula>H37&gt;0</formula>
    </cfRule>
    <cfRule type="expression" dxfId="1067" priority="6">
      <formula>H37&lt;0</formula>
    </cfRule>
  </conditionalFormatting>
  <conditionalFormatting sqref="J49">
    <cfRule type="expression" dxfId="1066" priority="3">
      <formula>J49&gt;0</formula>
    </cfRule>
    <cfRule type="expression" dxfId="1065" priority="4">
      <formula>J49&lt;0</formula>
    </cfRule>
  </conditionalFormatting>
  <conditionalFormatting sqref="J38:J48">
    <cfRule type="expression" dxfId="1064" priority="1">
      <formula>J38&gt;0</formula>
    </cfRule>
    <cfRule type="expression" dxfId="1063"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974" priority="1">
      <formula>K29&gt;0</formula>
    </cfRule>
    <cfRule type="expression" dxfId="9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507</v>
      </c>
      <c r="AJ2">
        <f>$Q$2*$Q$4</f>
        <v>6678.0000000000009</v>
      </c>
      <c r="AK2">
        <f ca="1">AJ2*EXP(-$X$2 * AI2/365.25)</f>
        <v>29902.91952251962</v>
      </c>
      <c r="AM2" s="2">
        <f>Q10</f>
        <v>0</v>
      </c>
      <c r="AO2">
        <f ca="1" xml:space="preserve"> (SUM(AB:AB) - SUM(AE:AE) - SUM(AH:AH) - SUM(AK:AK))/SUM(AB:AB)</f>
        <v>-1.3854384769053723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507</v>
      </c>
      <c r="AJ3">
        <f t="shared" ref="AJ3:AJ17" si="11">$Q$2*$Q$4</f>
        <v>6678.0000000000009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22.26</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507</v>
      </c>
      <c r="AJ4">
        <f t="shared" si="11"/>
        <v>6678.0000000000009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6678.0000000000009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507</v>
      </c>
      <c r="AJ5">
        <f t="shared" si="11"/>
        <v>6678.0000000000009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507</v>
      </c>
      <c r="AJ6">
        <f t="shared" si="11"/>
        <v>6678.0000000000009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-2067.8899999999912</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507</v>
      </c>
      <c r="AJ7">
        <f t="shared" si="11"/>
        <v>6678.0000000000009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-2067.8899999999912</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507</v>
      </c>
      <c r="AJ8">
        <f t="shared" si="11"/>
        <v>6678.0000000000009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-0.23644134559204302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507</v>
      </c>
      <c r="AJ9">
        <f t="shared" si="11"/>
        <v>6678.0000000000009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507</v>
      </c>
      <c r="AJ10">
        <f t="shared" si="11"/>
        <v>6678.0000000000009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4.672057502246181E-2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507</v>
      </c>
      <c r="AJ11">
        <f t="shared" si="11"/>
        <v>6678.0000000000009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507</v>
      </c>
      <c r="AJ12">
        <f t="shared" si="11"/>
        <v>6678.0000000000009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13.094117647058825</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507</v>
      </c>
      <c r="AJ13">
        <f t="shared" si="11"/>
        <v>6678.0000000000009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507</v>
      </c>
      <c r="AJ14">
        <f t="shared" si="11"/>
        <v>6678.0000000000009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507</v>
      </c>
      <c r="AJ15">
        <f t="shared" si="11"/>
        <v>6678.0000000000009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507</v>
      </c>
      <c r="AJ16">
        <f t="shared" si="11"/>
        <v>6678.0000000000009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507</v>
      </c>
      <c r="AJ17">
        <f t="shared" si="11"/>
        <v>6678.0000000000009</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24.486000000000004</v>
      </c>
      <c r="W19" s="134"/>
    </row>
    <row r="20" spans="1:39" x14ac:dyDescent="0.25">
      <c r="B20" s="72">
        <v>43440</v>
      </c>
      <c r="C20" s="4">
        <v>100</v>
      </c>
      <c r="D20" s="3">
        <v>23.38</v>
      </c>
      <c r="E20" s="3">
        <v>0</v>
      </c>
      <c r="F20" s="3">
        <f t="shared" si="12"/>
        <v>2338</v>
      </c>
      <c r="G20" s="4"/>
      <c r="H20" s="70"/>
      <c r="O20" s="81">
        <v>1.0900000000000001</v>
      </c>
      <c r="P20" s="81">
        <f t="shared" ref="P20:P39" si="13">O20*$Q$4</f>
        <v>24.263400000000004</v>
      </c>
      <c r="T20" s="1">
        <v>43244</v>
      </c>
      <c r="U20" t="s">
        <v>1072</v>
      </c>
      <c r="W20" s="134"/>
    </row>
    <row r="21" spans="1:39" x14ac:dyDescent="0.25">
      <c r="B21" s="72"/>
      <c r="C21" s="4"/>
      <c r="D21" s="3"/>
      <c r="E21" s="3"/>
      <c r="F21" s="3"/>
      <c r="O21" s="81">
        <v>1.08</v>
      </c>
      <c r="P21" s="81">
        <f t="shared" si="13"/>
        <v>24.040800000000004</v>
      </c>
      <c r="W21" s="134"/>
    </row>
    <row r="22" spans="1:39" x14ac:dyDescent="0.25">
      <c r="C22" s="4"/>
      <c r="D22" s="3"/>
      <c r="E22" s="3"/>
      <c r="F22" s="3"/>
      <c r="H22" s="70"/>
      <c r="O22" s="81">
        <v>1.07</v>
      </c>
      <c r="P22" s="81">
        <f t="shared" si="13"/>
        <v>23.818200000000004</v>
      </c>
      <c r="T22" s="693">
        <v>43288</v>
      </c>
      <c r="U22" t="s">
        <v>1153</v>
      </c>
      <c r="W22" s="134"/>
    </row>
    <row r="23" spans="1:39" x14ac:dyDescent="0.25">
      <c r="O23" s="81">
        <v>1.06</v>
      </c>
      <c r="P23" s="81">
        <f t="shared" si="13"/>
        <v>23.595600000000005</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23.373000000000001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23.150400000000001</v>
      </c>
      <c r="T25" s="693">
        <v>43318</v>
      </c>
      <c r="U25" t="s">
        <v>1158</v>
      </c>
      <c r="W25" s="134"/>
    </row>
    <row r="26" spans="1:39" x14ac:dyDescent="0.25">
      <c r="O26" s="81">
        <v>1.03</v>
      </c>
      <c r="P26" s="81">
        <f t="shared" si="13"/>
        <v>22.927800000000001</v>
      </c>
      <c r="T26" s="708"/>
      <c r="W26" s="134"/>
    </row>
    <row r="27" spans="1:39" x14ac:dyDescent="0.25">
      <c r="O27" s="81">
        <v>1.02</v>
      </c>
      <c r="P27" s="81">
        <f t="shared" si="13"/>
        <v>22.705200000000001</v>
      </c>
      <c r="T27" s="1">
        <v>43342</v>
      </c>
      <c r="U27" t="s">
        <v>1256</v>
      </c>
      <c r="W27" s="134"/>
    </row>
    <row r="28" spans="1:39" x14ac:dyDescent="0.25">
      <c r="O28" s="81">
        <v>1.01</v>
      </c>
      <c r="P28" s="81">
        <f t="shared" si="13"/>
        <v>22.482600000000001</v>
      </c>
      <c r="U28" s="405" t="s">
        <v>1257</v>
      </c>
      <c r="W28" s="134"/>
    </row>
    <row r="29" spans="1:39" x14ac:dyDescent="0.25">
      <c r="O29" s="81">
        <v>1</v>
      </c>
      <c r="P29" s="81">
        <f t="shared" si="13"/>
        <v>22.26</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22.037400000000002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21.814800000000002</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21.592200000000002</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21.369600000000002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21.147000000000002</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20.924399999999999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20.701800000000002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20.479200000000002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20.256600000000002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20.034000000000002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45.45</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7272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1703.4599999999991</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98.879999999997381</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1.3784796573875432E-2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3.7843784378437842E-2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10.055309734513276</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49.995000000000005</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49.540500000000009</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49.086000000000006</v>
      </c>
      <c r="W19" s="2"/>
      <c r="X19" s="134"/>
      <c r="AD19" s="182"/>
      <c r="AG19" s="182"/>
    </row>
    <row r="20" spans="1:33" x14ac:dyDescent="0.25">
      <c r="P20" s="81">
        <v>1.07</v>
      </c>
      <c r="Q20" s="81">
        <f t="shared" si="2"/>
        <v>48.631500000000003</v>
      </c>
      <c r="W20" s="2"/>
      <c r="X20" s="134"/>
    </row>
    <row r="21" spans="1:33" x14ac:dyDescent="0.25">
      <c r="P21" s="81">
        <v>1.06</v>
      </c>
      <c r="Q21" s="81">
        <f t="shared" si="2"/>
        <v>48.177000000000007</v>
      </c>
      <c r="W21" s="2"/>
      <c r="X21" s="134"/>
      <c r="AD21" s="182"/>
      <c r="AG21" s="182"/>
    </row>
    <row r="22" spans="1:33" x14ac:dyDescent="0.25">
      <c r="P22" s="81">
        <v>1.05</v>
      </c>
      <c r="Q22" s="81">
        <f t="shared" si="2"/>
        <v>47.722500000000004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47.268000000000008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46.813500000000005</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46.359000000000002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45.904500000000006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45.45</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44.9955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44.541000000000004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44.086500000000001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43.631999999999998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43.177500000000002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42.722999999999999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42.268500000000003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41.814000000000007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41.359500000000004</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40.905000000000001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15.32</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7660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-5082.5200000000077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-5157.5400000000081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-0.40238142420464512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6.0052219321148827E-2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9.8838709677419345</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16.852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16.698800000000002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16.5456</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16.392400000000002</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16.2392</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16.086000000000002</v>
      </c>
    </row>
    <row r="25" spans="1:21" x14ac:dyDescent="0.25">
      <c r="A25" s="891"/>
      <c r="B25" s="368">
        <v>43318</v>
      </c>
      <c r="C25" s="7">
        <v>80</v>
      </c>
      <c r="D25" s="43">
        <v>23.08</v>
      </c>
      <c r="E25" s="43">
        <v>0</v>
      </c>
      <c r="F25" s="43">
        <f t="shared" si="2"/>
        <v>1846.3999999999999</v>
      </c>
      <c r="O25" s="81">
        <v>1.04</v>
      </c>
      <c r="P25" s="81">
        <f t="shared" si="3"/>
        <v>15.9328</v>
      </c>
    </row>
    <row r="26" spans="1:21" x14ac:dyDescent="0.25">
      <c r="A26" s="891"/>
      <c r="B26" s="368">
        <v>43319</v>
      </c>
      <c r="C26" s="7">
        <v>100</v>
      </c>
      <c r="D26" s="43">
        <v>21.72</v>
      </c>
      <c r="E26" s="43">
        <v>0</v>
      </c>
      <c r="F26" s="43">
        <f t="shared" si="2"/>
        <v>2172</v>
      </c>
      <c r="O26" s="81">
        <v>1.03</v>
      </c>
      <c r="P26" s="81">
        <f t="shared" si="3"/>
        <v>15.7796</v>
      </c>
    </row>
    <row r="27" spans="1:21" x14ac:dyDescent="0.25">
      <c r="A27" s="891"/>
      <c r="B27" s="368">
        <v>43320</v>
      </c>
      <c r="C27" s="7">
        <v>200</v>
      </c>
      <c r="D27" s="43">
        <v>20.399999999999999</v>
      </c>
      <c r="E27" s="43">
        <v>0</v>
      </c>
      <c r="F27" s="43">
        <f t="shared" si="2"/>
        <v>4079.9999999999995</v>
      </c>
      <c r="O27" s="81">
        <v>1.02</v>
      </c>
      <c r="P27" s="81">
        <f t="shared" si="3"/>
        <v>15.6264</v>
      </c>
    </row>
    <row r="28" spans="1:21" x14ac:dyDescent="0.25">
      <c r="B28" s="368">
        <v>43325</v>
      </c>
      <c r="C28" s="7">
        <v>500</v>
      </c>
      <c r="D28" s="43">
        <v>20.48</v>
      </c>
      <c r="E28" s="43">
        <v>0</v>
      </c>
      <c r="F28" s="43">
        <f t="shared" si="2"/>
        <v>10240</v>
      </c>
      <c r="O28" s="81">
        <v>1.01</v>
      </c>
      <c r="P28" s="81">
        <f t="shared" si="3"/>
        <v>15.4732</v>
      </c>
      <c r="T28" s="693">
        <v>43136</v>
      </c>
      <c r="U28" t="s">
        <v>838</v>
      </c>
    </row>
    <row r="29" spans="1:21" x14ac:dyDescent="0.25">
      <c r="B29" s="368">
        <v>43347</v>
      </c>
      <c r="C29" s="7">
        <v>200</v>
      </c>
      <c r="D29" s="43">
        <v>21.28</v>
      </c>
      <c r="E29" s="43">
        <v>0</v>
      </c>
      <c r="F29" s="43">
        <f t="shared" si="2"/>
        <v>4256</v>
      </c>
      <c r="O29" s="81">
        <v>1</v>
      </c>
      <c r="P29" s="81">
        <f t="shared" si="3"/>
        <v>15.32</v>
      </c>
    </row>
    <row r="30" spans="1:21" ht="15" customHeight="1" x14ac:dyDescent="0.25">
      <c r="A30" s="892" t="s">
        <v>1274</v>
      </c>
      <c r="B30" s="368">
        <v>43367</v>
      </c>
      <c r="C30" s="7">
        <v>200</v>
      </c>
      <c r="D30" s="43">
        <v>20.98</v>
      </c>
      <c r="E30" s="43">
        <v>0</v>
      </c>
      <c r="F30" s="43">
        <f t="shared" si="2"/>
        <v>4196</v>
      </c>
      <c r="O30" s="81">
        <v>0.99</v>
      </c>
      <c r="P30" s="81">
        <f t="shared" si="3"/>
        <v>15.1668</v>
      </c>
      <c r="T30" s="1">
        <v>43175</v>
      </c>
      <c r="U30" t="s">
        <v>1088</v>
      </c>
    </row>
    <row r="31" spans="1:21" x14ac:dyDescent="0.25">
      <c r="A31" s="892"/>
      <c r="B31" s="368">
        <v>43367</v>
      </c>
      <c r="C31" s="7">
        <v>100</v>
      </c>
      <c r="D31" s="43">
        <v>20.315000000000001</v>
      </c>
      <c r="E31" s="43">
        <v>0</v>
      </c>
      <c r="F31" s="43">
        <f t="shared" si="2"/>
        <v>2031.5000000000002</v>
      </c>
      <c r="O31" s="81">
        <v>0.98</v>
      </c>
      <c r="P31" s="81">
        <f t="shared" si="3"/>
        <v>15.0136</v>
      </c>
      <c r="T31" s="1">
        <v>43178</v>
      </c>
      <c r="U31" t="s">
        <v>935</v>
      </c>
    </row>
    <row r="32" spans="1:21" x14ac:dyDescent="0.25">
      <c r="A32" s="892"/>
      <c r="B32" s="368">
        <v>43378</v>
      </c>
      <c r="C32" s="7">
        <v>100</v>
      </c>
      <c r="D32" s="43">
        <v>19.39</v>
      </c>
      <c r="E32" s="43">
        <v>0</v>
      </c>
      <c r="F32" s="43">
        <f t="shared" si="2"/>
        <v>1939</v>
      </c>
      <c r="O32" s="81">
        <v>0.97</v>
      </c>
      <c r="P32" s="81">
        <f t="shared" si="3"/>
        <v>14.8604</v>
      </c>
    </row>
    <row r="33" spans="1:21" x14ac:dyDescent="0.25">
      <c r="A33" s="892"/>
      <c r="B33" s="72">
        <v>43378</v>
      </c>
      <c r="C33" s="7">
        <v>100</v>
      </c>
      <c r="D33" s="43">
        <v>18.75</v>
      </c>
      <c r="E33" s="43">
        <v>0</v>
      </c>
      <c r="F33" s="43">
        <f t="shared" si="2"/>
        <v>1875</v>
      </c>
      <c r="O33" s="81">
        <v>0.96</v>
      </c>
      <c r="P33" s="81">
        <f t="shared" si="3"/>
        <v>14.7072</v>
      </c>
      <c r="T33" s="1">
        <v>43217</v>
      </c>
      <c r="U33" t="s">
        <v>1007</v>
      </c>
    </row>
    <row r="34" spans="1:21" x14ac:dyDescent="0.25">
      <c r="B34" s="72">
        <v>43511</v>
      </c>
      <c r="C34" s="4">
        <v>200</v>
      </c>
      <c r="D34" s="3">
        <v>17.68</v>
      </c>
      <c r="E34" s="3">
        <v>0</v>
      </c>
      <c r="F34" s="3">
        <f t="shared" si="2"/>
        <v>3536</v>
      </c>
      <c r="O34" s="81">
        <v>0.95</v>
      </c>
      <c r="P34" s="81">
        <f t="shared" si="3"/>
        <v>14.554</v>
      </c>
    </row>
    <row r="35" spans="1:21" x14ac:dyDescent="0.25">
      <c r="B35" s="72">
        <v>43546</v>
      </c>
      <c r="C35" s="7">
        <v>200</v>
      </c>
      <c r="D35" s="43">
        <v>15.12</v>
      </c>
      <c r="E35" s="43">
        <v>0</v>
      </c>
      <c r="F35" s="43">
        <f t="shared" si="2"/>
        <v>3024</v>
      </c>
      <c r="O35" s="81">
        <v>0.94</v>
      </c>
      <c r="P35" s="81">
        <f t="shared" si="3"/>
        <v>14.4008</v>
      </c>
      <c r="T35" s="1">
        <v>43224</v>
      </c>
      <c r="U35" t="s">
        <v>82</v>
      </c>
    </row>
    <row r="36" spans="1:21" x14ac:dyDescent="0.25">
      <c r="B36" s="4"/>
      <c r="C36" s="4"/>
      <c r="D36" s="3"/>
      <c r="E36" s="3"/>
      <c r="F36" s="3"/>
      <c r="O36" s="81">
        <v>0.93</v>
      </c>
      <c r="P36" s="81">
        <f t="shared" si="3"/>
        <v>14.2476</v>
      </c>
    </row>
    <row r="37" spans="1:21" x14ac:dyDescent="0.25">
      <c r="O37" s="81">
        <v>0.92</v>
      </c>
      <c r="P37" s="81">
        <f t="shared" si="3"/>
        <v>14.0944</v>
      </c>
    </row>
    <row r="38" spans="1:21" x14ac:dyDescent="0.25">
      <c r="B38" s="4"/>
      <c r="C38" s="4"/>
      <c r="D38" s="3"/>
      <c r="E38" s="3"/>
      <c r="F38" s="3"/>
      <c r="O38" s="81">
        <v>0.91</v>
      </c>
      <c r="P38" s="81">
        <f t="shared" si="3"/>
        <v>13.9412</v>
      </c>
      <c r="T38" s="693">
        <v>43318</v>
      </c>
      <c r="U38" t="s">
        <v>82</v>
      </c>
    </row>
    <row r="39" spans="1:21" x14ac:dyDescent="0.25">
      <c r="O39" s="81">
        <v>0.9</v>
      </c>
      <c r="P39" s="81">
        <f t="shared" si="3"/>
        <v>13.788</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7" si="0">C2*D2+E2</f>
        <v>2128</v>
      </c>
      <c r="G2" s="368">
        <v>43223</v>
      </c>
      <c r="H2" s="7">
        <v>200</v>
      </c>
      <c r="I2" s="43">
        <v>20.03</v>
      </c>
      <c r="J2" s="43">
        <v>0.09</v>
      </c>
      <c r="K2" s="43">
        <f t="shared" ref="K2:K11" si="1">H2*I2-J2</f>
        <v>4005.91</v>
      </c>
      <c r="L2" s="72"/>
      <c r="M2" s="3"/>
      <c r="O2" s="11" t="s">
        <v>57</v>
      </c>
      <c r="Q2" s="70">
        <f>C22-H22</f>
        <v>1400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14.531035714285718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11.49</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16086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20343.450000000004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-3972.4799999999996</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-4257.4500000000044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-0.20927866217382024</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4.6897959183673468</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12.639000000000001</v>
      </c>
      <c r="T17" s="1">
        <v>43235</v>
      </c>
      <c r="U17" t="s">
        <v>1051</v>
      </c>
    </row>
    <row r="18" spans="1:21" x14ac:dyDescent="0.25">
      <c r="O18" s="81">
        <v>1.0900000000000001</v>
      </c>
      <c r="P18" s="81">
        <f t="shared" ref="P18:P37" si="2">O18*$Q$4</f>
        <v>12.524100000000001</v>
      </c>
      <c r="U18" t="s">
        <v>1052</v>
      </c>
    </row>
    <row r="19" spans="1:21" x14ac:dyDescent="0.25">
      <c r="O19" s="81">
        <v>1.08</v>
      </c>
      <c r="P19" s="81">
        <f t="shared" si="2"/>
        <v>12.4092</v>
      </c>
    </row>
    <row r="20" spans="1:21" x14ac:dyDescent="0.25">
      <c r="O20" s="81">
        <v>1.07</v>
      </c>
      <c r="P20" s="81">
        <f t="shared" si="2"/>
        <v>12.294300000000002</v>
      </c>
    </row>
    <row r="21" spans="1:21" x14ac:dyDescent="0.25">
      <c r="O21" s="81">
        <v>1.06</v>
      </c>
      <c r="P21" s="81">
        <f t="shared" si="2"/>
        <v>12.179400000000001</v>
      </c>
      <c r="T21" s="693">
        <v>43314</v>
      </c>
      <c r="U21" t="s">
        <v>1196</v>
      </c>
    </row>
    <row r="22" spans="1:21" x14ac:dyDescent="0.25">
      <c r="A22" s="31" t="s">
        <v>81</v>
      </c>
      <c r="B22" s="14"/>
      <c r="C22" s="14">
        <f>SUM(C2:C21)</f>
        <v>3200</v>
      </c>
      <c r="D22" s="18"/>
      <c r="E22" s="18"/>
      <c r="F22" s="18">
        <f>SUM(F2:F21)</f>
        <v>56717</v>
      </c>
      <c r="G22" s="14"/>
      <c r="H22" s="71">
        <f>SUM(H2:H12)</f>
        <v>1800</v>
      </c>
      <c r="I22" s="18"/>
      <c r="J22" s="18"/>
      <c r="K22" s="18">
        <f>SUM(K2:K21)</f>
        <v>36373.549999999996</v>
      </c>
      <c r="L22" s="14"/>
      <c r="M22" s="18">
        <f>SUM(M2:M21)</f>
        <v>0</v>
      </c>
      <c r="O22" s="81">
        <v>1.05</v>
      </c>
      <c r="P22" s="81">
        <f t="shared" si="2"/>
        <v>12.064500000000001</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11.9496</v>
      </c>
      <c r="T23" s="1">
        <v>43358</v>
      </c>
      <c r="U23" t="s">
        <v>1267</v>
      </c>
    </row>
    <row r="24" spans="1:21" x14ac:dyDescent="0.25">
      <c r="O24" s="81">
        <v>1.03</v>
      </c>
      <c r="P24" s="81">
        <f t="shared" si="2"/>
        <v>11.8347</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11.719800000000001</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11.604900000000001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11.49</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11.3751</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11.260199999999999</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11.145300000000001</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11.0304</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10.9155</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10.800599999999999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10.685700000000001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10.5708</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10.4559</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10.341000000000001</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8" si="14">C62*(E62-D62)</f>
        <v>1100</v>
      </c>
      <c r="G62" s="39">
        <f t="shared" ref="G62:G68" si="15">D62*C62</f>
        <v>6723.9999999999991</v>
      </c>
      <c r="H62" s="180">
        <f t="shared" ref="H62:H68"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68"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K68 K67 F68">
    <cfRule type="expression" dxfId="201" priority="5">
      <formula>F67&gt;0</formula>
    </cfRule>
    <cfRule type="expression" dxfId="200" priority="6">
      <formula>F67&lt;0</formula>
    </cfRule>
  </conditionalFormatting>
  <conditionalFormatting sqref="H66:L66 H65:I65 K65 H67:J67 F65:F67 J68">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2019-05-21T00:16:06Z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