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공민석\Desktop\"/>
    </mc:Choice>
  </mc:AlternateContent>
  <xr:revisionPtr revIDLastSave="0" documentId="13_ncr:1_{5E7F98EC-4C8C-40D5-9FD7-F900545D2D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18" i="1"/>
  <c r="F18" i="1"/>
  <c r="G11" i="1"/>
  <c r="F11" i="1"/>
  <c r="F4" i="1"/>
  <c r="K3" i="1"/>
  <c r="H21" i="1"/>
  <c r="H23" i="1"/>
  <c r="H22" i="1"/>
  <c r="H7" i="1"/>
  <c r="H8" i="1"/>
  <c r="H9" i="1"/>
  <c r="H10" i="1"/>
  <c r="H12" i="1"/>
  <c r="H13" i="1"/>
  <c r="H14" i="1"/>
  <c r="H15" i="1"/>
  <c r="H16" i="1"/>
  <c r="H17" i="1"/>
  <c r="H19" i="1"/>
  <c r="H20" i="1"/>
  <c r="H25" i="1"/>
  <c r="H27" i="1"/>
  <c r="H28" i="1"/>
  <c r="H29" i="1"/>
  <c r="G24" i="1"/>
  <c r="G6" i="1"/>
  <c r="F26" i="1"/>
  <c r="F24" i="1"/>
  <c r="F6" i="1"/>
  <c r="G4" i="1"/>
  <c r="H5" i="1"/>
  <c r="H24" i="1" l="1"/>
  <c r="H26" i="1"/>
  <c r="H18" i="1"/>
  <c r="H4" i="1"/>
  <c r="L3" i="1"/>
  <c r="M3" i="1" s="1"/>
  <c r="H11" i="1"/>
  <c r="H6" i="1"/>
  <c r="N3" i="1" l="1"/>
  <c r="M2" i="1"/>
  <c r="O3" i="1" l="1"/>
  <c r="N2" i="1"/>
  <c r="P3" i="1" l="1"/>
  <c r="O2" i="1"/>
  <c r="Q3" i="1" l="1"/>
  <c r="P2" i="1"/>
  <c r="R3" i="1" l="1"/>
  <c r="Q2" i="1"/>
  <c r="S3" i="1" l="1"/>
  <c r="R2" i="1"/>
  <c r="T3" i="1" l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S2" i="1"/>
</calcChain>
</file>

<file path=xl/sharedStrings.xml><?xml version="1.0" encoding="utf-8"?>
<sst xmlns="http://schemas.openxmlformats.org/spreadsheetml/2006/main" count="83" uniqueCount="64">
  <si>
    <t>요구 분석 착수</t>
    <phoneticPr fontId="1" type="noConversion"/>
  </si>
  <si>
    <t>고객 요구 분석</t>
    <phoneticPr fontId="1" type="noConversion"/>
  </si>
  <si>
    <t>환경 분석</t>
    <phoneticPr fontId="1" type="noConversion"/>
  </si>
  <si>
    <t>시스템 분석</t>
    <phoneticPr fontId="1" type="noConversion"/>
  </si>
  <si>
    <t>설계 단계 준비</t>
    <phoneticPr fontId="1" type="noConversion"/>
  </si>
  <si>
    <t>테스트 단계 준비</t>
    <phoneticPr fontId="1" type="noConversion"/>
  </si>
  <si>
    <t>테스트 계획서</t>
    <phoneticPr fontId="1" type="noConversion"/>
  </si>
  <si>
    <t>단위 테스트</t>
    <phoneticPr fontId="1" type="noConversion"/>
  </si>
  <si>
    <t>기획 회의 준비</t>
    <phoneticPr fontId="1" type="noConversion"/>
  </si>
  <si>
    <t>요구사항 기능 분석</t>
    <phoneticPr fontId="1" type="noConversion"/>
  </si>
  <si>
    <t>시스템 개발</t>
    <phoneticPr fontId="1" type="noConversion"/>
  </si>
  <si>
    <t>서브 페이지 디자인</t>
    <phoneticPr fontId="1" type="noConversion"/>
  </si>
  <si>
    <t>기능 구현 및 적용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</si>
  <si>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</si>
  <si>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</si>
  <si>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</si>
  <si>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</si>
  <si>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</si>
  <si>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</si>
  <si>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</si>
  <si>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산출물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</si>
  <si>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</si>
  <si>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</si>
  <si>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</si>
  <si>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</si>
  <si>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분석 단계 준비</t>
    <phoneticPr fontId="1" type="noConversion"/>
  </si>
  <si>
    <t>서브디자인 시안</t>
    <phoneticPr fontId="1" type="noConversion"/>
  </si>
  <si>
    <t>테스트 시나리오</t>
    <phoneticPr fontId="1" type="noConversion"/>
  </si>
  <si>
    <t>지도 갱신 시스템 구축 WBS</t>
    <phoneticPr fontId="1" type="noConversion"/>
  </si>
  <si>
    <t>이건우</t>
    <phoneticPr fontId="1" type="noConversion"/>
  </si>
  <si>
    <t>공민석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</si>
  <si>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</si>
  <si>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</si>
  <si>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</si>
  <si>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</si>
  <si>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이건우, 공민석</t>
    <phoneticPr fontId="1" type="noConversion"/>
  </si>
  <si>
    <t>WBS</t>
    <phoneticPr fontId="1" type="noConversion"/>
  </si>
  <si>
    <t>요구사항 명세서</t>
    <phoneticPr fontId="1" type="noConversion"/>
  </si>
  <si>
    <t>시나리오 상세 흐름 작성 및 검토</t>
  </si>
  <si>
    <t>DB/파일 구조 설계</t>
    <phoneticPr fontId="1" type="noConversion"/>
  </si>
  <si>
    <t>AP 단위 모듈 설계</t>
    <phoneticPr fontId="1" type="noConversion"/>
  </si>
  <si>
    <t>화면 설계</t>
    <phoneticPr fontId="1" type="noConversion"/>
  </si>
  <si>
    <t xml:space="preserve">	UI 설계</t>
    <phoneticPr fontId="1" type="noConversion"/>
  </si>
  <si>
    <t>시나리오상세플로우</t>
    <phoneticPr fontId="1" type="noConversion"/>
  </si>
  <si>
    <t>UI설계서</t>
  </si>
  <si>
    <t>화면설계서</t>
  </si>
  <si>
    <t>AP단위모듈설계서</t>
    <phoneticPr fontId="1" type="noConversion"/>
  </si>
  <si>
    <t>DB(ERD)/파일 설계서</t>
    <phoneticPr fontId="1" type="noConversion"/>
  </si>
  <si>
    <t>시스템 아키텍처 종합설계서</t>
    <phoneticPr fontId="1" type="noConversion"/>
  </si>
  <si>
    <t>프로그램설계서</t>
    <phoneticPr fontId="1" type="noConversion"/>
  </si>
  <si>
    <t>QGIS 플러그인 구현</t>
    <phoneticPr fontId="1" type="noConversion"/>
  </si>
  <si>
    <t>플러그인 코드</t>
  </si>
  <si>
    <t>웹 백엔드(Flask) &amp; 프론트엔드 개발</t>
    <phoneticPr fontId="1" type="noConversion"/>
  </si>
  <si>
    <t>탐지 및 세분화 모듈 구현</t>
    <phoneticPr fontId="1" type="noConversion"/>
  </si>
  <si>
    <t>코드 저장소(YOLOv8)</t>
    <phoneticPr fontId="1" type="noConversion"/>
  </si>
  <si>
    <t>Flask API 코드</t>
    <phoneticPr fontId="1" type="noConversion"/>
  </si>
  <si>
    <t>단위테스트.xlsx</t>
  </si>
  <si>
    <t>단위테스트.xlsx</t>
    <phoneticPr fontId="1" type="noConversion"/>
  </si>
  <si>
    <t xml:space="preserve">	통합 테스트 수행</t>
    <phoneticPr fontId="1" type="noConversion"/>
  </si>
  <si>
    <t xml:space="preserve">	테스트 진척관리</t>
    <phoneticPr fontId="1" type="noConversion"/>
  </si>
  <si>
    <t>진척보고_세부내역</t>
  </si>
  <si>
    <t>이건우</t>
    <phoneticPr fontId="1" type="noConversion"/>
  </si>
  <si>
    <t>공민석</t>
    <phoneticPr fontId="1" type="noConversion"/>
  </si>
  <si>
    <t>QGIS 플러그인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</si>
</sst>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8" fillId="4" borderId="0" xfId="0" applyFont="1" applyFill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179" fontId="7" fillId="0" borderId="9" xfId="0" applyNumberFormat="1" applyFont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5" borderId="8" xfId="0" applyFill="1" applyBorder="1">
      <alignment vertical="center"/>
    </xf>
    <xf numFmtId="0" fontId="9" fillId="6" borderId="8" xfId="0" applyFont="1" applyFill="1" applyBorder="1">
      <alignment vertical="center"/>
    </xf>
    <xf numFmtId="0" fontId="0" fillId="6" borderId="8" xfId="0" applyFill="1" applyBorder="1">
      <alignment vertical="center"/>
    </xf>
  </cellXfs>
  <cellStyles count="1">
    <cellStyle name="표준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CC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DW29"/>
  <sheetViews>
    <sheetView tabSelected="1" topLeftCell="A3" zoomScale="70" zoomScaleNormal="70" workbookViewId="0">
      <selection activeCell="CH21" sqref="CH21"/>
    </sheetView>
  </sheetViews>
  <sheetFormatPr defaultRowHeight="17.399999999999999" x14ac:dyDescent="0.4"/>
  <cols>
    <col min="1" max="1" width="3.3984375" customWidth="1"/>
    <col min="3" max="3" width="15.69921875" customWidth="1"/>
    <col min="4" max="4" width="31.796875" bestFit="1" customWidth="1"/>
    <col min="5" max="5" width="13.19921875" bestFit="1" customWidth="1"/>
    <col min="6" max="7" width="9.8984375" bestFit="1" customWidth="1"/>
    <col min="9" max="9" width="19.09765625" customWidth="1"/>
    <col min="10" max="10" width="3.8984375" customWidth="1"/>
    <col min="11" max="127" width="2.59765625" customWidth="1"/>
  </cols>
  <sheetData>
    <row r="1" spans="2:127" ht="30" x14ac:dyDescent="0.4">
      <c r="B1" s="23" t="s">
        <v>28</v>
      </c>
      <c r="C1" s="24"/>
      <c r="D1" s="24"/>
      <c r="E1" s="24"/>
      <c r="F1" s="24"/>
      <c r="G1" s="24"/>
      <c r="H1" s="24"/>
      <c r="I1" s="25"/>
    </row>
    <row r="2" spans="2:127" x14ac:dyDescent="0.4">
      <c r="I2" s="16">
        <v>45717</v>
      </c>
      <c r="K2" s="17" t="s">
        <v>31</v>
      </c>
      <c r="L2" s="17"/>
      <c r="M2" s="17" t="str">
        <f t="shared" ref="M2:S2" si="0">IF(DAY(M$3)=1,MONTH(M$3),"")</f>
        <v/>
      </c>
      <c r="N2" s="17" t="str">
        <f t="shared" si="0"/>
        <v/>
      </c>
      <c r="O2" s="17" t="str">
        <f t="shared" si="0"/>
        <v/>
      </c>
      <c r="P2" s="17" t="str">
        <f t="shared" si="0"/>
        <v/>
      </c>
      <c r="Q2" s="17" t="str">
        <f t="shared" si="0"/>
        <v/>
      </c>
      <c r="R2" s="17" t="str">
        <f t="shared" si="0"/>
        <v/>
      </c>
      <c r="S2" s="17" t="str">
        <f t="shared" si="0"/>
        <v/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 t="s">
        <v>32</v>
      </c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 t="s">
        <v>33</v>
      </c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 t="s">
        <v>34</v>
      </c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</row>
    <row r="3" spans="2:127" x14ac:dyDescent="0.4"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20">
        <f>$I$2</f>
        <v>45717</v>
      </c>
      <c r="L3" s="20">
        <f>K3+1</f>
        <v>45718</v>
      </c>
      <c r="M3" s="20">
        <f>L3+1</f>
        <v>45719</v>
      </c>
      <c r="N3" s="20">
        <f t="shared" ref="N3:BY3" si="1">M3+1</f>
        <v>45720</v>
      </c>
      <c r="O3" s="20">
        <f t="shared" si="1"/>
        <v>45721</v>
      </c>
      <c r="P3" s="20">
        <f t="shared" si="1"/>
        <v>45722</v>
      </c>
      <c r="Q3" s="20">
        <f t="shared" si="1"/>
        <v>45723</v>
      </c>
      <c r="R3" s="20">
        <f t="shared" si="1"/>
        <v>45724</v>
      </c>
      <c r="S3" s="20">
        <f t="shared" si="1"/>
        <v>45725</v>
      </c>
      <c r="T3" s="20">
        <f t="shared" si="1"/>
        <v>45726</v>
      </c>
      <c r="U3" s="20">
        <f t="shared" si="1"/>
        <v>45727</v>
      </c>
      <c r="V3" s="20">
        <f t="shared" si="1"/>
        <v>45728</v>
      </c>
      <c r="W3" s="20">
        <f t="shared" si="1"/>
        <v>45729</v>
      </c>
      <c r="X3" s="20">
        <f t="shared" si="1"/>
        <v>45730</v>
      </c>
      <c r="Y3" s="20">
        <f t="shared" si="1"/>
        <v>45731</v>
      </c>
      <c r="Z3" s="20">
        <f t="shared" si="1"/>
        <v>45732</v>
      </c>
      <c r="AA3" s="20">
        <f t="shared" si="1"/>
        <v>45733</v>
      </c>
      <c r="AB3" s="20">
        <f t="shared" si="1"/>
        <v>45734</v>
      </c>
      <c r="AC3" s="20">
        <f t="shared" si="1"/>
        <v>45735</v>
      </c>
      <c r="AD3" s="20">
        <f t="shared" si="1"/>
        <v>45736</v>
      </c>
      <c r="AE3" s="20">
        <f t="shared" si="1"/>
        <v>45737</v>
      </c>
      <c r="AF3" s="20">
        <f t="shared" si="1"/>
        <v>45738</v>
      </c>
      <c r="AG3" s="20">
        <f t="shared" si="1"/>
        <v>45739</v>
      </c>
      <c r="AH3" s="20">
        <f t="shared" si="1"/>
        <v>45740</v>
      </c>
      <c r="AI3" s="20">
        <f t="shared" si="1"/>
        <v>45741</v>
      </c>
      <c r="AJ3" s="20">
        <f t="shared" si="1"/>
        <v>45742</v>
      </c>
      <c r="AK3" s="20">
        <f t="shared" si="1"/>
        <v>45743</v>
      </c>
      <c r="AL3" s="20">
        <f t="shared" si="1"/>
        <v>45744</v>
      </c>
      <c r="AM3" s="20">
        <f t="shared" si="1"/>
        <v>45745</v>
      </c>
      <c r="AN3" s="20">
        <f t="shared" si="1"/>
        <v>45746</v>
      </c>
      <c r="AO3" s="20">
        <f t="shared" si="1"/>
        <v>45747</v>
      </c>
      <c r="AP3" s="20">
        <f t="shared" si="1"/>
        <v>45748</v>
      </c>
      <c r="AQ3" s="20">
        <f t="shared" si="1"/>
        <v>45749</v>
      </c>
      <c r="AR3" s="20">
        <f t="shared" si="1"/>
        <v>45750</v>
      </c>
      <c r="AS3" s="20">
        <f t="shared" si="1"/>
        <v>45751</v>
      </c>
      <c r="AT3" s="20">
        <f t="shared" si="1"/>
        <v>45752</v>
      </c>
      <c r="AU3" s="20">
        <f t="shared" si="1"/>
        <v>45753</v>
      </c>
      <c r="AV3" s="20">
        <f t="shared" si="1"/>
        <v>45754</v>
      </c>
      <c r="AW3" s="20">
        <f t="shared" si="1"/>
        <v>45755</v>
      </c>
      <c r="AX3" s="20">
        <f t="shared" si="1"/>
        <v>45756</v>
      </c>
      <c r="AY3" s="20">
        <f t="shared" si="1"/>
        <v>45757</v>
      </c>
      <c r="AZ3" s="20">
        <f t="shared" si="1"/>
        <v>45758</v>
      </c>
      <c r="BA3" s="20">
        <f t="shared" si="1"/>
        <v>45759</v>
      </c>
      <c r="BB3" s="20">
        <f t="shared" si="1"/>
        <v>45760</v>
      </c>
      <c r="BC3" s="20">
        <f t="shared" si="1"/>
        <v>45761</v>
      </c>
      <c r="BD3" s="20">
        <f t="shared" si="1"/>
        <v>45762</v>
      </c>
      <c r="BE3" s="20">
        <f t="shared" si="1"/>
        <v>45763</v>
      </c>
      <c r="BF3" s="20">
        <f t="shared" si="1"/>
        <v>45764</v>
      </c>
      <c r="BG3" s="20">
        <f t="shared" si="1"/>
        <v>45765</v>
      </c>
      <c r="BH3" s="20">
        <f t="shared" si="1"/>
        <v>45766</v>
      </c>
      <c r="BI3" s="20">
        <f t="shared" si="1"/>
        <v>45767</v>
      </c>
      <c r="BJ3" s="20">
        <f t="shared" si="1"/>
        <v>45768</v>
      </c>
      <c r="BK3" s="20">
        <f t="shared" si="1"/>
        <v>45769</v>
      </c>
      <c r="BL3" s="20">
        <f t="shared" si="1"/>
        <v>45770</v>
      </c>
      <c r="BM3" s="20">
        <f t="shared" si="1"/>
        <v>45771</v>
      </c>
      <c r="BN3" s="20">
        <f t="shared" si="1"/>
        <v>45772</v>
      </c>
      <c r="BO3" s="20">
        <f t="shared" si="1"/>
        <v>45773</v>
      </c>
      <c r="BP3" s="20">
        <f t="shared" si="1"/>
        <v>45774</v>
      </c>
      <c r="BQ3" s="20">
        <f t="shared" si="1"/>
        <v>45775</v>
      </c>
      <c r="BR3" s="20">
        <f t="shared" si="1"/>
        <v>45776</v>
      </c>
      <c r="BS3" s="20">
        <f t="shared" si="1"/>
        <v>45777</v>
      </c>
      <c r="BT3" s="20">
        <f t="shared" si="1"/>
        <v>45778</v>
      </c>
      <c r="BU3" s="20">
        <f t="shared" si="1"/>
        <v>45779</v>
      </c>
      <c r="BV3" s="20">
        <f t="shared" si="1"/>
        <v>45780</v>
      </c>
      <c r="BW3" s="20">
        <f t="shared" si="1"/>
        <v>45781</v>
      </c>
      <c r="BX3" s="20">
        <f t="shared" si="1"/>
        <v>45782</v>
      </c>
      <c r="BY3" s="20">
        <f t="shared" si="1"/>
        <v>45783</v>
      </c>
      <c r="BZ3" s="20">
        <f t="shared" ref="BZ3:CJ3" si="2">BY3+1</f>
        <v>45784</v>
      </c>
      <c r="CA3" s="20">
        <f t="shared" si="2"/>
        <v>45785</v>
      </c>
      <c r="CB3" s="20">
        <f t="shared" si="2"/>
        <v>45786</v>
      </c>
      <c r="CC3" s="20">
        <f t="shared" si="2"/>
        <v>45787</v>
      </c>
      <c r="CD3" s="20">
        <f t="shared" si="2"/>
        <v>45788</v>
      </c>
      <c r="CE3" s="20">
        <f t="shared" si="2"/>
        <v>45789</v>
      </c>
      <c r="CF3" s="20">
        <f t="shared" si="2"/>
        <v>45790</v>
      </c>
      <c r="CG3" s="20">
        <f t="shared" si="2"/>
        <v>45791</v>
      </c>
      <c r="CH3" s="20">
        <f t="shared" si="2"/>
        <v>45792</v>
      </c>
      <c r="CI3" s="20">
        <f t="shared" si="2"/>
        <v>45793</v>
      </c>
      <c r="CJ3" s="20">
        <f t="shared" si="2"/>
        <v>45794</v>
      </c>
      <c r="CK3" s="20">
        <f t="shared" ref="CK3:DG3" si="3">CJ3+1</f>
        <v>45795</v>
      </c>
      <c r="CL3" s="20">
        <f t="shared" si="3"/>
        <v>45796</v>
      </c>
      <c r="CM3" s="20">
        <f t="shared" si="3"/>
        <v>45797</v>
      </c>
      <c r="CN3" s="20">
        <f t="shared" si="3"/>
        <v>45798</v>
      </c>
      <c r="CO3" s="20">
        <f t="shared" si="3"/>
        <v>45799</v>
      </c>
      <c r="CP3" s="20">
        <f t="shared" si="3"/>
        <v>45800</v>
      </c>
      <c r="CQ3" s="20">
        <f t="shared" si="3"/>
        <v>45801</v>
      </c>
      <c r="CR3" s="20">
        <f t="shared" si="3"/>
        <v>45802</v>
      </c>
      <c r="CS3" s="20">
        <f t="shared" si="3"/>
        <v>45803</v>
      </c>
      <c r="CT3" s="20">
        <f t="shared" si="3"/>
        <v>45804</v>
      </c>
      <c r="CU3" s="20">
        <f t="shared" si="3"/>
        <v>45805</v>
      </c>
      <c r="CV3" s="20">
        <f t="shared" si="3"/>
        <v>45806</v>
      </c>
      <c r="CW3" s="20">
        <f t="shared" si="3"/>
        <v>45807</v>
      </c>
      <c r="CX3" s="20">
        <f t="shared" si="3"/>
        <v>45808</v>
      </c>
      <c r="CY3" s="20">
        <f t="shared" si="3"/>
        <v>45809</v>
      </c>
      <c r="CZ3" s="20">
        <f t="shared" si="3"/>
        <v>45810</v>
      </c>
      <c r="DA3" s="20">
        <f t="shared" si="3"/>
        <v>45811</v>
      </c>
      <c r="DB3" s="20">
        <f t="shared" si="3"/>
        <v>45812</v>
      </c>
      <c r="DC3" s="20">
        <f t="shared" si="3"/>
        <v>45813</v>
      </c>
      <c r="DD3" s="20">
        <f t="shared" si="3"/>
        <v>45814</v>
      </c>
      <c r="DE3" s="20">
        <f t="shared" si="3"/>
        <v>45815</v>
      </c>
      <c r="DF3" s="20">
        <f t="shared" si="3"/>
        <v>45816</v>
      </c>
      <c r="DG3" s="20">
        <f t="shared" si="3"/>
        <v>45817</v>
      </c>
      <c r="DH3" s="20">
        <f t="shared" ref="DH3:DW3" si="4">DG3+1</f>
        <v>45818</v>
      </c>
      <c r="DI3" s="20">
        <f t="shared" si="4"/>
        <v>45819</v>
      </c>
      <c r="DJ3" s="20">
        <f t="shared" si="4"/>
        <v>45820</v>
      </c>
      <c r="DK3" s="20">
        <f t="shared" si="4"/>
        <v>45821</v>
      </c>
      <c r="DL3" s="20">
        <f t="shared" si="4"/>
        <v>45822</v>
      </c>
      <c r="DM3" s="20">
        <f t="shared" si="4"/>
        <v>45823</v>
      </c>
      <c r="DN3" s="20">
        <f t="shared" si="4"/>
        <v>45824</v>
      </c>
      <c r="DO3" s="20">
        <f t="shared" si="4"/>
        <v>45825</v>
      </c>
      <c r="DP3" s="20">
        <f t="shared" si="4"/>
        <v>45826</v>
      </c>
      <c r="DQ3" s="20">
        <f t="shared" si="4"/>
        <v>45827</v>
      </c>
      <c r="DR3" s="20">
        <f t="shared" si="4"/>
        <v>45828</v>
      </c>
      <c r="DS3" s="20">
        <f t="shared" si="4"/>
        <v>45829</v>
      </c>
      <c r="DT3" s="20">
        <f t="shared" si="4"/>
        <v>45830</v>
      </c>
      <c r="DU3" s="20">
        <f t="shared" si="4"/>
        <v>45831</v>
      </c>
      <c r="DV3" s="20">
        <f t="shared" si="4"/>
        <v>45832</v>
      </c>
      <c r="DW3" s="20">
        <f t="shared" si="4"/>
        <v>45833</v>
      </c>
    </row>
    <row r="4" spans="2:127" ht="19.2" x14ac:dyDescent="0.4">
      <c r="B4" s="11" t="s">
        <v>21</v>
      </c>
      <c r="C4" s="21" t="s">
        <v>25</v>
      </c>
      <c r="D4" s="22"/>
      <c r="E4" s="3"/>
      <c r="F4" s="14">
        <f>MIN(F5:F5)</f>
        <v>45726</v>
      </c>
      <c r="G4" s="14">
        <f>MAX(G5:G5)</f>
        <v>45735</v>
      </c>
      <c r="H4" s="4">
        <f>NETWORKDAYS(F4,G4)</f>
        <v>8</v>
      </c>
      <c r="I4" s="5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</row>
    <row r="5" spans="2:127" ht="19.2" x14ac:dyDescent="0.4">
      <c r="B5" s="12"/>
      <c r="C5" s="10"/>
      <c r="D5" s="2" t="s">
        <v>8</v>
      </c>
      <c r="E5" s="6" t="s">
        <v>35</v>
      </c>
      <c r="F5" s="15">
        <v>45726</v>
      </c>
      <c r="G5" s="15">
        <v>45735</v>
      </c>
      <c r="H5" s="7">
        <f>NETWORKDAYS(F5,G5)</f>
        <v>8</v>
      </c>
      <c r="I5" s="8" t="s">
        <v>36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</row>
    <row r="6" spans="2:127" ht="19.2" x14ac:dyDescent="0.4">
      <c r="B6" s="12"/>
      <c r="C6" s="21" t="s">
        <v>0</v>
      </c>
      <c r="D6" s="22"/>
      <c r="E6" s="3"/>
      <c r="F6" s="14">
        <f>MIN(F7:F10)</f>
        <v>45722</v>
      </c>
      <c r="G6" s="14">
        <f>MAX(G7:G10)</f>
        <v>45733</v>
      </c>
      <c r="H6" s="4">
        <f t="shared" ref="H6:H29" si="5">NETWORKDAYS(F6,G6)</f>
        <v>8</v>
      </c>
      <c r="I6" s="5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</row>
    <row r="7" spans="2:127" ht="19.2" x14ac:dyDescent="0.4">
      <c r="B7" s="12"/>
      <c r="C7" s="9"/>
      <c r="D7" s="2" t="s">
        <v>1</v>
      </c>
      <c r="E7" s="6" t="s">
        <v>30</v>
      </c>
      <c r="F7" s="15">
        <v>45722</v>
      </c>
      <c r="G7" s="15">
        <v>45726</v>
      </c>
      <c r="H7" s="7">
        <f t="shared" si="5"/>
        <v>3</v>
      </c>
      <c r="I7" s="8" t="s">
        <v>37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</row>
    <row r="8" spans="2:127" ht="19.2" x14ac:dyDescent="0.4">
      <c r="B8" s="12"/>
      <c r="C8" s="9"/>
      <c r="D8" s="2" t="s">
        <v>3</v>
      </c>
      <c r="E8" s="6" t="s">
        <v>29</v>
      </c>
      <c r="F8" s="15">
        <v>45723</v>
      </c>
      <c r="G8" s="15">
        <v>45731</v>
      </c>
      <c r="H8" s="7">
        <f t="shared" si="5"/>
        <v>6</v>
      </c>
      <c r="I8" s="8" t="s">
        <v>37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</row>
    <row r="9" spans="2:127" ht="19.2" x14ac:dyDescent="0.4">
      <c r="B9" s="12"/>
      <c r="C9" s="9"/>
      <c r="D9" s="2" t="s">
        <v>2</v>
      </c>
      <c r="E9" s="6" t="s">
        <v>29</v>
      </c>
      <c r="F9" s="15">
        <v>45724</v>
      </c>
      <c r="G9" s="15">
        <v>45727</v>
      </c>
      <c r="H9" s="7">
        <f t="shared" si="5"/>
        <v>2</v>
      </c>
      <c r="I9" s="8" t="s">
        <v>37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</row>
    <row r="10" spans="2:127" ht="19.2" x14ac:dyDescent="0.4">
      <c r="B10" s="12"/>
      <c r="C10" s="9"/>
      <c r="D10" s="2" t="s">
        <v>9</v>
      </c>
      <c r="E10" s="6" t="s">
        <v>30</v>
      </c>
      <c r="F10" s="15">
        <v>45726</v>
      </c>
      <c r="G10" s="15">
        <v>45733</v>
      </c>
      <c r="H10" s="7">
        <f t="shared" si="5"/>
        <v>6</v>
      </c>
      <c r="I10" s="8" t="s">
        <v>37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</row>
    <row r="11" spans="2:127" ht="19.2" x14ac:dyDescent="0.4">
      <c r="B11" s="11" t="s">
        <v>22</v>
      </c>
      <c r="C11" s="21" t="s">
        <v>4</v>
      </c>
      <c r="D11" s="22"/>
      <c r="E11" s="3"/>
      <c r="F11" s="14">
        <f>MIN(F12:F17)</f>
        <v>45740</v>
      </c>
      <c r="G11" s="14">
        <f>MAX(G12:G17)</f>
        <v>45787</v>
      </c>
      <c r="H11" s="4">
        <f t="shared" si="5"/>
        <v>35</v>
      </c>
      <c r="I11" s="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</row>
    <row r="12" spans="2:127" ht="19.2" x14ac:dyDescent="0.4">
      <c r="B12" s="12"/>
      <c r="C12" s="9"/>
      <c r="D12" t="s">
        <v>38</v>
      </c>
      <c r="E12" s="6" t="s">
        <v>61</v>
      </c>
      <c r="F12" s="15">
        <v>45763</v>
      </c>
      <c r="G12" s="15">
        <v>45765</v>
      </c>
      <c r="H12" s="7">
        <f t="shared" si="5"/>
        <v>3</v>
      </c>
      <c r="I12" s="8" t="s">
        <v>43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</row>
    <row r="13" spans="2:127" ht="19.2" x14ac:dyDescent="0.4">
      <c r="B13" s="12"/>
      <c r="C13" s="9"/>
      <c r="D13" s="2" t="s">
        <v>40</v>
      </c>
      <c r="E13" s="6" t="s">
        <v>29</v>
      </c>
      <c r="F13" s="15">
        <v>45757</v>
      </c>
      <c r="G13" s="15">
        <v>45770</v>
      </c>
      <c r="H13" s="7">
        <f t="shared" si="5"/>
        <v>10</v>
      </c>
      <c r="I13" t="s">
        <v>46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</row>
    <row r="14" spans="2:127" ht="19.2" x14ac:dyDescent="0.4">
      <c r="B14" s="12"/>
      <c r="C14" s="10"/>
      <c r="D14" s="2" t="s">
        <v>39</v>
      </c>
      <c r="E14" s="6" t="s">
        <v>30</v>
      </c>
      <c r="F14" s="15">
        <v>45757</v>
      </c>
      <c r="G14" s="15">
        <v>45770</v>
      </c>
      <c r="H14" s="7">
        <f t="shared" si="5"/>
        <v>10</v>
      </c>
      <c r="I14" s="8" t="s">
        <v>47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</row>
    <row r="15" spans="2:127" ht="19.2" x14ac:dyDescent="0.4">
      <c r="B15" s="12"/>
      <c r="C15" s="9"/>
      <c r="D15" s="2" t="s">
        <v>42</v>
      </c>
      <c r="E15" s="6" t="s">
        <v>30</v>
      </c>
      <c r="F15" s="15">
        <v>45740</v>
      </c>
      <c r="G15" s="15">
        <v>45749</v>
      </c>
      <c r="H15" s="7">
        <f t="shared" si="5"/>
        <v>8</v>
      </c>
      <c r="I15" t="s">
        <v>44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</row>
    <row r="16" spans="2:127" ht="19.2" x14ac:dyDescent="0.4">
      <c r="B16" s="12"/>
      <c r="C16" s="10"/>
      <c r="D16" s="2" t="s">
        <v>41</v>
      </c>
      <c r="E16" s="6" t="s">
        <v>61</v>
      </c>
      <c r="F16" s="15">
        <v>45783</v>
      </c>
      <c r="G16" s="15">
        <v>45787</v>
      </c>
      <c r="H16" s="7">
        <f t="shared" si="5"/>
        <v>4</v>
      </c>
      <c r="I16" t="s">
        <v>45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30"/>
      <c r="CC16" s="30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</row>
    <row r="17" spans="2:127" ht="19.2" x14ac:dyDescent="0.4">
      <c r="B17" s="12"/>
      <c r="C17" s="9"/>
      <c r="D17" s="2" t="s">
        <v>48</v>
      </c>
      <c r="E17" s="6" t="s">
        <v>30</v>
      </c>
      <c r="F17" s="15">
        <v>45783</v>
      </c>
      <c r="G17" s="15">
        <v>45787</v>
      </c>
      <c r="H17" s="7">
        <f t="shared" si="5"/>
        <v>4</v>
      </c>
      <c r="I17" s="8" t="s">
        <v>49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30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</row>
    <row r="18" spans="2:127" ht="19.2" x14ac:dyDescent="0.4">
      <c r="B18" s="11" t="s">
        <v>23</v>
      </c>
      <c r="C18" s="21" t="s">
        <v>10</v>
      </c>
      <c r="D18" s="22"/>
      <c r="E18" s="3"/>
      <c r="F18" s="14">
        <f>MIN(F19:F23)</f>
        <v>45778</v>
      </c>
      <c r="G18" s="14">
        <f>MAX(G19:G23)</f>
        <v>45822</v>
      </c>
      <c r="H18" s="4">
        <f t="shared" si="5"/>
        <v>32</v>
      </c>
      <c r="I18" s="5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</row>
    <row r="19" spans="2:127" ht="19.2" x14ac:dyDescent="0.4">
      <c r="B19" s="12"/>
      <c r="C19" s="10"/>
      <c r="D19" s="2" t="s">
        <v>53</v>
      </c>
      <c r="E19" s="6" t="s">
        <v>30</v>
      </c>
      <c r="F19" s="15">
        <v>45778</v>
      </c>
      <c r="G19" s="15">
        <v>45780</v>
      </c>
      <c r="H19" s="7">
        <f t="shared" si="5"/>
        <v>2</v>
      </c>
      <c r="I19" s="8" t="s">
        <v>54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</row>
    <row r="20" spans="2:127" ht="19.2" x14ac:dyDescent="0.4">
      <c r="B20" s="12"/>
      <c r="C20" s="9"/>
      <c r="D20" s="2" t="s">
        <v>52</v>
      </c>
      <c r="E20" s="6" t="s">
        <v>61</v>
      </c>
      <c r="F20" s="15">
        <v>45783</v>
      </c>
      <c r="G20" s="15">
        <v>45786</v>
      </c>
      <c r="H20" s="7">
        <f t="shared" si="5"/>
        <v>4</v>
      </c>
      <c r="I20" s="8" t="s">
        <v>55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</row>
    <row r="21" spans="2:127" ht="19.2" x14ac:dyDescent="0.4">
      <c r="B21" s="12"/>
      <c r="C21" s="9"/>
      <c r="D21" s="2" t="s">
        <v>11</v>
      </c>
      <c r="E21" s="6" t="s">
        <v>62</v>
      </c>
      <c r="F21" s="15">
        <v>45790</v>
      </c>
      <c r="G21" s="15">
        <v>45808</v>
      </c>
      <c r="H21" s="7">
        <f t="shared" si="5"/>
        <v>14</v>
      </c>
      <c r="I21" s="8" t="s">
        <v>26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</row>
    <row r="22" spans="2:127" ht="19.2" x14ac:dyDescent="0.4">
      <c r="B22" s="12"/>
      <c r="C22" s="9"/>
      <c r="D22" s="2" t="s">
        <v>50</v>
      </c>
      <c r="E22" s="6" t="s">
        <v>30</v>
      </c>
      <c r="F22" s="15">
        <v>45790</v>
      </c>
      <c r="G22" s="15">
        <v>45792</v>
      </c>
      <c r="H22" s="7">
        <f t="shared" ref="H22:H23" si="6">NETWORKDAYS(F22,G22)</f>
        <v>3</v>
      </c>
      <c r="I22" t="s">
        <v>51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</row>
    <row r="23" spans="2:127" ht="19.2" x14ac:dyDescent="0.4">
      <c r="B23" s="13"/>
      <c r="C23" s="10"/>
      <c r="D23" s="2" t="s">
        <v>12</v>
      </c>
      <c r="E23" s="6" t="s">
        <v>61</v>
      </c>
      <c r="F23" s="15">
        <v>45793</v>
      </c>
      <c r="G23" s="15">
        <v>45822</v>
      </c>
      <c r="H23" s="7">
        <f t="shared" si="6"/>
        <v>21</v>
      </c>
      <c r="I23" s="8" t="s">
        <v>63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29"/>
      <c r="DL23" s="30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</row>
    <row r="24" spans="2:127" ht="19.2" x14ac:dyDescent="0.4">
      <c r="B24" s="11" t="s">
        <v>24</v>
      </c>
      <c r="C24" s="21" t="s">
        <v>5</v>
      </c>
      <c r="D24" s="22"/>
      <c r="E24" s="3"/>
      <c r="F24" s="14">
        <f>MIN(F25)</f>
        <v>45810</v>
      </c>
      <c r="G24" s="14">
        <f>MAX(G25)</f>
        <v>45814</v>
      </c>
      <c r="H24" s="4">
        <f t="shared" si="5"/>
        <v>5</v>
      </c>
      <c r="I24" s="5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28"/>
      <c r="DA24" s="2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</row>
    <row r="25" spans="2:127" ht="19.2" x14ac:dyDescent="0.4">
      <c r="B25" s="12"/>
      <c r="C25" s="10"/>
      <c r="D25" s="2" t="s">
        <v>6</v>
      </c>
      <c r="E25" s="6" t="s">
        <v>62</v>
      </c>
      <c r="F25" s="15">
        <v>45810</v>
      </c>
      <c r="G25" s="15">
        <v>45814</v>
      </c>
      <c r="H25" s="7">
        <f t="shared" si="5"/>
        <v>5</v>
      </c>
      <c r="I25" s="8" t="s">
        <v>27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</row>
    <row r="26" spans="2:127" ht="19.2" x14ac:dyDescent="0.4">
      <c r="B26" s="12"/>
      <c r="C26" s="21" t="s">
        <v>7</v>
      </c>
      <c r="D26" s="22"/>
      <c r="E26" s="3"/>
      <c r="F26" s="14">
        <f>MIN(F27:F29)</f>
        <v>45814</v>
      </c>
      <c r="G26" s="14">
        <f>MAX(G27:G29)</f>
        <v>45818</v>
      </c>
      <c r="H26" s="4">
        <f t="shared" si="5"/>
        <v>3</v>
      </c>
      <c r="I26" s="5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26"/>
      <c r="DE26" s="26"/>
      <c r="DF26" s="28"/>
      <c r="DG26" s="27"/>
      <c r="DH26" s="30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</row>
    <row r="27" spans="2:127" ht="19.2" x14ac:dyDescent="0.4">
      <c r="B27" s="12"/>
      <c r="C27" s="9"/>
      <c r="D27" s="2" t="s">
        <v>7</v>
      </c>
      <c r="E27" s="6" t="s">
        <v>61</v>
      </c>
      <c r="F27" s="15">
        <v>45816</v>
      </c>
      <c r="G27" s="15">
        <v>45818</v>
      </c>
      <c r="H27" s="7">
        <f t="shared" si="5"/>
        <v>2</v>
      </c>
      <c r="I27" s="8" t="s">
        <v>57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30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</row>
    <row r="28" spans="2:127" ht="19.2" x14ac:dyDescent="0.4">
      <c r="B28" s="12"/>
      <c r="C28" s="9"/>
      <c r="D28" s="2" t="s">
        <v>58</v>
      </c>
      <c r="E28" s="6" t="s">
        <v>62</v>
      </c>
      <c r="F28" s="15">
        <v>45814</v>
      </c>
      <c r="G28" s="15">
        <v>45817</v>
      </c>
      <c r="H28" s="7">
        <f t="shared" si="5"/>
        <v>2</v>
      </c>
      <c r="I28" t="s">
        <v>56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</row>
    <row r="29" spans="2:127" ht="19.2" x14ac:dyDescent="0.4">
      <c r="B29" s="13"/>
      <c r="C29" s="10"/>
      <c r="D29" s="2" t="s">
        <v>59</v>
      </c>
      <c r="E29" s="6" t="s">
        <v>62</v>
      </c>
      <c r="F29" s="15">
        <v>45815</v>
      </c>
      <c r="G29" s="15">
        <v>45818</v>
      </c>
      <c r="H29" s="7">
        <f t="shared" si="5"/>
        <v>2</v>
      </c>
      <c r="I29" t="s">
        <v>60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</row>
  </sheetData>
  <mergeCells count="7">
    <mergeCell ref="C24:D24"/>
    <mergeCell ref="C26:D26"/>
    <mergeCell ref="B1:I1"/>
    <mergeCell ref="C4:D4"/>
    <mergeCell ref="C6:D6"/>
    <mergeCell ref="C11:D11"/>
    <mergeCell ref="C18:D18"/>
  </mergeCells>
  <phoneticPr fontId="1" type="noConversion"/>
  <conditionalFormatting sqref="K26:DC26 K4:DW25 K27:DW29 DF26 DI26:DW26">
    <cfRule type="expression" dxfId="9" priority="3">
      <formula>$E4=""</formula>
    </cfRule>
    <cfRule type="expression" dxfId="8" priority="4">
      <formula>AND(K$3=$G4)</formula>
    </cfRule>
    <cfRule type="expression" dxfId="7" priority="5">
      <formula>AND(K$3&gt;=$F4, K$3&lt;=$G4)</formula>
    </cfRule>
  </conditionalFormatting>
  <conditionalFormatting sqref="CJ3 CQ3 CX3 DE3 CK3:CP29 CR3:CW29 DF3:DW29 CY3:DD25 CY27:DD29 CY26:DC26 K3:CI29">
    <cfRule type="expression" dxfId="6" priority="1">
      <formula>WEEKDAY(K$3)=7</formula>
    </cfRule>
    <cfRule type="expression" dxfId="5" priority="2">
      <formula>WEEKDAY(K$3)=1</formula>
    </cfRule>
  </conditionalFormatting>
  <conditionalFormatting sqref="DH26">
    <cfRule type="expression" dxfId="4" priority="9">
      <formula>$E26=""</formula>
    </cfRule>
    <cfRule type="expression" dxfId="3" priority="10">
      <formula>AND(DD$3=$G26)</formula>
    </cfRule>
    <cfRule type="expression" dxfId="2" priority="11">
      <formula>AND(DD$3&gt;=$F26, DD$3&lt;=$G26)</formula>
    </cfRule>
  </conditionalFormatting>
  <conditionalFormatting sqref="DH26">
    <cfRule type="expression" dxfId="1" priority="14">
      <formula>WEEKDAY(DD$3)=7</formula>
    </cfRule>
    <cfRule type="expression" dxfId="0" priority="15">
      <formula>WEEKDAY(DD$3)=1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공민석</cp:lastModifiedBy>
  <dcterms:created xsi:type="dcterms:W3CDTF">2013-09-02T08:20:59Z</dcterms:created>
  <dcterms:modified xsi:type="dcterms:W3CDTF">2025-06-10T14:51:23Z</dcterms:modified>
</cp:coreProperties>
</file>