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经管工作\产品报价\报价模式\"/>
    </mc:Choice>
  </mc:AlternateContent>
  <bookViews>
    <workbookView xWindow="0" yWindow="0" windowWidth="19200" windowHeight="7298" tabRatio="871"/>
  </bookViews>
  <sheets>
    <sheet name="模板逻辑及修改明细" sheetId="17" r:id="rId1"/>
    <sheet name="MVA" sheetId="1" r:id="rId2"/>
    <sheet name="DL&amp;IDL清单" sheetId="2" r:id="rId3"/>
    <sheet name="厂房水电（SMT）" sheetId="3" r:id="rId4"/>
    <sheet name="厂房水电（FATP）" sheetId="12" r:id="rId5"/>
    <sheet name="低值易耗" sheetId="4" r:id="rId6"/>
    <sheet name="通用设备清单" sheetId="6" r:id="rId7"/>
    <sheet name="专用设备清单" sheetId="8" r:id="rId8"/>
    <sheet name="平台费用" sheetId="7" r:id="rId9"/>
    <sheet name="试产费用预估" sheetId="16" state="hidden" r:id="rId10"/>
  </sheets>
  <calcPr calcId="152511"/>
  <fileRecoveryPr autoRecover="0"/>
</workbook>
</file>

<file path=xl/calcChain.xml><?xml version="1.0" encoding="utf-8"?>
<calcChain xmlns="http://schemas.openxmlformats.org/spreadsheetml/2006/main">
  <c r="D42" i="1" l="1"/>
  <c r="D43" i="1"/>
  <c r="D23" i="1"/>
  <c r="D60" i="1"/>
  <c r="D59" i="1"/>
  <c r="D58" i="1" l="1"/>
  <c r="D53" i="1"/>
  <c r="D47" i="1"/>
  <c r="C9" i="1"/>
  <c r="D41" i="1"/>
  <c r="D37" i="1"/>
  <c r="D30" i="1"/>
  <c r="D17" i="1"/>
  <c r="D18" i="1"/>
  <c r="D21" i="1"/>
  <c r="E5" i="1"/>
  <c r="C5" i="1"/>
  <c r="D24" i="2" l="1"/>
  <c r="G22" i="2"/>
  <c r="H22" i="2" s="1"/>
  <c r="G21" i="2"/>
  <c r="H21" i="2" s="1"/>
  <c r="G20" i="2"/>
  <c r="H20" i="2" s="1"/>
  <c r="G19" i="2"/>
  <c r="H19" i="2" s="1"/>
  <c r="G18" i="2"/>
  <c r="H18" i="2" s="1"/>
  <c r="G17" i="2"/>
  <c r="H17" i="2" s="1"/>
  <c r="G16" i="2"/>
  <c r="H16" i="2" s="1"/>
  <c r="G15" i="2"/>
  <c r="H15" i="2" s="1"/>
  <c r="G14" i="2"/>
  <c r="H14" i="2" s="1"/>
  <c r="G13" i="2"/>
  <c r="H13" i="2" s="1"/>
  <c r="G12" i="2"/>
  <c r="H12" i="2" s="1"/>
  <c r="G11" i="2"/>
  <c r="H11" i="2" s="1"/>
  <c r="G10" i="2"/>
  <c r="H10" i="2" s="1"/>
  <c r="G9" i="2"/>
  <c r="H9" i="2" s="1"/>
  <c r="G8" i="2"/>
  <c r="H8" i="2" s="1"/>
  <c r="G7" i="2"/>
  <c r="H7" i="2" s="1"/>
  <c r="G6" i="2"/>
  <c r="H6" i="2" s="1"/>
  <c r="G5" i="2"/>
  <c r="H5" i="2" s="1"/>
  <c r="G4" i="2"/>
  <c r="H4" i="2" s="1"/>
  <c r="G3" i="2"/>
  <c r="H3" i="2" s="1"/>
  <c r="E24" i="2" l="1"/>
  <c r="F24" i="2"/>
  <c r="H24" i="2" s="1"/>
  <c r="E7" i="1" l="1"/>
  <c r="D31" i="1" l="1"/>
  <c r="D24" i="1"/>
  <c r="E9" i="1"/>
  <c r="E3" i="1" s="1"/>
  <c r="E8" i="1"/>
  <c r="D55" i="1" l="1"/>
  <c r="D50" i="1"/>
  <c r="D52" i="1" s="1"/>
  <c r="D38" i="1"/>
  <c r="D57" i="1" l="1"/>
  <c r="D32" i="1" l="1"/>
  <c r="D25" i="1"/>
  <c r="D35" i="1" l="1"/>
  <c r="D33" i="1"/>
  <c r="D28" i="1"/>
  <c r="D26" i="1"/>
  <c r="C7" i="1"/>
  <c r="C3" i="1" s="1"/>
  <c r="D44" i="1" l="1"/>
  <c r="D46" i="1" s="1"/>
  <c r="D54" i="1" l="1"/>
  <c r="C8" i="1" l="1"/>
  <c r="D22" i="1" l="1"/>
  <c r="D19" i="1" l="1"/>
  <c r="D62" i="1" l="1"/>
  <c r="D39" i="1"/>
  <c r="D48" i="1" l="1"/>
  <c r="D49" i="1" s="1"/>
  <c r="D64" i="1" s="1"/>
  <c r="D65" i="1" s="1"/>
  <c r="D66" i="1" s="1"/>
  <c r="D61" i="1" l="1"/>
  <c r="D63" i="1" l="1"/>
</calcChain>
</file>

<file path=xl/sharedStrings.xml><?xml version="1.0" encoding="utf-8"?>
<sst xmlns="http://schemas.openxmlformats.org/spreadsheetml/2006/main" count="230" uniqueCount="161">
  <si>
    <t>Category</t>
  </si>
  <si>
    <t>Item</t>
  </si>
  <si>
    <t>Location</t>
  </si>
  <si>
    <t>Manufacturing Location (City)</t>
  </si>
  <si>
    <t>Total MVA</t>
  </si>
  <si>
    <t>NO.</t>
    <phoneticPr fontId="8" type="noConversion"/>
  </si>
  <si>
    <t>SMT</t>
    <phoneticPr fontId="6" type="noConversion"/>
  </si>
  <si>
    <t>FATP</t>
    <phoneticPr fontId="6" type="noConversion"/>
  </si>
  <si>
    <t>Stage</t>
    <phoneticPr fontId="8" type="noConversion"/>
  </si>
  <si>
    <t>Start Date</t>
    <phoneticPr fontId="8" type="noConversion"/>
  </si>
  <si>
    <t>End Date</t>
    <phoneticPr fontId="8" type="noConversion"/>
  </si>
  <si>
    <t>Duration</t>
    <phoneticPr fontId="8" type="noConversion"/>
  </si>
  <si>
    <t>est. Cost(RMB)</t>
    <phoneticPr fontId="8" type="noConversion"/>
  </si>
  <si>
    <t>est. cost(USD)</t>
    <phoneticPr fontId="8" type="noConversion"/>
  </si>
  <si>
    <t>Catalog</t>
    <phoneticPr fontId="8" type="noConversion"/>
  </si>
  <si>
    <t>exchange rate</t>
  </si>
  <si>
    <t>DongGuan</t>
    <phoneticPr fontId="6" type="noConversion"/>
  </si>
  <si>
    <t>工资标准</t>
    <phoneticPr fontId="6" type="noConversion"/>
  </si>
  <si>
    <t>量产效率</t>
    <phoneticPr fontId="6" type="noConversion"/>
  </si>
  <si>
    <t>SMT UPH</t>
    <phoneticPr fontId="6" type="noConversion"/>
  </si>
  <si>
    <t>DL（RMB）</t>
    <phoneticPr fontId="6" type="noConversion"/>
  </si>
  <si>
    <t>IDL （RMB）</t>
    <phoneticPr fontId="6" type="noConversion"/>
  </si>
  <si>
    <t>Offline DL人员比例</t>
    <phoneticPr fontId="6" type="noConversion"/>
  </si>
  <si>
    <t>Offline DL人数</t>
    <phoneticPr fontId="6" type="noConversion"/>
  </si>
  <si>
    <t>IDL职工比例</t>
    <phoneticPr fontId="6" type="noConversion"/>
  </si>
  <si>
    <t>IDL职工人数</t>
    <phoneticPr fontId="6" type="noConversion"/>
  </si>
  <si>
    <t>直接DL人数</t>
    <phoneticPr fontId="6" type="noConversion"/>
  </si>
  <si>
    <t>SMT总的人力费用</t>
    <phoneticPr fontId="6" type="noConversion"/>
  </si>
  <si>
    <t>组装人员费用</t>
    <phoneticPr fontId="6" type="noConversion"/>
  </si>
  <si>
    <t>SMT人员费用</t>
    <phoneticPr fontId="6" type="noConversion"/>
  </si>
  <si>
    <t>包装人员费用</t>
    <phoneticPr fontId="6" type="noConversion"/>
  </si>
  <si>
    <t>组装 UPH</t>
    <phoneticPr fontId="6" type="noConversion"/>
  </si>
  <si>
    <t>组装 总的人力费用</t>
    <phoneticPr fontId="6" type="noConversion"/>
  </si>
  <si>
    <t>直接DL人数</t>
    <phoneticPr fontId="6" type="noConversion"/>
  </si>
  <si>
    <t>包装 UPH</t>
    <phoneticPr fontId="6" type="noConversion"/>
  </si>
  <si>
    <t>IDL职工人数</t>
    <phoneticPr fontId="6" type="noConversion"/>
  </si>
  <si>
    <t>包装 总的人力费用</t>
    <phoneticPr fontId="6" type="noConversion"/>
  </si>
  <si>
    <t>低值易耗费用</t>
    <phoneticPr fontId="6" type="noConversion"/>
  </si>
  <si>
    <t>低值易耗费用（RMB/pcs）</t>
    <phoneticPr fontId="6" type="noConversion"/>
  </si>
  <si>
    <t>通用设备费用</t>
    <phoneticPr fontId="6" type="noConversion"/>
  </si>
  <si>
    <t>通用设备/治具总费用</t>
    <phoneticPr fontId="6" type="noConversion"/>
  </si>
  <si>
    <t>分摊年限</t>
    <phoneticPr fontId="6" type="noConversion"/>
  </si>
  <si>
    <t>每月分摊费用</t>
    <phoneticPr fontId="6" type="noConversion"/>
  </si>
  <si>
    <t>每月产能</t>
    <phoneticPr fontId="6" type="noConversion"/>
  </si>
  <si>
    <t>SMT通用设备费用</t>
    <phoneticPr fontId="6" type="noConversion"/>
  </si>
  <si>
    <t>FATP通用设备费用</t>
    <phoneticPr fontId="6" type="noConversion"/>
  </si>
  <si>
    <t>通用设备整体分摊费用</t>
    <phoneticPr fontId="6" type="noConversion"/>
  </si>
  <si>
    <t>专用设备/治具总费用</t>
    <phoneticPr fontId="6" type="noConversion"/>
  </si>
  <si>
    <t>水电费用</t>
    <phoneticPr fontId="6" type="noConversion"/>
  </si>
  <si>
    <t>需给出核算标准</t>
    <phoneticPr fontId="6" type="noConversion"/>
  </si>
  <si>
    <t>平台费用</t>
    <phoneticPr fontId="6" type="noConversion"/>
  </si>
  <si>
    <t>%</t>
    <phoneticPr fontId="6" type="noConversion"/>
  </si>
  <si>
    <t>利润</t>
    <phoneticPr fontId="6" type="noConversion"/>
  </si>
  <si>
    <t>专用设备整体分摊费用</t>
    <phoneticPr fontId="6" type="noConversion"/>
  </si>
  <si>
    <t>%</t>
    <phoneticPr fontId="6" type="noConversion"/>
  </si>
  <si>
    <t>工厂地点</t>
    <phoneticPr fontId="6" type="noConversion"/>
  </si>
  <si>
    <t>上述所有模块费用总和</t>
    <phoneticPr fontId="6" type="noConversion"/>
  </si>
  <si>
    <t>生命周期总量</t>
    <phoneticPr fontId="6" type="noConversion"/>
  </si>
  <si>
    <t>需求线体数</t>
    <phoneticPr fontId="6" type="noConversion"/>
  </si>
  <si>
    <t>标准工时</t>
    <phoneticPr fontId="6" type="noConversion"/>
  </si>
  <si>
    <t>UPH (按照标准工时)</t>
    <phoneticPr fontId="6" type="noConversion"/>
  </si>
  <si>
    <t>生命周期(月)</t>
    <phoneticPr fontId="6" type="noConversion"/>
  </si>
  <si>
    <t>日产出 (2x10小时/班)</t>
    <phoneticPr fontId="6" type="noConversion"/>
  </si>
  <si>
    <t>周产出 (6天x2x10小时/班)</t>
    <phoneticPr fontId="6" type="noConversion"/>
  </si>
  <si>
    <t>IDL比例</t>
    <phoneticPr fontId="6" type="noConversion"/>
  </si>
  <si>
    <t>IDL人数</t>
    <phoneticPr fontId="6" type="noConversion"/>
  </si>
  <si>
    <t>厂房宿舍、水电费用</t>
    <phoneticPr fontId="6" type="noConversion"/>
  </si>
  <si>
    <t>厂房宿舍费用</t>
    <phoneticPr fontId="6" type="noConversion"/>
  </si>
  <si>
    <t>厂房宿舍水电总体费用</t>
    <phoneticPr fontId="6" type="noConversion"/>
  </si>
  <si>
    <t>直接人力工时费率，上年平均值，固定值</t>
    <phoneticPr fontId="6" type="noConversion"/>
  </si>
  <si>
    <t>间接人力工时费率，包含IDL职工&amp;IDL职员，上年平均值，固定值</t>
    <phoneticPr fontId="6" type="noConversion"/>
  </si>
  <si>
    <t>Remark</t>
    <phoneticPr fontId="6" type="noConversion"/>
  </si>
  <si>
    <t>需要给出跟项目相关的低值易耗list</t>
    <phoneticPr fontId="6" type="noConversion"/>
  </si>
  <si>
    <t>主要是 (HR/物流/财务/平台运营等部门费用），上述所有模块费用的百分比</t>
    <phoneticPr fontId="6" type="noConversion"/>
  </si>
  <si>
    <t>根据不同产品量级确认利润比例，上述所有模块费用的百分比</t>
    <phoneticPr fontId="6" type="noConversion"/>
  </si>
  <si>
    <t>SMT专用设备费用</t>
    <phoneticPr fontId="6" type="noConversion"/>
  </si>
  <si>
    <t>FATP专用设备费用</t>
    <phoneticPr fontId="6" type="noConversion"/>
  </si>
  <si>
    <t>专用设备费用</t>
    <phoneticPr fontId="6" type="noConversion"/>
  </si>
  <si>
    <t>By项目确认效率损失</t>
    <phoneticPr fontId="6" type="noConversion"/>
  </si>
  <si>
    <t>1. 若UPH不一致，可分生产段，SMT可分主小板贴片&amp;测试，组装段可分点胶&amp;组装
2. Offline DL主要指类似于物料员或者线外加工人员等
3. IDL包含职工/职员，工程/生产管理/品质等间接人员
4. offline DL及IDL比例为单项人数除以总人数，比例过高需要备注原因</t>
    <phoneticPr fontId="6" type="noConversion"/>
  </si>
  <si>
    <t>序号</t>
  </si>
  <si>
    <t>流程图</t>
  </si>
  <si>
    <t>工位名称</t>
  </si>
  <si>
    <t>人数</t>
  </si>
  <si>
    <t>工厂作业时间(sec/pcs)</t>
  </si>
  <si>
    <t>标准工时
(sec/pcs)</t>
  </si>
  <si>
    <t>产能(pcs/h)</t>
  </si>
  <si>
    <t>▽</t>
  </si>
  <si>
    <t>○</t>
  </si>
  <si>
    <t>项目</t>
  </si>
  <si>
    <t>总人数</t>
  </si>
  <si>
    <t>瓶颈工时
(sec/pcs)</t>
  </si>
  <si>
    <t>总工时
(sec/pcs)</t>
  </si>
  <si>
    <t>目标线平衡率</t>
  </si>
  <si>
    <t>ST（min）</t>
  </si>
  <si>
    <t>TOTAL</t>
  </si>
  <si>
    <t>岗位名称</t>
    <phoneticPr fontId="6" type="noConversion"/>
  </si>
  <si>
    <t>负责工作</t>
    <phoneticPr fontId="6" type="noConversion"/>
  </si>
  <si>
    <t>线体数</t>
    <phoneticPr fontId="6" type="noConversion"/>
  </si>
  <si>
    <t>单线/人</t>
    <phoneticPr fontId="6" type="noConversion"/>
  </si>
  <si>
    <t>项目</t>
    <phoneticPr fontId="6" type="noConversion"/>
  </si>
  <si>
    <t>TOTAL</t>
    <phoneticPr fontId="6" type="noConversion"/>
  </si>
  <si>
    <t>总人数</t>
    <phoneticPr fontId="6" type="noConversion"/>
  </si>
  <si>
    <t>单线/人</t>
    <phoneticPr fontId="6" type="noConversion"/>
  </si>
  <si>
    <t>SMT PE工程师</t>
    <phoneticPr fontId="6" type="noConversion"/>
  </si>
  <si>
    <t>SMT PE 技师</t>
    <phoneticPr fontId="6" type="noConversion"/>
  </si>
  <si>
    <t>TE 工程师</t>
    <phoneticPr fontId="6" type="noConversion"/>
  </si>
  <si>
    <t>TE技师</t>
    <phoneticPr fontId="6" type="noConversion"/>
  </si>
  <si>
    <t>IPQC</t>
    <phoneticPr fontId="6" type="noConversion"/>
  </si>
  <si>
    <t>DL list 模板</t>
    <phoneticPr fontId="6" type="noConversion"/>
  </si>
  <si>
    <t>IDL list 模板</t>
    <phoneticPr fontId="6" type="noConversion"/>
  </si>
  <si>
    <t>Offline DL list 模板</t>
    <phoneticPr fontId="6" type="noConversion"/>
  </si>
  <si>
    <t>物料员</t>
    <phoneticPr fontId="6" type="noConversion"/>
  </si>
  <si>
    <t>线外预加工</t>
    <phoneticPr fontId="6" type="noConversion"/>
  </si>
  <si>
    <t>……</t>
    <phoneticPr fontId="6" type="noConversion"/>
  </si>
  <si>
    <t>……</t>
    <phoneticPr fontId="6" type="noConversion"/>
  </si>
  <si>
    <t>两个方案：（都需给出逻辑）
1. 根据线体占地面积及每月产出，来具体核算对应的厂房水电分摊费用
2. 根据财务数据核算生产楼层平均厂房水电分摊费用</t>
    <phoneticPr fontId="6" type="noConversion"/>
  </si>
  <si>
    <t>低值易耗清单</t>
    <phoneticPr fontId="10" type="noConversion"/>
  </si>
  <si>
    <t>工段</t>
    <phoneticPr fontId="10" type="noConversion"/>
  </si>
  <si>
    <t>名称</t>
    <phoneticPr fontId="6" type="noConversion"/>
  </si>
  <si>
    <t>总价（元）</t>
    <phoneticPr fontId="6" type="noConversion"/>
  </si>
  <si>
    <t>单价（元）</t>
    <phoneticPr fontId="6" type="noConversion"/>
  </si>
  <si>
    <t>数量</t>
    <phoneticPr fontId="10" type="noConversion"/>
  </si>
  <si>
    <t>分摊价格（元/pcs）</t>
    <phoneticPr fontId="8" type="noConversion"/>
  </si>
  <si>
    <t>SMT/测试/组装/点胶/组装/包装</t>
    <phoneticPr fontId="8" type="noConversion"/>
  </si>
  <si>
    <t>低值易耗清单模板
低值易耗统计范围为产品生产相关</t>
    <phoneticPr fontId="8" type="noConversion"/>
  </si>
  <si>
    <t>通用设备清单</t>
    <phoneticPr fontId="10" type="noConversion"/>
  </si>
  <si>
    <t>设备名称</t>
    <phoneticPr fontId="6" type="noConversion"/>
  </si>
  <si>
    <t>1. 项目专用按照1年分摊，品类专用按照3年，通用设备分摊按照5年，SMT设备为8年
2. UPH*每天工作时间*每月工作天数
3. 需要给出明细，MD提供单线设备清单用量，财务按分摊规则提供分摊后金额</t>
    <phoneticPr fontId="6" type="noConversion"/>
  </si>
  <si>
    <t>通用设备清单模板
通用设备分摊按照5年起，SMT设备为8年</t>
    <phoneticPr fontId="8" type="noConversion"/>
  </si>
  <si>
    <t>分摊月份</t>
    <phoneticPr fontId="6" type="noConversion"/>
  </si>
  <si>
    <t>单线数量</t>
    <phoneticPr fontId="10" type="noConversion"/>
  </si>
  <si>
    <t>Total</t>
    <phoneticPr fontId="6" type="noConversion"/>
  </si>
  <si>
    <t>设备/夹治具名称</t>
    <phoneticPr fontId="6" type="noConversion"/>
  </si>
  <si>
    <t>专用设备/夹治具清单</t>
    <phoneticPr fontId="10" type="noConversion"/>
  </si>
  <si>
    <t>专用设备/夹治具清单模板
项目专用按照1年分摊，品类专用按照3年分摊</t>
    <phoneticPr fontId="8" type="noConversion"/>
  </si>
  <si>
    <t>两个方案：（都需给出逻辑）
1. 根据线体占地面积及每月产出，来具体核算对应的厂房水电分摊费用
2. 根据财务数据核算生产楼层平均厂房水电分摊费用</t>
    <phoneticPr fontId="6" type="noConversion"/>
  </si>
  <si>
    <t>主要是 (HR/物流/财务/平台运营等部门费用）</t>
    <phoneticPr fontId="6" type="noConversion"/>
  </si>
  <si>
    <r>
      <t>月产出 (</t>
    </r>
    <r>
      <rPr>
        <b/>
        <sz val="11"/>
        <color rgb="FF00B0F0"/>
        <rFont val="微软雅黑"/>
        <family val="2"/>
        <charset val="134"/>
      </rPr>
      <t>25天</t>
    </r>
    <r>
      <rPr>
        <b/>
        <sz val="11"/>
        <rFont val="微软雅黑"/>
        <family val="2"/>
        <charset val="134"/>
      </rPr>
      <t>x2x10小时/班)</t>
    </r>
    <phoneticPr fontId="6" type="noConversion"/>
  </si>
  <si>
    <r>
      <t>月产出 (</t>
    </r>
    <r>
      <rPr>
        <b/>
        <sz val="11"/>
        <color rgb="FF00B0F0"/>
        <rFont val="微软雅黑"/>
        <family val="2"/>
        <charset val="134"/>
      </rPr>
      <t>25天</t>
    </r>
    <r>
      <rPr>
        <b/>
        <sz val="11"/>
        <rFont val="微软雅黑"/>
        <family val="2"/>
        <charset val="134"/>
      </rPr>
      <t>x2x10小时/班)</t>
    </r>
    <phoneticPr fontId="6" type="noConversion"/>
  </si>
  <si>
    <t>量产良率</t>
    <phoneticPr fontId="6" type="noConversion"/>
  </si>
  <si>
    <t>By项目确认良率目标</t>
    <phoneticPr fontId="6" type="noConversion"/>
  </si>
  <si>
    <t>报价项</t>
    <phoneticPr fontId="6" type="noConversion"/>
  </si>
  <si>
    <t>低耗费用</t>
    <phoneticPr fontId="6" type="noConversion"/>
  </si>
  <si>
    <t>SMT人力成本</t>
    <phoneticPr fontId="6" type="noConversion"/>
  </si>
  <si>
    <t>通用设备</t>
    <phoneticPr fontId="6" type="noConversion"/>
  </si>
  <si>
    <t>厂房水电</t>
    <phoneticPr fontId="6" type="noConversion"/>
  </si>
  <si>
    <t>平台费用</t>
    <phoneticPr fontId="6" type="noConversion"/>
  </si>
  <si>
    <t>利润</t>
    <phoneticPr fontId="6" type="noConversion"/>
  </si>
  <si>
    <r>
      <t>H</t>
    </r>
    <r>
      <rPr>
        <sz val="12"/>
        <color rgb="FF000000"/>
        <rFont val="PMingLiU"/>
        <family val="1"/>
        <charset val="136"/>
      </rPr>
      <t>Q模板</t>
    </r>
    <phoneticPr fontId="6" type="noConversion"/>
  </si>
  <si>
    <t>备注</t>
    <phoneticPr fontId="6" type="noConversion"/>
  </si>
  <si>
    <t>IDL人力（含职员）*IDL费率/UPH/效率</t>
    <phoneticPr fontId="6" type="noConversion"/>
  </si>
  <si>
    <t>DL人力（含物料员、清尾等离线DL）*DL费率/UPH/效率</t>
    <phoneticPr fontId="6" type="noConversion"/>
  </si>
  <si>
    <r>
      <t>DL人力（含物料员、清尾等离线DL）*DL费率/UPH/效率/</t>
    </r>
    <r>
      <rPr>
        <b/>
        <sz val="12"/>
        <color rgb="FF00B0F0"/>
        <rFont val="PMingLiU"/>
        <family val="1"/>
        <charset val="136"/>
      </rPr>
      <t>良率</t>
    </r>
    <phoneticPr fontId="6" type="noConversion"/>
  </si>
  <si>
    <r>
      <t>IDL人力（含职员）*IDL费率/UPH/效率</t>
    </r>
    <r>
      <rPr>
        <sz val="12"/>
        <color rgb="FF00B0F0"/>
        <rFont val="PMingLiU"/>
        <family val="1"/>
        <charset val="136"/>
      </rPr>
      <t>/良率</t>
    </r>
    <phoneticPr fontId="6" type="noConversion"/>
  </si>
  <si>
    <t>列出与产品相关的低耗明细折算单台报价</t>
    <phoneticPr fontId="6" type="noConversion"/>
  </si>
  <si>
    <t>每月折旧金额/月产能（26天*2班/10H*UPH）</t>
    <phoneticPr fontId="6" type="noConversion"/>
  </si>
  <si>
    <r>
      <t>每月折旧金额/月产能（</t>
    </r>
    <r>
      <rPr>
        <sz val="12"/>
        <color rgb="FF00B0F0"/>
        <rFont val="PMingLiU"/>
        <family val="1"/>
        <charset val="136"/>
      </rPr>
      <t>25天</t>
    </r>
    <r>
      <rPr>
        <sz val="12"/>
        <color rgb="FF000000"/>
        <rFont val="PMingLiU"/>
        <family val="1"/>
        <charset val="136"/>
      </rPr>
      <t>*2班/10H*UPH/</t>
    </r>
    <r>
      <rPr>
        <b/>
        <sz val="12"/>
        <color rgb="FF00B0F0"/>
        <rFont val="PMingLiU"/>
        <family val="1"/>
        <charset val="136"/>
      </rPr>
      <t>良率/效率</t>
    </r>
    <r>
      <rPr>
        <sz val="12"/>
        <color rgb="FF000000"/>
        <rFont val="PMingLiU"/>
        <family val="1"/>
        <charset val="136"/>
      </rPr>
      <t>）</t>
    </r>
    <phoneticPr fontId="6" type="noConversion"/>
  </si>
  <si>
    <t>MBD3评审更新</t>
    <phoneticPr fontId="6" type="noConversion"/>
  </si>
  <si>
    <t>专用设备/夹治具</t>
    <phoneticPr fontId="6" type="noConversion"/>
  </si>
  <si>
    <t>专用设备总金额/全生命周期总订单（项目EOL后重新核算订单分摊）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</si>
</sst>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9">
    <numFmt numFmtId="7" formatCode="&quot;¥&quot;#,##0.00;&quot;¥&quot;\-#,##0.00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26" formatCode="\$#,##0.00_);[Red]\(\$#,##0.00\)"/>
    <numFmt numFmtId="176" formatCode="_-* #,##0.00_-;\-* #,##0.00_-;_-* &quot;-&quot;??_-;_-@"/>
    <numFmt numFmtId="177" formatCode="_-* #,##0_-;\-* #,##0_-;_-* &quot;-&quot;??_-;_-@"/>
    <numFmt numFmtId="178" formatCode="&quot;$&quot;#,##0.00"/>
    <numFmt numFmtId="179" formatCode="0.00000"/>
    <numFmt numFmtId="180" formatCode="0_);[Red]\(0\)"/>
    <numFmt numFmtId="181" formatCode="0.0000000_);[Red]\(0.0000000\)"/>
    <numFmt numFmtId="182" formatCode="0.00_);[Red]\(0.00\)"/>
    <numFmt numFmtId="183" formatCode="#,##0;[Red]#,##0"/>
    <numFmt numFmtId="184" formatCode="\$#,##0.00;\-\$#,##0.00"/>
    <numFmt numFmtId="185" formatCode="_-* #,##0.0_-;\-* #,##0.0_-;_-* &quot;-&quot;??_-;_-@"/>
    <numFmt numFmtId="186" formatCode="&quot;¥&quot;#,##0.00_);[Red]\(&quot;¥&quot;#,##0.00\)"/>
    <numFmt numFmtId="187" formatCode="0.0%"/>
    <numFmt numFmtId="188" formatCode="_(&quot;$&quot;* #,##0.00_);_(&quot;$&quot;* \(#,##0.00\);_(&quot;$&quot;* &quot;-&quot;??_);_(@_)"/>
    <numFmt numFmtId="189" formatCode="_-&quot;$&quot;* #,##0.00_-;\-&quot;$&quot;* #,##0.00_-;_-&quot;$&quot;* &quot;-&quot;??_-;_-@_-"/>
    <numFmt numFmtId="190" formatCode="_-* #,##0_-;\-* #,##0_-;_-* &quot;-&quot;_-;_-@_-"/>
    <numFmt numFmtId="191" formatCode="_-* #,##0.00_-;\-* #,##0.00_-;_-* &quot;-&quot;??_-;_-@_-"/>
    <numFmt numFmtId="192" formatCode="_-* #,##0.00&quot;$&quot;_-;\-* #,##0.00&quot;$&quot;_-;_-* &quot;-&quot;??&quot;$&quot;_-;_-@_-"/>
    <numFmt numFmtId="193" formatCode="_-&quot;$&quot;* #,##0_-;\-&quot;$&quot;* #,##0_-;_-&quot;$&quot;* &quot;-&quot;_-;_-@_-"/>
    <numFmt numFmtId="194" formatCode="0.0000%"/>
    <numFmt numFmtId="195" formatCode="_ &quot;\&quot;* #,##0_ ;_ &quot;\&quot;* \-#,##0_ ;_ &quot;\&quot;* &quot;-&quot;_ ;_ @_ "/>
    <numFmt numFmtId="196" formatCode="_-* #,##0.00_$_-;\-* #,##0.00_$_-;_-* &quot;-&quot;??_$_-;_-@_-"/>
    <numFmt numFmtId="197" formatCode="&quot;$&quot;#,##0.00_);\(&quot;$&quot;#,##0.00\)"/>
    <numFmt numFmtId="198" formatCode="_(&quot;?&quot;* #,##0_);_(&quot;?&quot;* \(#,##0\);_(&quot;?&quot;* &quot;-&quot;_);_(@_)"/>
    <numFmt numFmtId="199" formatCode="&quot;$&quot;#,##0.0000_);\(&quot;$&quot;#,##0.0000\)"/>
    <numFmt numFmtId="200" formatCode="#,##0,\ ;[Red]\(#,##0,\);&quot;&quot;"/>
    <numFmt numFmtId="201" formatCode="_ * #,##0_ ;_ * &quot;\&quot;&quot;\&quot;&quot;\&quot;\-#,##0_ ;_ * &quot;-&quot;_ ;_ @_ "/>
    <numFmt numFmtId="202" formatCode="0_);[Red]&quot;\&quot;&quot;\&quot;&quot;\&quot;\(0&quot;\&quot;&quot;\&quot;&quot;\&quot;\)"/>
    <numFmt numFmtId="203" formatCode="&quot;$&quot;#,##0;\-&quot;$&quot;#,##0"/>
    <numFmt numFmtId="204" formatCode="_(* #,##0.0_);_(* \(#,##0.00\);_(* &quot;-&quot;??_);_(@_)"/>
    <numFmt numFmtId="205" formatCode="General_)"/>
    <numFmt numFmtId="206" formatCode="0.000"/>
    <numFmt numFmtId="207" formatCode="#,##0.0_);\(#,##0.0\)"/>
    <numFmt numFmtId="208" formatCode="#,##0.000;[Red]\(#,##0.000\)"/>
    <numFmt numFmtId="209" formatCode="#,##0.000_);\(#,##0.000\)"/>
    <numFmt numFmtId="210" formatCode="0.00000000"/>
    <numFmt numFmtId="211" formatCode="&quot;$&quot;#,\);\(&quot;$&quot;#,##0\)"/>
    <numFmt numFmtId="212" formatCode="#,##0.0000;[Red]\(#,##0.0000\)"/>
    <numFmt numFmtId="213" formatCode="m/d"/>
    <numFmt numFmtId="214" formatCode="&quot;SFr.&quot;#,##0;[Red]&quot;SFr.&quot;\-#,##0"/>
    <numFmt numFmtId="215" formatCode="_(&quot;$&quot;* #,##0.0_);_(&quot;$&quot;* \(#,##0.0\);_(&quot;$&quot;* &quot;-&quot;??_);_(@_)"/>
    <numFmt numFmtId="216" formatCode="#,##0;&quot;\&quot;&quot;\&quot;&quot;\&quot;&quot;\&quot;\(#,##0&quot;\&quot;&quot;\&quot;&quot;\&quot;&quot;\&quot;\)"/>
    <numFmt numFmtId="217" formatCode="_(&quot;$&quot;* #,##0,\K_);_(&quot;$&quot;* \(#,##0,\K\);_(&quot;$&quot;* &quot;-&quot;_);_(@_)"/>
    <numFmt numFmtId="218" formatCode="_(&quot;$&quot;* #,##0.0,\K_);_(&quot;$&quot;* \(#,##0.0,\K\);_(&quot;$&quot;* &quot;-&quot;_);_(@_)"/>
    <numFmt numFmtId="219" formatCode="&quot;\&quot;#,##0;&quot;\&quot;&quot;\&quot;&quot;\&quot;&quot;\&quot;\-#,##0"/>
    <numFmt numFmtId="220" formatCode="&quot;\&quot;&quot;\&quot;&quot;\&quot;&quot;\&quot;\$#,##0.00;&quot;\&quot;&quot;\&quot;&quot;\&quot;&quot;\&quot;\(&quot;\&quot;&quot;\&quot;&quot;\&quot;&quot;\&quot;\$#,##0.00&quot;\&quot;&quot;\&quot;&quot;\&quot;&quot;\&quot;\)"/>
    <numFmt numFmtId="221" formatCode="#,##0.0;[Red]\-#,##0.0"/>
    <numFmt numFmtId="222" formatCode="0.0"/>
    <numFmt numFmtId="223" formatCode="#,##0.00;[Red]\(#,##0.00\)"/>
    <numFmt numFmtId="224" formatCode="&quot;\&quot;&quot;\&quot;&quot;\&quot;&quot;\&quot;\$#,##0;&quot;\&quot;&quot;\&quot;&quot;\&quot;&quot;\&quot;\(&quot;\&quot;&quot;\&quot;&quot;\&quot;&quot;\&quot;\$#,##0&quot;\&quot;&quot;\&quot;&quot;\&quot;&quot;\&quot;\)"/>
    <numFmt numFmtId="225" formatCode="&quot;$&quot;#,##0,_);\(&quot;$&quot;#,##0\)"/>
    <numFmt numFmtId="226" formatCode="_(* #,##0.0_);_(* &quot;\&quot;&quot;\&quot;&quot;\&quot;&quot;\&quot;\(#,##0.0&quot;\&quot;&quot;\&quot;&quot;\&quot;&quot;\&quot;\);_(* &quot;-&quot;_);_(@_)"/>
    <numFmt numFmtId="227" formatCode="####0.0000"/>
    <numFmt numFmtId="228" formatCode="###0_);[Red]\(###0\)"/>
    <numFmt numFmtId="229" formatCode="###0.00_);[Red]\(###0.00\)"/>
    <numFmt numFmtId="230" formatCode="&quot;L.&quot;\ #,##0.00;[Red]\-&quot;L.&quot;\ #,##0.00"/>
    <numFmt numFmtId="231" formatCode="mmm\ dd\.\ yyyy"/>
    <numFmt numFmtId="232" formatCode="&quot;$&quot;#,##0.000_);\(&quot;$&quot;#,##0.000\)"/>
    <numFmt numFmtId="233" formatCode="#,##0\ &quot;F&quot;;[Red]\-#,##0\ &quot;F&quot;"/>
    <numFmt numFmtId="234" formatCode="&quot;L.&quot;\ #,##0.00;\-&quot;L.&quot;\ #,##0.00"/>
    <numFmt numFmtId="235" formatCode="#,##0.00\ &quot;F&quot;;[Red]\-#,##0.00\ &quot;F&quot;"/>
    <numFmt numFmtId="236" formatCode="mmm"/>
    <numFmt numFmtId="237" formatCode="_ * #,##0_)_R_$_ ;_ * \(#,##0\)_R_$_ ;_ * &quot;-&quot;_)_R_$_ ;_ @_ "/>
    <numFmt numFmtId="238" formatCode="0.00_)"/>
    <numFmt numFmtId="239" formatCode="_(* #,##0,\K_);_(* \(#,##0,\K\);_(* &quot;-&quot;_);_(@_)"/>
    <numFmt numFmtId="240" formatCode="_(* #,##0.0,\K_);_(* \(#,##0.0,\K\);_(* &quot;-&quot;_);_(@_)"/>
    <numFmt numFmtId="241" formatCode="&quot;$&quot;#,##0.00_);&quot;\&quot;\(&quot;$&quot;#,##0.00&quot;\&quot;\)"/>
    <numFmt numFmtId="242" formatCode="&quot;$&quot;#,##0_);&quot;\&quot;\(&quot;$&quot;#,##0&quot;\&quot;\)"/>
    <numFmt numFmtId="243" formatCode="\60\4\7\:"/>
    <numFmt numFmtId="244" formatCode="mm/dd/yy"/>
    <numFmt numFmtId="245" formatCode="&quot;$&quot;#,\);\(&quot;$&quot;#,\)"/>
    <numFmt numFmtId="246" formatCode="mmmm\-yy"/>
    <numFmt numFmtId="247" formatCode="&quot;$&quot;#,;\(&quot;$&quot;#,\)"/>
    <numFmt numFmtId="248" formatCode="#,##0.0000_);\(#,##0.0000\);"/>
    <numFmt numFmtId="249" formatCode="#,##0.000;[Red]\-#,##0.000"/>
    <numFmt numFmtId="250" formatCode="&quot;\&quot;#,##0.00;[Red]&quot;\&quot;&quot;\&quot;&quot;\&quot;\-#,##0.00"/>
    <numFmt numFmtId="251" formatCode="&quot;\&quot;#,##0;[Red]&quot;\&quot;&quot;\&quot;&quot;\&quot;\-#,##0"/>
    <numFmt numFmtId="252" formatCode="0_ ;[Red]\-0\ "/>
    <numFmt numFmtId="253" formatCode="_ &quot;\&quot;* #,##0_ ;_ &quot;\&quot;* &quot;\&quot;&quot;\&quot;\-#,##0_ ;_ &quot;\&quot;* &quot;-&quot;_ ;_ @_ "/>
    <numFmt numFmtId="254" formatCode="&quot;\&quot;#,##0.00;&quot;\&quot;&quot;\&quot;&quot;\&quot;\-#,##0.00"/>
    <numFmt numFmtId="255" formatCode="_(&quot;$&quot;* #,##0_);_(&quot;$&quot;* \(#,##0;_(&quot;$&quot;* &quot;-&quot;_);_(@_)"/>
    <numFmt numFmtId="256" formatCode="&quot;\&quot;#,##0;&quot;\&quot;&quot;\&quot;&quot;\&quot;\-#,##0"/>
    <numFmt numFmtId="257" formatCode="#,##0_ "/>
    <numFmt numFmtId="258" formatCode="&quot;\&quot;#,##0.00;[Red]&quot;\&quot;\-#,##0.00"/>
    <numFmt numFmtId="259" formatCode="&quot;\&quot;#,##0;[Red]&quot;\&quot;\-#,##0"/>
    <numFmt numFmtId="260" formatCode="&quot;DM&quot;#,##0;[Red]\-&quot;DM&quot;#,##0"/>
    <numFmt numFmtId="261" formatCode="&quot;DM&quot;#,##0.00;[Red]\-&quot;DM&quot;#,##0.00"/>
    <numFmt numFmtId="262" formatCode="&quot;\&quot;#,##0.00;[Red]&quot;\&quot;&quot;\&quot;\!\-#,##0.00"/>
    <numFmt numFmtId="263" formatCode="&quot;\&quot;#,##0;[Red]&quot;\&quot;&quot;\&quot;\!\-#,##0"/>
    <numFmt numFmtId="264" formatCode="_ &quot;₪&quot;\ * #,##0_ ;_ &quot;₪&quot;\ * \-#,##0_ ;_ &quot;₪&quot;\ * &quot;-&quot;_ ;_ @_ "/>
    <numFmt numFmtId="265" formatCode="_ &quot;₪&quot;\ * #,##0.00_ ;_ &quot;₪&quot;\ * \-#,##0.00_ ;_ &quot;₪&quot;\ * &quot;-&quot;??_ ;_ @_ "/>
    <numFmt numFmtId="266" formatCode="&quot;￥&quot;#,##0;\-&quot;￥&quot;#,##0"/>
    <numFmt numFmtId="267" formatCode="&quot;$&quot;#,##0.00_);[Red]&quot;\&quot;&quot;\&quot;&quot;\&quot;&quot;\&quot;&quot;\&quot;\(&quot;$&quot;#,##0.00&quot;\&quot;&quot;\&quot;&quot;\&quot;&quot;\&quot;&quot;\&quot;\)"/>
    <numFmt numFmtId="268" formatCode="#,##0.00&quot;?_);[Red]\(#,##0.00&quot;&quot;?&quot;\)"/>
    <numFmt numFmtId="269" formatCode="#,##0&quot;?_);[Red]\(#,##0&quot;&quot;?&quot;\)"/>
    <numFmt numFmtId="270" formatCode="0_)"/>
    <numFmt numFmtId="271" formatCode="#,###.00"/>
    <numFmt numFmtId="272" formatCode="##,##0.000_);\(#,##0.000\)"/>
    <numFmt numFmtId="273" formatCode="#,##0.0000_)"/>
    <numFmt numFmtId="274" formatCode="0\);"/>
    <numFmt numFmtId="275" formatCode="0.0%;\(0.0%\)"/>
    <numFmt numFmtId="276" formatCode="0.000000000"/>
    <numFmt numFmtId="277" formatCode="#,##0.0000000"/>
    <numFmt numFmtId="278" formatCode="0.0_)"/>
    <numFmt numFmtId="279" formatCode="_ &quot;￥&quot;* #,##0_ ;_ &quot;￥&quot;* \-#,##0_ ;_ &quot;￥&quot;* &quot;-&quot;_ ;_ @_ "/>
    <numFmt numFmtId="280" formatCode="_-&quot;?* #,##0_-;&quot;\&quot;&quot;\&quot;&quot;\&quot;&quot;\&quot;\-&quot;?* #,##0_-;_-&quot;&quot;?&quot;* &quot;-&quot;_-;_-@_-"/>
    <numFmt numFmtId="281" formatCode="_ &quot;￥&quot;* #,##0.00_ ;_ &quot;￥&quot;* \-#,##0.00_ ;_ &quot;￥&quot;* &quot;-&quot;??_ ;_ @_ "/>
    <numFmt numFmtId="282" formatCode="_-&quot;¥&quot;* #,##0_-;\-&quot;¥&quot;* #,##0_-;_-&quot;¥&quot;* &quot;-&quot;_-;_-@_-"/>
    <numFmt numFmtId="283" formatCode="&quot;¥&quot;#,##0.000_);[Red]\(&quot;¥&quot;#,##0.000\)"/>
    <numFmt numFmtId="284" formatCode="[$-1010404]#,###"/>
    <numFmt numFmtId="285" formatCode="[$-409]d/mmm/yy;@"/>
    <numFmt numFmtId="286" formatCode="0_ "/>
    <numFmt numFmtId="287" formatCode="0.0_ "/>
    <numFmt numFmtId="288" formatCode="0.00_ "/>
    <numFmt numFmtId="289" formatCode="_ * #,##0.0_ ;_ * \-#,##0.0_ ;_ * &quot;-&quot;?_ ;_ @_ "/>
  </numFmts>
  <fonts count="336">
    <font>
      <sz val="12"/>
      <color rgb="FF000000"/>
      <name val="PMingLiu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sz val="12"/>
      <color rgb="FF000000"/>
      <name val="PMingLiU"/>
      <family val="1"/>
      <charset val="136"/>
    </font>
    <font>
      <sz val="9"/>
      <name val="宋体"/>
      <family val="3"/>
      <charset val="134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b/>
      <sz val="14"/>
      <name val="Arial"/>
      <family val="2"/>
    </font>
    <font>
      <sz val="11"/>
      <color theme="1"/>
      <name val="宋体"/>
      <family val="3"/>
      <charset val="134"/>
      <scheme val="minor"/>
    </font>
    <font>
      <sz val="12"/>
      <color rgb="FF000000"/>
      <name val="PMingLiU"/>
      <family val="1"/>
      <charset val="136"/>
    </font>
    <font>
      <sz val="12"/>
      <name val="新細明體"/>
      <family val="1"/>
      <charset val="136"/>
    </font>
    <font>
      <b/>
      <sz val="11"/>
      <name val="微软雅黑"/>
      <family val="2"/>
      <charset val="134"/>
    </font>
    <font>
      <sz val="12"/>
      <color theme="1"/>
      <name val="宋体"/>
      <family val="1"/>
      <charset val="136"/>
      <scheme val="minor"/>
    </font>
    <font>
      <b/>
      <sz val="11"/>
      <color theme="1"/>
      <name val="微软雅黑"/>
      <family val="2"/>
      <charset val="134"/>
    </font>
    <font>
      <sz val="12"/>
      <color rgb="FF000000"/>
      <name val="PMingLiU"/>
      <family val="1"/>
      <charset val="136"/>
    </font>
    <font>
      <sz val="11"/>
      <color indexed="8"/>
      <name val="宋体"/>
      <family val="3"/>
      <charset val="134"/>
    </font>
    <font>
      <sz val="11"/>
      <name val="Arial"/>
      <family val="2"/>
    </font>
    <font>
      <sz val="11"/>
      <color theme="1"/>
      <name val="宋体"/>
      <family val="3"/>
      <charset val="134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name val="Helv"/>
      <family val="2"/>
    </font>
    <font>
      <sz val="10"/>
      <color indexed="8"/>
      <name val="宋体"/>
      <family val="3"/>
      <charset val="134"/>
    </font>
    <font>
      <sz val="9"/>
      <color indexed="8"/>
      <name val="Arial"/>
      <family val="2"/>
    </font>
    <font>
      <sz val="9"/>
      <name val="Arial"/>
      <family val="2"/>
    </font>
    <font>
      <b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0"/>
      <color theme="1"/>
      <name val="Calibri"/>
      <family val="2"/>
      <charset val="136"/>
    </font>
    <font>
      <sz val="10"/>
      <name val="MS Sans Serif"/>
      <family val="2"/>
    </font>
    <font>
      <sz val="14"/>
      <name val="System"/>
      <family val="2"/>
    </font>
    <font>
      <sz val="10"/>
      <color indexed="8"/>
      <name val="MS Sans Serif"/>
      <family val="2"/>
    </font>
    <font>
      <sz val="12"/>
      <name val="바탕체"/>
      <family val="3"/>
      <charset val="129"/>
    </font>
    <font>
      <sz val="12"/>
      <name val="바탕체"/>
      <family val="3"/>
    </font>
    <font>
      <u/>
      <sz val="10"/>
      <color indexed="12"/>
      <name val="ARIAL"/>
      <family val="2"/>
    </font>
    <font>
      <sz val="11"/>
      <name val="Times New Roman"/>
      <family val="1"/>
    </font>
    <font>
      <sz val="12"/>
      <name val="Times New Roman"/>
      <family val="1"/>
    </font>
    <font>
      <u/>
      <sz val="8"/>
      <color indexed="12"/>
      <name val="Times New Roman"/>
      <family val="1"/>
    </font>
    <font>
      <sz val="12"/>
      <name val="____"/>
      <family val="2"/>
    </font>
    <font>
      <sz val="9"/>
      <name val="Geneva"/>
      <family val="2"/>
    </font>
    <font>
      <sz val="10"/>
      <name val="Geneva"/>
      <family val="2"/>
    </font>
    <font>
      <b/>
      <sz val="10"/>
      <name val="MS Sans"/>
      <family val="1"/>
    </font>
    <font>
      <sz val="11"/>
      <name val="돋움"/>
      <family val="2"/>
      <charset val="129"/>
    </font>
    <font>
      <sz val="10"/>
      <color indexed="8"/>
      <name val="Arial"/>
      <family val="2"/>
    </font>
    <font>
      <sz val="12"/>
      <name val="Arial"/>
      <family val="2"/>
    </font>
    <font>
      <u/>
      <sz val="12"/>
      <color indexed="12"/>
      <name val="Arial"/>
      <family val="2"/>
    </font>
    <font>
      <sz val="11"/>
      <name val="lr oSVbN"/>
      <family val="3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204"/>
    </font>
    <font>
      <sz val="11"/>
      <color indexed="8"/>
      <name val="ＭＳ Ｐゴシック"/>
      <family val="2"/>
      <charset val="128"/>
    </font>
    <font>
      <sz val="12"/>
      <color indexed="8"/>
      <name val="新細明體"/>
      <family val="1"/>
      <charset val="136"/>
    </font>
    <font>
      <sz val="12"/>
      <name val="·s2OcuAe"/>
      <family val="1"/>
    </font>
    <font>
      <sz val="14"/>
      <name val="AngsanaUPC"/>
      <family val="1"/>
    </font>
    <font>
      <sz val="11"/>
      <color indexed="9"/>
      <name val="Calibri"/>
      <family val="2"/>
    </font>
    <font>
      <sz val="11"/>
      <color indexed="9"/>
      <name val="Calibri"/>
      <family val="2"/>
      <charset val="204"/>
    </font>
    <font>
      <sz val="11"/>
      <color indexed="9"/>
      <name val="ＭＳ Ｐゴシック"/>
      <family val="2"/>
      <charset val="128"/>
    </font>
    <font>
      <sz val="12"/>
      <color indexed="9"/>
      <name val="新細明體"/>
      <family val="1"/>
      <charset val="136"/>
    </font>
    <font>
      <b/>
      <i/>
      <sz val="10"/>
      <name val="Arial"/>
      <family val="2"/>
    </font>
    <font>
      <b/>
      <sz val="14"/>
      <name val="Times New Roman"/>
      <family val="1"/>
    </font>
    <font>
      <sz val="12"/>
      <name val="Arial MT"/>
      <family val="2"/>
    </font>
    <font>
      <sz val="12"/>
      <name val="¹UAAA¼"/>
      <family val="3"/>
    </font>
    <font>
      <u/>
      <sz val="7.5"/>
      <color indexed="20"/>
      <name val="Arial"/>
      <family val="2"/>
    </font>
    <font>
      <u/>
      <sz val="9"/>
      <color indexed="36"/>
      <name val="Arial"/>
      <family val="2"/>
    </font>
    <font>
      <sz val="8"/>
      <name val="Times New Roman"/>
      <family val="1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2"/>
      <name val="宋体"/>
      <family val="3"/>
      <charset val="136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2"/>
      <name val="Tahoma"/>
      <family val="2"/>
    </font>
    <font>
      <sz val="12"/>
      <name val="Tms Rmn"/>
      <family val="1"/>
    </font>
    <font>
      <sz val="10"/>
      <color indexed="8"/>
      <name val="Tahoma"/>
      <family val="2"/>
    </font>
    <font>
      <sz val="14"/>
      <name val="Tahoma"/>
      <family val="2"/>
    </font>
    <font>
      <b/>
      <sz val="10"/>
      <name val="MS Sans Serif"/>
      <family val="2"/>
    </font>
    <font>
      <sz val="9"/>
      <name val="Times New Roman"/>
      <family val="1"/>
    </font>
    <font>
      <sz val="10"/>
      <name val="Courier"/>
      <family val="3"/>
    </font>
    <font>
      <sz val="10"/>
      <name val="Times New Roman"/>
      <family val="1"/>
    </font>
    <font>
      <b/>
      <sz val="10"/>
      <name val="Helv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BERNHARD"/>
      <family val="2"/>
    </font>
    <font>
      <sz val="10"/>
      <color indexed="0"/>
      <name val="MS Sans Serif"/>
      <family val="2"/>
    </font>
    <font>
      <sz val="10"/>
      <name val="MS Serif"/>
      <family val="1"/>
    </font>
    <font>
      <sz val="10"/>
      <name val="新細明體"/>
      <family val="1"/>
      <charset val="136"/>
    </font>
    <font>
      <sz val="11"/>
      <name val="돋움"/>
      <family val="1"/>
      <charset val="136"/>
    </font>
    <font>
      <sz val="8"/>
      <name val="MS Sans Serif"/>
      <family val="2"/>
    </font>
    <font>
      <sz val="9"/>
      <color indexed="12"/>
      <name val="Arial"/>
      <family val="2"/>
    </font>
    <font>
      <sz val="1"/>
      <color indexed="8"/>
      <name val="Courier"/>
      <family val="3"/>
    </font>
    <font>
      <sz val="1.25"/>
      <name val="Arial"/>
      <family val="2"/>
    </font>
    <font>
      <sz val="11"/>
      <color indexed="62"/>
      <name val="Calibri"/>
      <family val="2"/>
    </font>
    <font>
      <b/>
      <sz val="12"/>
      <color indexed="8"/>
      <name val="新細明體"/>
      <family val="1"/>
      <charset val="136"/>
    </font>
    <font>
      <b/>
      <sz val="1"/>
      <color indexed="8"/>
      <name val="Courier"/>
      <family val="3"/>
    </font>
    <font>
      <sz val="10"/>
      <color indexed="16"/>
      <name val="MS Serif"/>
      <family val="1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4"/>
      <name val="Cordia New"/>
      <family val="2"/>
      <charset val="222"/>
    </font>
    <font>
      <b/>
      <u/>
      <sz val="1"/>
      <color indexed="8"/>
      <name val="Courier"/>
      <family val="3"/>
    </font>
    <font>
      <u/>
      <sz val="1"/>
      <color indexed="8"/>
      <name val="Courier"/>
      <family val="3"/>
    </font>
    <font>
      <b/>
      <i/>
      <sz val="1"/>
      <color indexed="8"/>
      <name val="Courier"/>
      <family val="3"/>
    </font>
    <font>
      <u/>
      <sz val="10"/>
      <color indexed="14"/>
      <name val="MS Sans Serif"/>
      <family val="2"/>
    </font>
    <font>
      <sz val="11"/>
      <name val="‚l‚r ‚oƒSƒVƒbƒN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8"/>
      <name val="Arial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b/>
      <sz val="10.75"/>
      <name val="Arial"/>
      <family val="2"/>
    </font>
    <font>
      <sz val="10"/>
      <color indexed="12"/>
      <name val="Arial"/>
      <family val="2"/>
    </font>
    <font>
      <u/>
      <sz val="10"/>
      <color indexed="20"/>
      <name val="Arial"/>
      <family val="2"/>
    </font>
    <font>
      <u/>
      <sz val="7.5"/>
      <color indexed="12"/>
      <name val="Arial"/>
      <family val="2"/>
    </font>
    <font>
      <u/>
      <sz val="10"/>
      <color indexed="12"/>
      <name val="MS Sans Serif"/>
      <family val="2"/>
    </font>
    <font>
      <sz val="10"/>
      <name val="Lucida Fax"/>
      <family val="1"/>
    </font>
    <font>
      <sz val="11"/>
      <name val="?l?r ?o?S?V?b?N"/>
      <family val="2"/>
    </font>
    <font>
      <sz val="11"/>
      <name val="–?’c"/>
      <family val="1"/>
      <charset val="136"/>
    </font>
    <font>
      <sz val="11"/>
      <name val="–¾’©"/>
      <family val="1"/>
      <charset val="136"/>
    </font>
    <font>
      <sz val="12"/>
      <name val="標楷體"/>
      <family val="4"/>
      <charset val="136"/>
    </font>
    <font>
      <b/>
      <sz val="10"/>
      <color indexed="9"/>
      <name val="Arial"/>
      <family val="2"/>
    </font>
    <font>
      <sz val="11"/>
      <color indexed="60"/>
      <name val="Calibri"/>
      <family val="2"/>
    </font>
    <font>
      <b/>
      <u/>
      <sz val="8"/>
      <name val="Arial"/>
      <family val="2"/>
    </font>
    <font>
      <sz val="1.75"/>
      <name val="Arial"/>
      <family val="2"/>
    </font>
    <font>
      <sz val="7"/>
      <name val="Small Fonts"/>
      <family val="2"/>
    </font>
    <font>
      <sz val="10"/>
      <name val="Comic Sans MS"/>
      <family val="4"/>
    </font>
    <font>
      <b/>
      <i/>
      <sz val="16"/>
      <name val="Helv"/>
      <family val="2"/>
    </font>
    <font>
      <sz val="12"/>
      <name val="Helv"/>
      <family val="2"/>
    </font>
    <font>
      <sz val="11"/>
      <color indexed="8"/>
      <name val="新細明體"/>
      <family val="1"/>
      <charset val="136"/>
    </font>
    <font>
      <sz val="11"/>
      <color theme="1"/>
      <name val="宋体"/>
      <family val="1"/>
      <charset val="136"/>
      <scheme val="minor"/>
    </font>
    <font>
      <sz val="12"/>
      <color indexed="8"/>
      <name val="Times New Roman"/>
      <family val="1"/>
    </font>
    <font>
      <sz val="7"/>
      <color indexed="10"/>
      <name val="MS Sans Serif"/>
      <family val="2"/>
    </font>
    <font>
      <sz val="10"/>
      <name val="Tms Rmn"/>
      <family val="1"/>
    </font>
    <font>
      <sz val="12"/>
      <color indexed="9"/>
      <name val="Arial"/>
      <family val="2"/>
    </font>
    <font>
      <sz val="8"/>
      <name val="Wingdings"/>
      <charset val="2"/>
    </font>
    <font>
      <sz val="8"/>
      <name val="Helv"/>
      <family val="2"/>
    </font>
    <font>
      <sz val="11"/>
      <color indexed="56"/>
      <name val="Arial"/>
      <family val="2"/>
    </font>
    <font>
      <sz val="10"/>
      <name val="CG Times (WN)"/>
      <family val="1"/>
    </font>
    <font>
      <b/>
      <sz val="10"/>
      <name val="CG Times (WN)"/>
      <family val="1"/>
    </font>
    <font>
      <b/>
      <sz val="18"/>
      <color indexed="62"/>
      <name val="新細明體"/>
      <family val="1"/>
      <charset val="136"/>
    </font>
    <font>
      <b/>
      <i/>
      <sz val="14"/>
      <name val="Arial"/>
      <family val="2"/>
    </font>
    <font>
      <u/>
      <sz val="8"/>
      <color indexed="39"/>
      <name val="Arial"/>
      <family val="2"/>
    </font>
    <font>
      <i/>
      <sz val="8"/>
      <name val="Arial"/>
      <family val="2"/>
    </font>
    <font>
      <i/>
      <u/>
      <sz val="8"/>
      <color indexed="39"/>
      <name val="Arial"/>
      <family val="2"/>
    </font>
    <font>
      <b/>
      <sz val="8"/>
      <name val="Arial"/>
      <family val="2"/>
    </font>
    <font>
      <b/>
      <sz val="8"/>
      <color indexed="8"/>
      <name val="Helv"/>
      <family val="2"/>
    </font>
    <font>
      <sz val="9"/>
      <name val="Helvetica-Black"/>
      <family val="2"/>
    </font>
    <font>
      <sz val="8"/>
      <name val="CG Times (WN)"/>
      <family val="1"/>
    </font>
    <font>
      <b/>
      <sz val="18"/>
      <color indexed="56"/>
      <name val="Cambria"/>
      <family val="1"/>
    </font>
    <font>
      <sz val="2.25"/>
      <name val="Arial"/>
      <family val="2"/>
    </font>
    <font>
      <sz val="8"/>
      <color indexed="12"/>
      <name val="Arial"/>
      <family val="2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1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8"/>
      <color indexed="56"/>
      <name val="ＭＳ Ｐゴシック"/>
      <family val="2"/>
      <charset val="128"/>
    </font>
    <font>
      <b/>
      <sz val="11"/>
      <color indexed="9"/>
      <name val="ＭＳ Ｐゴシック"/>
      <family val="2"/>
      <charset val="128"/>
    </font>
    <font>
      <sz val="11"/>
      <color indexed="60"/>
      <name val="ＭＳ Ｐゴシック"/>
      <family val="2"/>
      <charset val="128"/>
    </font>
    <font>
      <sz val="11"/>
      <name val="ＭＳ Ｐゴシック"/>
      <family val="2"/>
      <charset val="128"/>
    </font>
    <font>
      <sz val="11"/>
      <color indexed="52"/>
      <name val="ＭＳ Ｐゴシック"/>
      <family val="2"/>
      <charset val="128"/>
    </font>
    <font>
      <sz val="11"/>
      <name val=" "/>
      <family val="1"/>
      <charset val="136"/>
    </font>
    <font>
      <sz val="12"/>
      <color theme="1"/>
      <name val="宋体"/>
      <family val="2"/>
      <scheme val="minor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sz val="12"/>
      <name val="新細明體"/>
      <family val="1"/>
    </font>
    <font>
      <sz val="11"/>
      <color indexed="20"/>
      <name val="宋体"/>
      <family val="3"/>
      <charset val="136"/>
    </font>
    <font>
      <sz val="10"/>
      <color indexed="20"/>
      <name val="Arial"/>
      <family val="2"/>
    </font>
    <font>
      <sz val="11"/>
      <color indexed="20"/>
      <name val="新細明體"/>
      <family val="1"/>
      <charset val="136"/>
    </font>
    <font>
      <sz val="10"/>
      <color indexed="8"/>
      <name val="Comic Sans MS"/>
      <family val="4"/>
    </font>
    <font>
      <b/>
      <sz val="11"/>
      <color indexed="63"/>
      <name val="ＭＳ Ｐゴシック"/>
      <family val="2"/>
      <charset val="128"/>
    </font>
    <font>
      <sz val="11"/>
      <color indexed="20"/>
      <name val="ＭＳ Ｐゴシック"/>
      <family val="2"/>
      <charset val="128"/>
    </font>
    <font>
      <sz val="12"/>
      <color indexed="17"/>
      <name val="新細明體"/>
      <family val="1"/>
      <charset val="136"/>
    </font>
    <font>
      <sz val="11"/>
      <color indexed="17"/>
      <name val="新細明體"/>
      <family val="1"/>
      <charset val="136"/>
    </font>
    <font>
      <sz val="12"/>
      <color indexed="17"/>
      <name val="宋体"/>
      <family val="3"/>
      <charset val="136"/>
    </font>
    <font>
      <sz val="12"/>
      <color indexed="17"/>
      <name val="新細明體"/>
      <family val="1"/>
    </font>
    <font>
      <sz val="11"/>
      <color indexed="17"/>
      <name val="宋体"/>
      <family val="3"/>
      <charset val="136"/>
    </font>
    <font>
      <sz val="12"/>
      <color indexed="17"/>
      <name val="Calibri"/>
      <family val="2"/>
    </font>
    <font>
      <sz val="10"/>
      <color indexed="17"/>
      <name val="Arial"/>
      <family val="2"/>
    </font>
    <font>
      <u/>
      <sz val="7.5"/>
      <color indexed="36"/>
      <name val="Arial"/>
      <family val="2"/>
    </font>
    <font>
      <sz val="12"/>
      <color indexed="20"/>
      <name val="新細明體"/>
      <family val="1"/>
      <charset val="136"/>
    </font>
    <font>
      <sz val="12"/>
      <color indexed="20"/>
      <name val="宋体"/>
      <family val="3"/>
      <charset val="136"/>
    </font>
    <font>
      <sz val="12"/>
      <color indexed="20"/>
      <name val="新細明體"/>
      <family val="1"/>
    </font>
    <font>
      <sz val="12"/>
      <color indexed="20"/>
      <name val="Calibri"/>
      <family val="2"/>
    </font>
    <font>
      <b/>
      <sz val="11"/>
      <color indexed="8"/>
      <name val="ＭＳ Ｐゴシック"/>
      <family val="2"/>
      <charset val="128"/>
    </font>
    <font>
      <b/>
      <sz val="11"/>
      <color indexed="52"/>
      <name val="ＭＳ Ｐゴシック"/>
      <family val="2"/>
      <charset val="128"/>
    </font>
    <font>
      <b/>
      <sz val="12"/>
      <color indexed="52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b/>
      <sz val="15"/>
      <color indexed="56"/>
      <name val="ＭＳ Ｐゴシック"/>
      <family val="2"/>
      <charset val="128"/>
    </font>
    <font>
      <b/>
      <sz val="13"/>
      <color indexed="56"/>
      <name val="ＭＳ Ｐゴシック"/>
      <family val="2"/>
      <charset val="128"/>
    </font>
    <font>
      <b/>
      <sz val="11"/>
      <color indexed="56"/>
      <name val="ＭＳ Ｐゴシック"/>
      <family val="2"/>
      <charset val="128"/>
    </font>
    <font>
      <sz val="11"/>
      <color indexed="10"/>
      <name val="ＭＳ Ｐゴシック"/>
      <family val="2"/>
      <charset val="128"/>
    </font>
    <font>
      <sz val="12"/>
      <color indexed="10"/>
      <name val="新細明體"/>
      <family val="1"/>
      <charset val="136"/>
    </font>
    <font>
      <sz val="12"/>
      <color indexed="52"/>
      <name val="新細明體"/>
      <family val="1"/>
      <charset val="136"/>
    </font>
    <font>
      <sz val="11"/>
      <color indexed="17"/>
      <name val="ＭＳ Ｐゴシック"/>
      <family val="2"/>
      <charset val="128"/>
    </font>
    <font>
      <sz val="12"/>
      <color theme="1"/>
      <name val="宋体"/>
      <family val="2"/>
      <charset val="136"/>
      <scheme val="minor"/>
    </font>
    <font>
      <sz val="11"/>
      <color indexed="62"/>
      <name val="ＭＳ Ｐゴシック"/>
      <family val="2"/>
      <charset val="128"/>
    </font>
    <font>
      <b/>
      <sz val="12"/>
      <color indexed="63"/>
      <name val="新細明體"/>
      <family val="1"/>
      <charset val="136"/>
    </font>
    <font>
      <sz val="12"/>
      <color indexed="6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i/>
      <sz val="11"/>
      <color indexed="23"/>
      <name val="ＭＳ Ｐゴシック"/>
      <family val="2"/>
      <charset val="128"/>
    </font>
    <font>
      <u/>
      <sz val="12"/>
      <color indexed="36"/>
      <name val="新細明體"/>
      <family val="1"/>
      <charset val="136"/>
    </font>
    <font>
      <sz val="12"/>
      <name val="Courier"/>
      <family val="3"/>
    </font>
    <font>
      <sz val="11"/>
      <color theme="1"/>
      <name val="新細明體"/>
      <family val="1"/>
      <charset val="136"/>
    </font>
    <font>
      <sz val="12"/>
      <color indexed="8"/>
      <name val="Calibri"/>
      <family val="2"/>
    </font>
    <font>
      <sz val="12"/>
      <color indexed="60"/>
      <name val="新細明體"/>
      <family val="1"/>
      <charset val="136"/>
    </font>
    <font>
      <sz val="12"/>
      <name val="뼻뮝"/>
      <family val="1"/>
    </font>
    <font>
      <sz val="12"/>
      <name val="굴림체"/>
      <family val="3"/>
      <charset val="129"/>
    </font>
    <font>
      <sz val="11"/>
      <name val="돋움"/>
      <family val="2"/>
    </font>
    <font>
      <sz val="11"/>
      <color indexed="9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0"/>
      <color indexed="9"/>
      <name val="宋体"/>
      <family val="3"/>
      <charset val="134"/>
    </font>
    <font>
      <sz val="11"/>
      <name val="俵俽 俹僑僔僢僋"/>
      <family val="2"/>
    </font>
    <font>
      <b/>
      <sz val="15"/>
      <color indexed="56"/>
      <name val="宋体"/>
      <family val="3"/>
      <charset val="134"/>
    </font>
    <font>
      <b/>
      <sz val="15"/>
      <color theme="3"/>
      <name val="宋体"/>
      <family val="3"/>
      <charset val="134"/>
      <scheme val="minor"/>
    </font>
    <font>
      <b/>
      <sz val="13"/>
      <color indexed="56"/>
      <name val="宋体"/>
      <family val="3"/>
      <charset val="134"/>
    </font>
    <font>
      <b/>
      <sz val="13"/>
      <color theme="3"/>
      <name val="宋体"/>
      <family val="3"/>
      <charset val="134"/>
      <scheme val="minor"/>
    </font>
    <font>
      <b/>
      <sz val="11"/>
      <color indexed="56"/>
      <name val="宋体"/>
      <family val="3"/>
      <charset val="134"/>
    </font>
    <font>
      <b/>
      <sz val="11"/>
      <color theme="3"/>
      <name val="宋体"/>
      <family val="3"/>
      <charset val="134"/>
      <scheme val="minor"/>
    </font>
    <font>
      <b/>
      <sz val="18"/>
      <color indexed="56"/>
      <name val="宋体"/>
      <family val="3"/>
      <charset val="134"/>
    </font>
    <font>
      <b/>
      <sz val="18"/>
      <color theme="3"/>
      <name val="宋体"/>
      <family val="3"/>
      <charset val="134"/>
      <scheme val="major"/>
    </font>
    <font>
      <sz val="11"/>
      <name val="ＭＳ Ｐゴシック"/>
      <family val="2"/>
    </font>
    <font>
      <sz val="11"/>
      <color indexed="20"/>
      <name val="宋体"/>
      <family val="3"/>
      <charset val="134"/>
    </font>
    <font>
      <sz val="11"/>
      <color rgb="FF9C0006"/>
      <name val="宋体"/>
      <family val="3"/>
      <charset val="134"/>
      <scheme val="minor"/>
    </font>
    <font>
      <sz val="10"/>
      <color indexed="20"/>
      <name val="宋体"/>
      <family val="3"/>
      <charset val="134"/>
    </font>
    <font>
      <sz val="11"/>
      <color indexed="36"/>
      <name val="宋体"/>
      <family val="3"/>
      <charset val="134"/>
    </font>
    <font>
      <sz val="12"/>
      <color theme="1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7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1"/>
      <color indexed="58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rgb="FFFA7D00"/>
      <name val="宋体"/>
      <family val="3"/>
      <charset val="134"/>
      <scheme val="minor"/>
    </font>
    <font>
      <b/>
      <sz val="10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0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i/>
      <sz val="11"/>
      <color rgb="FF7F7F7F"/>
      <name val="宋体"/>
      <family val="3"/>
      <charset val="134"/>
      <scheme val="minor"/>
    </font>
    <font>
      <i/>
      <sz val="10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0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rgb="FFFA7D00"/>
      <name val="宋体"/>
      <family val="3"/>
      <charset val="134"/>
      <scheme val="minor"/>
    </font>
    <font>
      <sz val="10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rgb="FF9C6500"/>
      <name val="宋体"/>
      <family val="3"/>
      <charset val="134"/>
      <scheme val="minor"/>
    </font>
    <font>
      <sz val="10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rgb="FF3F3F3F"/>
      <name val="宋体"/>
      <family val="3"/>
      <charset val="134"/>
      <scheme val="minor"/>
    </font>
    <font>
      <b/>
      <sz val="10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rgb="FF3F3F76"/>
      <name val="宋体"/>
      <family val="3"/>
      <charset val="134"/>
      <scheme val="minor"/>
    </font>
    <font>
      <sz val="10"/>
      <color indexed="62"/>
      <name val="宋体"/>
      <family val="3"/>
      <charset val="134"/>
    </font>
    <font>
      <sz val="11"/>
      <name val="柧挬"/>
      <family val="2"/>
    </font>
    <font>
      <sz val="11"/>
      <color indexed="20"/>
      <name val="Tahoma"/>
      <family val="2"/>
    </font>
    <font>
      <sz val="11"/>
      <color indexed="17"/>
      <name val="Tahoma"/>
      <family val="2"/>
    </font>
    <font>
      <sz val="14"/>
      <name val="ＭＳ 明朝"/>
      <family val="3"/>
    </font>
    <font>
      <sz val="11"/>
      <name val="‚l‚r ‚oƒSƒVƒbƒN"/>
      <family val="1"/>
    </font>
    <font>
      <sz val="9"/>
      <name val="Arial MT"/>
      <family val="2"/>
    </font>
    <font>
      <sz val="14"/>
      <name val="Arial"/>
      <family val="2"/>
    </font>
    <font>
      <sz val="14"/>
      <name val="Times New Roman"/>
      <family val="1"/>
    </font>
    <font>
      <sz val="11"/>
      <name val=""/>
      <family val="1"/>
      <charset val="136"/>
    </font>
    <font>
      <sz val="12"/>
      <color indexed="16"/>
      <name val="新細明體"/>
      <family val="1"/>
      <charset val="136"/>
    </font>
    <font>
      <sz val="12"/>
      <name val="Arial Narrow"/>
      <family val="2"/>
    </font>
    <font>
      <sz val="10"/>
      <name val="ＭＳ 明朝"/>
      <family val="3"/>
    </font>
    <font>
      <b/>
      <u/>
      <sz val="10"/>
      <color indexed="53"/>
      <name val="Geneva"/>
      <family val="2"/>
    </font>
    <font>
      <sz val="14"/>
      <name val="標楷體"/>
      <family val="2"/>
      <charset val="136"/>
    </font>
    <font>
      <sz val="11"/>
      <color indexed="20"/>
      <name val="ＭＳ Ｐゴシック"/>
      <family val="2"/>
    </font>
    <font>
      <sz val="11"/>
      <color indexed="20"/>
      <name val="新細明體"/>
      <family val="1"/>
    </font>
    <font>
      <sz val="11"/>
      <color indexed="17"/>
      <name val="ＭＳ Ｐゴシック"/>
      <family val="2"/>
    </font>
    <font>
      <sz val="11"/>
      <color indexed="17"/>
      <name val="新細明體"/>
      <family val="1"/>
    </font>
    <font>
      <sz val="10"/>
      <color theme="1"/>
      <name val="Calibri"/>
      <family val="2"/>
    </font>
    <font>
      <sz val="12"/>
      <color theme="1"/>
      <name val="Calibri"/>
      <family val="2"/>
    </font>
    <font>
      <sz val="11"/>
      <name val="宋体"/>
      <family val="3"/>
      <charset val="134"/>
    </font>
    <font>
      <b/>
      <sz val="12"/>
      <color theme="1"/>
      <name val="Calibri"/>
      <family val="2"/>
    </font>
    <font>
      <b/>
      <sz val="11"/>
      <color rgb="FF0000FF"/>
      <name val="宋体"/>
      <family val="3"/>
      <charset val="134"/>
      <scheme val="minor"/>
    </font>
    <font>
      <sz val="12"/>
      <name val="Calibri"/>
      <family val="2"/>
    </font>
    <font>
      <b/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9"/>
      <name val="微软雅黑"/>
      <family val="2"/>
      <charset val="134"/>
    </font>
    <font>
      <sz val="10"/>
      <name val="Verdana"/>
      <family val="2"/>
    </font>
    <font>
      <sz val="12"/>
      <name val="微软雅黑"/>
      <family val="2"/>
      <charset val="134"/>
    </font>
    <font>
      <sz val="11"/>
      <name val="微软雅黑"/>
      <family val="2"/>
      <charset val="134"/>
    </font>
    <font>
      <sz val="12"/>
      <color indexed="8"/>
      <name val="新細明體"/>
      <family val="1"/>
    </font>
    <font>
      <sz val="12"/>
      <color indexed="9"/>
      <name val="新細明體"/>
      <family val="1"/>
    </font>
    <font>
      <sz val="12"/>
      <color indexed="8"/>
      <name val="PMingLiU"/>
      <family val="1"/>
    </font>
    <font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0"/>
      <color theme="1"/>
      <name val="Verdana"/>
      <family val="2"/>
    </font>
    <font>
      <sz val="14"/>
      <name val="微软雅黑"/>
      <family val="2"/>
      <charset val="134"/>
    </font>
    <font>
      <b/>
      <sz val="14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i/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rgb="FFFF0000"/>
      <name val="微软雅黑"/>
      <family val="2"/>
      <charset val="134"/>
    </font>
    <font>
      <i/>
      <sz val="12"/>
      <name val="微软雅黑"/>
      <family val="2"/>
      <charset val="134"/>
    </font>
    <font>
      <b/>
      <sz val="9"/>
      <color indexed="56"/>
      <name val="微软雅黑"/>
      <family val="2"/>
      <charset val="134"/>
    </font>
    <font>
      <sz val="9"/>
      <color indexed="8"/>
      <name val="微软雅黑"/>
      <family val="2"/>
      <charset val="134"/>
    </font>
    <font>
      <b/>
      <sz val="11"/>
      <color rgb="FF00B0F0"/>
      <name val="微软雅黑"/>
      <family val="2"/>
      <charset val="134"/>
    </font>
    <font>
      <sz val="10"/>
      <color rgb="FF00B0F0"/>
      <name val="微软雅黑"/>
      <family val="2"/>
      <charset val="134"/>
    </font>
    <font>
      <b/>
      <sz val="10"/>
      <color rgb="FF00B0F0"/>
      <name val="微软雅黑"/>
      <family val="2"/>
      <charset val="134"/>
    </font>
    <font>
      <b/>
      <sz val="12"/>
      <color rgb="FF00B0F0"/>
      <name val="PMingLiU"/>
      <family val="1"/>
      <charset val="136"/>
    </font>
    <font>
      <sz val="12"/>
      <color rgb="FF00B0F0"/>
      <name val="PMingLiU"/>
      <family val="1"/>
      <charset val="136"/>
    </font>
  </fonts>
  <fills count="9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10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53"/>
      </patternFill>
    </fill>
    <fill>
      <patternFill patternType="solid">
        <fgColor indexed="47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  <bgColor indexed="64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22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13"/>
      </patternFill>
    </fill>
    <fill>
      <patternFill patternType="solid">
        <fgColor indexed="9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5"/>
        <bgColor indexed="64"/>
      </patternFill>
    </fill>
    <fill>
      <patternFill patternType="solid">
        <fgColor indexed="12"/>
      </patternFill>
    </fill>
    <fill>
      <patternFill patternType="solid">
        <fgColor indexed="1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</patternFill>
    </fill>
    <fill>
      <patternFill patternType="mediumGray">
        <fgColor indexed="22"/>
      </patternFill>
    </fill>
    <fill>
      <patternFill patternType="darkVertical"/>
    </fill>
    <fill>
      <patternFill patternType="solid">
        <fgColor indexed="63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29"/>
      </patternFill>
    </fill>
    <fill>
      <patternFill patternType="solid">
        <fgColor indexed="45"/>
        <bgColor indexed="64"/>
      </patternFill>
    </fill>
    <fill>
      <patternFill patternType="solid">
        <fgColor indexed="45"/>
        <bgColor indexed="4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9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4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FFFFFF"/>
      </top>
      <bottom/>
      <diagonal/>
    </border>
    <border>
      <left style="thin">
        <color rgb="FF000000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000000"/>
      </top>
      <bottom style="thin">
        <color rgb="FFFFFFFF"/>
      </bottom>
      <diagonal/>
    </border>
    <border>
      <left style="thin">
        <color rgb="FF000000"/>
      </left>
      <right/>
      <top style="thin">
        <color rgb="FFFFFFFF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FFFFFF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63">
    <xf numFmtId="284" fontId="0" fillId="0" borderId="0"/>
    <xf numFmtId="284" fontId="3" fillId="0" borderId="0">
      <alignment vertical="center"/>
    </xf>
    <xf numFmtId="284" fontId="3" fillId="0" borderId="0">
      <alignment vertical="center"/>
    </xf>
    <xf numFmtId="44" fontId="14" fillId="0" borderId="0" applyFont="0" applyFill="0" applyBorder="0" applyAlignment="0" applyProtection="0">
      <alignment vertical="center"/>
    </xf>
    <xf numFmtId="183" fontId="7" fillId="0" borderId="0"/>
    <xf numFmtId="9" fontId="19" fillId="0" borderId="0" applyFont="0" applyFill="0" applyBorder="0" applyAlignment="0" applyProtection="0">
      <alignment vertical="center"/>
    </xf>
    <xf numFmtId="284" fontId="7" fillId="0" borderId="0"/>
    <xf numFmtId="284" fontId="9" fillId="0" borderId="0" applyProtection="0">
      <alignment vertical="center"/>
    </xf>
    <xf numFmtId="284" fontId="9" fillId="0" borderId="0">
      <alignment vertical="center"/>
    </xf>
    <xf numFmtId="284" fontId="7" fillId="0" borderId="0"/>
    <xf numFmtId="284" fontId="7" fillId="0" borderId="0"/>
    <xf numFmtId="284" fontId="13" fillId="0" borderId="0">
      <alignment vertical="center"/>
    </xf>
    <xf numFmtId="284" fontId="15" fillId="0" borderId="0">
      <alignment vertical="center"/>
    </xf>
    <xf numFmtId="284" fontId="9" fillId="0" borderId="0" applyProtection="0">
      <alignment vertical="center"/>
    </xf>
    <xf numFmtId="284" fontId="5" fillId="0" borderId="0"/>
    <xf numFmtId="284" fontId="20" fillId="0" borderId="0" applyProtection="0">
      <alignment vertical="center"/>
    </xf>
    <xf numFmtId="284" fontId="13" fillId="0" borderId="0">
      <alignment vertical="center"/>
    </xf>
    <xf numFmtId="284" fontId="4" fillId="0" borderId="0"/>
    <xf numFmtId="284" fontId="4" fillId="0" borderId="0"/>
    <xf numFmtId="284" fontId="13" fillId="0" borderId="0">
      <alignment vertical="center"/>
    </xf>
    <xf numFmtId="284" fontId="7" fillId="0" borderId="0"/>
    <xf numFmtId="284" fontId="9" fillId="0" borderId="0">
      <alignment vertical="center"/>
    </xf>
    <xf numFmtId="188" fontId="4" fillId="0" borderId="0" applyFont="0" applyFill="0" applyBorder="0" applyAlignment="0" applyProtection="0"/>
    <xf numFmtId="284" fontId="15" fillId="0" borderId="0">
      <alignment vertical="center"/>
    </xf>
    <xf numFmtId="284" fontId="20" fillId="0" borderId="0">
      <alignment vertical="center"/>
    </xf>
    <xf numFmtId="284" fontId="9" fillId="0" borderId="0" applyProtection="0">
      <alignment vertical="center"/>
    </xf>
    <xf numFmtId="9" fontId="7" fillId="0" borderId="0" applyFont="0" applyFill="0" applyBorder="0" applyAlignment="0" applyProtection="0">
      <alignment vertical="center"/>
    </xf>
    <xf numFmtId="284" fontId="2" fillId="0" borderId="0">
      <alignment vertical="center"/>
    </xf>
    <xf numFmtId="284" fontId="45" fillId="0" borderId="0">
      <alignment vertical="center"/>
    </xf>
    <xf numFmtId="284" fontId="9" fillId="0" borderId="0"/>
    <xf numFmtId="284" fontId="7" fillId="0" borderId="0"/>
    <xf numFmtId="284" fontId="4" fillId="0" borderId="0"/>
    <xf numFmtId="284" fontId="46" fillId="0" borderId="0"/>
    <xf numFmtId="284" fontId="4" fillId="0" borderId="0"/>
    <xf numFmtId="284" fontId="4" fillId="0" borderId="0"/>
    <xf numFmtId="284" fontId="47" fillId="0" borderId="0"/>
    <xf numFmtId="284" fontId="48" fillId="0" borderId="0"/>
    <xf numFmtId="189" fontId="4" fillId="0" borderId="0" applyFont="0" applyFill="0" applyBorder="0" applyAlignment="0" applyProtection="0"/>
    <xf numFmtId="284" fontId="49" fillId="0" borderId="0"/>
    <xf numFmtId="284" fontId="49" fillId="0" borderId="0"/>
    <xf numFmtId="284" fontId="50" fillId="0" borderId="0"/>
    <xf numFmtId="284" fontId="4" fillId="0" borderId="0"/>
    <xf numFmtId="284" fontId="51" fillId="0" borderId="0" applyNumberFormat="0" applyFill="0" applyBorder="0" applyAlignment="0" applyProtection="0">
      <alignment vertical="top"/>
      <protection locked="0"/>
    </xf>
    <xf numFmtId="284" fontId="51" fillId="0" borderId="0" applyNumberFormat="0" applyFill="0" applyBorder="0" applyAlignment="0" applyProtection="0">
      <alignment vertical="top"/>
      <protection locked="0"/>
    </xf>
    <xf numFmtId="190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2" fontId="21" fillId="0" borderId="0" applyFont="0" applyFill="0" applyBorder="0" applyAlignment="0" applyProtection="0"/>
    <xf numFmtId="284" fontId="4" fillId="0" borderId="0"/>
    <xf numFmtId="284" fontId="52" fillId="0" borderId="0"/>
    <xf numFmtId="190" fontId="53" fillId="0" borderId="0" applyFont="0" applyFill="0" applyBorder="0" applyAlignment="0" applyProtection="0"/>
    <xf numFmtId="191" fontId="4" fillId="0" borderId="0" applyFont="0" applyFill="0" applyBorder="0" applyAlignment="0" applyProtection="0"/>
    <xf numFmtId="190" fontId="53" fillId="0" borderId="0" applyFont="0" applyFill="0" applyBorder="0" applyAlignment="0" applyProtection="0"/>
    <xf numFmtId="191" fontId="53" fillId="0" borderId="0" applyFont="0" applyFill="0" applyBorder="0" applyAlignment="0" applyProtection="0"/>
    <xf numFmtId="193" fontId="53" fillId="0" borderId="0" applyFont="0" applyFill="0" applyBorder="0" applyAlignment="0" applyProtection="0"/>
    <xf numFmtId="189" fontId="4" fillId="0" borderId="0" applyFont="0" applyFill="0" applyBorder="0" applyAlignment="0" applyProtection="0"/>
    <xf numFmtId="284" fontId="54" fillId="0" borderId="0" applyNumberFormat="0" applyFill="0" applyBorder="0" applyAlignment="0" applyProtection="0">
      <alignment vertical="top"/>
      <protection locked="0"/>
    </xf>
    <xf numFmtId="284" fontId="4" fillId="0" borderId="0"/>
    <xf numFmtId="284" fontId="55" fillId="0" borderId="0"/>
    <xf numFmtId="284" fontId="55" fillId="0" borderId="0"/>
    <xf numFmtId="284" fontId="53" fillId="0" borderId="0"/>
    <xf numFmtId="284" fontId="4" fillId="0" borderId="0"/>
    <xf numFmtId="284" fontId="53" fillId="0" borderId="0"/>
    <xf numFmtId="284" fontId="53" fillId="0" borderId="0"/>
    <xf numFmtId="284" fontId="53" fillId="0" borderId="0"/>
    <xf numFmtId="284" fontId="53" fillId="0" borderId="0"/>
    <xf numFmtId="284" fontId="39" fillId="0" borderId="0"/>
    <xf numFmtId="284" fontId="53" fillId="0" borderId="0"/>
    <xf numFmtId="284" fontId="53" fillId="0" borderId="0"/>
    <xf numFmtId="284" fontId="53" fillId="0" borderId="0"/>
    <xf numFmtId="284" fontId="53" fillId="0" borderId="0"/>
    <xf numFmtId="284" fontId="53" fillId="0" borderId="0"/>
    <xf numFmtId="284" fontId="39" fillId="0" borderId="0"/>
    <xf numFmtId="284" fontId="53" fillId="0" borderId="0"/>
    <xf numFmtId="284" fontId="53" fillId="0" borderId="0"/>
    <xf numFmtId="284" fontId="53" fillId="0" borderId="0"/>
    <xf numFmtId="284" fontId="53" fillId="0" borderId="0"/>
    <xf numFmtId="284" fontId="53" fillId="0" borderId="0"/>
    <xf numFmtId="284" fontId="53" fillId="0" borderId="0"/>
    <xf numFmtId="284" fontId="53" fillId="0" borderId="0"/>
    <xf numFmtId="284" fontId="53" fillId="0" borderId="0"/>
    <xf numFmtId="284" fontId="39" fillId="0" borderId="0"/>
    <xf numFmtId="284" fontId="53" fillId="0" borderId="0"/>
    <xf numFmtId="284" fontId="53" fillId="0" borderId="0"/>
    <xf numFmtId="284" fontId="39" fillId="0" borderId="0"/>
    <xf numFmtId="284" fontId="56" fillId="0" borderId="0"/>
    <xf numFmtId="284" fontId="39" fillId="0" borderId="0"/>
    <xf numFmtId="284" fontId="39" fillId="0" borderId="0"/>
    <xf numFmtId="284" fontId="4" fillId="0" borderId="0" applyFont="0" applyFill="0" applyBorder="0" applyAlignment="0" applyProtection="0"/>
    <xf numFmtId="284" fontId="56" fillId="0" borderId="0"/>
    <xf numFmtId="284" fontId="4" fillId="0" borderId="0" applyBorder="0"/>
    <xf numFmtId="284" fontId="56" fillId="0" borderId="0"/>
    <xf numFmtId="284" fontId="4" fillId="0" borderId="0"/>
    <xf numFmtId="284" fontId="56" fillId="0" borderId="0"/>
    <xf numFmtId="284" fontId="56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 applyBorder="0"/>
    <xf numFmtId="284" fontId="4" fillId="0" borderId="0"/>
    <xf numFmtId="284" fontId="56" fillId="0" borderId="0"/>
    <xf numFmtId="284" fontId="56" fillId="0" borderId="0"/>
    <xf numFmtId="284" fontId="56" fillId="0" borderId="0"/>
    <xf numFmtId="284" fontId="56" fillId="0" borderId="0"/>
    <xf numFmtId="284" fontId="56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56" fillId="0" borderId="0"/>
    <xf numFmtId="284" fontId="4" fillId="0" borderId="0"/>
    <xf numFmtId="284" fontId="39" fillId="0" borderId="0"/>
    <xf numFmtId="284" fontId="4" fillId="0" borderId="0"/>
    <xf numFmtId="284" fontId="4" fillId="0" borderId="0"/>
    <xf numFmtId="284" fontId="56" fillId="0" borderId="0"/>
    <xf numFmtId="284" fontId="56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53" fillId="0" borderId="0" applyBorder="0"/>
    <xf numFmtId="284" fontId="39" fillId="0" borderId="0"/>
    <xf numFmtId="284" fontId="39" fillId="0" borderId="0"/>
    <xf numFmtId="284" fontId="39" fillId="0" borderId="0"/>
    <xf numFmtId="284" fontId="39" fillId="0" borderId="0"/>
    <xf numFmtId="284" fontId="39" fillId="0" borderId="0"/>
    <xf numFmtId="284" fontId="4" fillId="0" borderId="0"/>
    <xf numFmtId="284" fontId="4" fillId="0" borderId="0" applyFont="0" applyFill="0" applyBorder="0" applyAlignment="0" applyProtection="0"/>
    <xf numFmtId="284" fontId="4" fillId="0" borderId="0"/>
    <xf numFmtId="284" fontId="4" fillId="0" borderId="0"/>
    <xf numFmtId="284" fontId="4" fillId="0" borderId="0"/>
    <xf numFmtId="284" fontId="4" fillId="0" borderId="0"/>
    <xf numFmtId="284" fontId="53" fillId="0" borderId="0"/>
    <xf numFmtId="284" fontId="53" fillId="0" borderId="0"/>
    <xf numFmtId="284" fontId="4" fillId="0" borderId="0"/>
    <xf numFmtId="284" fontId="39" fillId="0" borderId="0"/>
    <xf numFmtId="284" fontId="4" fillId="0" borderId="0"/>
    <xf numFmtId="284" fontId="48" fillId="0" borderId="0"/>
    <xf numFmtId="284" fontId="56" fillId="0" borderId="0"/>
    <xf numFmtId="284" fontId="56" fillId="0" borderId="0"/>
    <xf numFmtId="284" fontId="56" fillId="0" borderId="0"/>
    <xf numFmtId="284" fontId="56" fillId="0" borderId="0"/>
    <xf numFmtId="284" fontId="56" fillId="0" borderId="0"/>
    <xf numFmtId="284" fontId="56" fillId="0" borderId="0"/>
    <xf numFmtId="284" fontId="56" fillId="0" borderId="0"/>
    <xf numFmtId="284" fontId="56" fillId="0" borderId="0"/>
    <xf numFmtId="284" fontId="56" fillId="0" borderId="0"/>
    <xf numFmtId="284" fontId="56" fillId="0" borderId="0"/>
    <xf numFmtId="284" fontId="56" fillId="0" borderId="0"/>
    <xf numFmtId="284" fontId="56" fillId="0" borderId="0"/>
    <xf numFmtId="284" fontId="56" fillId="0" borderId="0"/>
    <xf numFmtId="284" fontId="56" fillId="0" borderId="0"/>
    <xf numFmtId="284" fontId="4" fillId="0" borderId="0" applyFont="0" applyFill="0" applyBorder="0" applyAlignment="0" applyProtection="0"/>
    <xf numFmtId="284" fontId="4" fillId="0" borderId="0" applyFont="0" applyFill="0" applyBorder="0" applyAlignment="0" applyProtection="0"/>
    <xf numFmtId="284" fontId="56" fillId="0" borderId="0"/>
    <xf numFmtId="284" fontId="56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56" fillId="0" borderId="0"/>
    <xf numFmtId="284" fontId="4" fillId="0" borderId="0"/>
    <xf numFmtId="284" fontId="56" fillId="0" borderId="0"/>
    <xf numFmtId="284" fontId="56" fillId="0" borderId="0"/>
    <xf numFmtId="284" fontId="56" fillId="0" borderId="0"/>
    <xf numFmtId="284" fontId="56" fillId="0" borderId="0"/>
    <xf numFmtId="284" fontId="4" fillId="0" borderId="0"/>
    <xf numFmtId="284" fontId="4" fillId="0" borderId="0"/>
    <xf numFmtId="284" fontId="39" fillId="0" borderId="0"/>
    <xf numFmtId="284" fontId="39" fillId="0" borderId="0"/>
    <xf numFmtId="284" fontId="15" fillId="0" borderId="0"/>
    <xf numFmtId="284" fontId="15" fillId="0" borderId="0"/>
    <xf numFmtId="284" fontId="15" fillId="0" borderId="0"/>
    <xf numFmtId="284" fontId="15" fillId="0" borderId="0"/>
    <xf numFmtId="284" fontId="15" fillId="0" borderId="0"/>
    <xf numFmtId="284" fontId="15" fillId="0" borderId="0"/>
    <xf numFmtId="284" fontId="15" fillId="0" borderId="0"/>
    <xf numFmtId="284" fontId="15" fillId="0" borderId="0"/>
    <xf numFmtId="284" fontId="15" fillId="0" borderId="0"/>
    <xf numFmtId="284" fontId="15" fillId="0" borderId="0"/>
    <xf numFmtId="284" fontId="15" fillId="0" borderId="0"/>
    <xf numFmtId="284" fontId="15" fillId="0" borderId="0"/>
    <xf numFmtId="284" fontId="15" fillId="0" borderId="0"/>
    <xf numFmtId="284" fontId="15" fillId="0" borderId="0"/>
    <xf numFmtId="284" fontId="15" fillId="0" borderId="0"/>
    <xf numFmtId="284" fontId="15" fillId="0" borderId="0"/>
    <xf numFmtId="284" fontId="15" fillId="0" borderId="0"/>
    <xf numFmtId="284" fontId="15" fillId="0" borderId="0"/>
    <xf numFmtId="284" fontId="15" fillId="0" borderId="0"/>
    <xf numFmtId="284" fontId="15" fillId="0" borderId="0"/>
    <xf numFmtId="284" fontId="15" fillId="0" borderId="0"/>
    <xf numFmtId="284" fontId="15" fillId="0" borderId="0"/>
    <xf numFmtId="284" fontId="15" fillId="0" borderId="0"/>
    <xf numFmtId="284" fontId="15" fillId="0" borderId="0"/>
    <xf numFmtId="284" fontId="15" fillId="0" borderId="0"/>
    <xf numFmtId="284" fontId="15" fillId="0" borderId="0"/>
    <xf numFmtId="284" fontId="15" fillId="0" borderId="0"/>
    <xf numFmtId="284" fontId="15" fillId="0" borderId="0"/>
    <xf numFmtId="284" fontId="15" fillId="0" borderId="0"/>
    <xf numFmtId="284" fontId="15" fillId="0" borderId="0"/>
    <xf numFmtId="284" fontId="15" fillId="0" borderId="0"/>
    <xf numFmtId="284" fontId="15" fillId="0" borderId="0"/>
    <xf numFmtId="284" fontId="15" fillId="0" borderId="0"/>
    <xf numFmtId="284" fontId="15" fillId="0" borderId="0"/>
    <xf numFmtId="284" fontId="15" fillId="0" borderId="0"/>
    <xf numFmtId="284" fontId="15" fillId="0" borderId="0"/>
    <xf numFmtId="284" fontId="15" fillId="0" borderId="0"/>
    <xf numFmtId="284" fontId="15" fillId="0" borderId="0"/>
    <xf numFmtId="284" fontId="15" fillId="0" borderId="0"/>
    <xf numFmtId="284" fontId="15" fillId="0" borderId="0"/>
    <xf numFmtId="284" fontId="15" fillId="0" borderId="0"/>
    <xf numFmtId="284" fontId="15" fillId="0" borderId="0"/>
    <xf numFmtId="284" fontId="39" fillId="0" borderId="0"/>
    <xf numFmtId="284" fontId="39" fillId="0" borderId="0"/>
    <xf numFmtId="284" fontId="39" fillId="0" borderId="0"/>
    <xf numFmtId="284" fontId="39" fillId="0" borderId="0"/>
    <xf numFmtId="284" fontId="39" fillId="0" borderId="0"/>
    <xf numFmtId="284" fontId="39" fillId="0" borderId="0"/>
    <xf numFmtId="284" fontId="39" fillId="0" borderId="0"/>
    <xf numFmtId="284" fontId="56" fillId="0" borderId="0"/>
    <xf numFmtId="284" fontId="56" fillId="0" borderId="0"/>
    <xf numFmtId="284" fontId="4" fillId="0" borderId="0"/>
    <xf numFmtId="284" fontId="4" fillId="0" borderId="0" applyAlignment="0"/>
    <xf numFmtId="284" fontId="4" fillId="0" borderId="0"/>
    <xf numFmtId="284" fontId="4" fillId="0" borderId="0"/>
    <xf numFmtId="284" fontId="4" fillId="0" borderId="0" applyAlignment="0"/>
    <xf numFmtId="284" fontId="46" fillId="0" borderId="0"/>
    <xf numFmtId="284" fontId="4" fillId="0" borderId="0" applyAlignment="0"/>
    <xf numFmtId="284" fontId="46" fillId="0" borderId="0"/>
    <xf numFmtId="284" fontId="4" fillId="0" borderId="0" applyAlignment="0"/>
    <xf numFmtId="284" fontId="46" fillId="0" borderId="0"/>
    <xf numFmtId="284" fontId="4" fillId="0" borderId="0"/>
    <xf numFmtId="284" fontId="46" fillId="0" borderId="0"/>
    <xf numFmtId="284" fontId="4" fillId="0" borderId="0" applyAlignment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 applyAlignment="0"/>
    <xf numFmtId="284" fontId="4" fillId="0" borderId="0"/>
    <xf numFmtId="284" fontId="56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 applyAlignment="0"/>
    <xf numFmtId="284" fontId="4" fillId="0" borderId="0"/>
    <xf numFmtId="284" fontId="39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53" fillId="0" borderId="0"/>
    <xf numFmtId="284" fontId="53" fillId="0" borderId="0"/>
    <xf numFmtId="284" fontId="4" fillId="0" borderId="0"/>
    <xf numFmtId="284" fontId="53" fillId="0" borderId="0"/>
    <xf numFmtId="284" fontId="53" fillId="0" borderId="0"/>
    <xf numFmtId="284" fontId="53" fillId="0" borderId="0"/>
    <xf numFmtId="284" fontId="4" fillId="0" borderId="0"/>
    <xf numFmtId="284" fontId="53" fillId="0" borderId="0"/>
    <xf numFmtId="284" fontId="53" fillId="0" borderId="0"/>
    <xf numFmtId="284" fontId="39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39" fillId="0" borderId="0"/>
    <xf numFmtId="284" fontId="39" fillId="0" borderId="0"/>
    <xf numFmtId="284" fontId="4" fillId="0" borderId="0" applyBorder="0"/>
    <xf numFmtId="284" fontId="4" fillId="0" borderId="0" applyAlignment="0"/>
    <xf numFmtId="284" fontId="46" fillId="0" borderId="0"/>
    <xf numFmtId="284" fontId="53" fillId="0" borderId="0"/>
    <xf numFmtId="284" fontId="4" fillId="0" borderId="0" applyAlignment="0"/>
    <xf numFmtId="284" fontId="46" fillId="0" borderId="0"/>
    <xf numFmtId="284" fontId="4" fillId="0" borderId="0" applyAlignment="0"/>
    <xf numFmtId="284" fontId="46" fillId="0" borderId="0"/>
    <xf numFmtId="284" fontId="4" fillId="0" borderId="0"/>
    <xf numFmtId="284" fontId="46" fillId="0" borderId="0"/>
    <xf numFmtId="284" fontId="4" fillId="0" borderId="0" applyAlignment="0"/>
    <xf numFmtId="284" fontId="4" fillId="0" borderId="0"/>
    <xf numFmtId="284" fontId="4" fillId="0" borderId="0"/>
    <xf numFmtId="284" fontId="46" fillId="0" borderId="0"/>
    <xf numFmtId="284" fontId="4" fillId="0" borderId="0" applyAlignment="0"/>
    <xf numFmtId="284" fontId="46" fillId="0" borderId="0"/>
    <xf numFmtId="284" fontId="46" fillId="0" borderId="0"/>
    <xf numFmtId="284" fontId="4" fillId="0" borderId="0" applyAlignment="0"/>
    <xf numFmtId="284" fontId="4" fillId="0" borderId="0" applyAlignment="0"/>
    <xf numFmtId="284" fontId="53" fillId="0" borderId="0"/>
    <xf numFmtId="284" fontId="53" fillId="0" borderId="0"/>
    <xf numFmtId="284" fontId="4" fillId="0" borderId="0"/>
    <xf numFmtId="284" fontId="4" fillId="0" borderId="0"/>
    <xf numFmtId="284" fontId="56" fillId="0" borderId="0"/>
    <xf numFmtId="284" fontId="4" fillId="0" borderId="0"/>
    <xf numFmtId="284" fontId="56" fillId="0" borderId="0"/>
    <xf numFmtId="284" fontId="56" fillId="0" borderId="0"/>
    <xf numFmtId="284" fontId="4" fillId="0" borderId="0" applyFont="0" applyFill="0" applyBorder="0" applyAlignment="0" applyProtection="0"/>
    <xf numFmtId="284" fontId="56" fillId="0" borderId="0"/>
    <xf numFmtId="284" fontId="39" fillId="0" borderId="0"/>
    <xf numFmtId="284" fontId="4" fillId="0" borderId="0"/>
    <xf numFmtId="284" fontId="39" fillId="0" borderId="0"/>
    <xf numFmtId="284" fontId="39" fillId="0" borderId="0"/>
    <xf numFmtId="284" fontId="39" fillId="0" borderId="0"/>
    <xf numFmtId="284" fontId="4" fillId="0" borderId="0"/>
    <xf numFmtId="284" fontId="56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56" fillId="0" borderId="0"/>
    <xf numFmtId="284" fontId="4" fillId="0" borderId="0"/>
    <xf numFmtId="284" fontId="39" fillId="0" borderId="0"/>
    <xf numFmtId="284" fontId="39" fillId="0" borderId="0"/>
    <xf numFmtId="284" fontId="48" fillId="0" borderId="0"/>
    <xf numFmtId="284" fontId="39" fillId="0" borderId="0"/>
    <xf numFmtId="284" fontId="53" fillId="0" borderId="0"/>
    <xf numFmtId="284" fontId="4" fillId="0" borderId="0"/>
    <xf numFmtId="284" fontId="53" fillId="0" borderId="0"/>
    <xf numFmtId="284" fontId="4" fillId="0" borderId="0"/>
    <xf numFmtId="284" fontId="53" fillId="0" borderId="0"/>
    <xf numFmtId="284" fontId="4" fillId="0" borderId="0"/>
    <xf numFmtId="284" fontId="56" fillId="0" borderId="0"/>
    <xf numFmtId="284" fontId="4" fillId="0" borderId="0" applyAlignment="0"/>
    <xf numFmtId="284" fontId="4" fillId="0" borderId="0"/>
    <xf numFmtId="284" fontId="4" fillId="0" borderId="0" applyAlignment="0"/>
    <xf numFmtId="284" fontId="4" fillId="0" borderId="0" applyAlignment="0"/>
    <xf numFmtId="284" fontId="46" fillId="0" borderId="0"/>
    <xf numFmtId="284" fontId="4" fillId="0" borderId="0"/>
    <xf numFmtId="284" fontId="4" fillId="0" borderId="0" applyAlignment="0"/>
    <xf numFmtId="284" fontId="4" fillId="0" borderId="0"/>
    <xf numFmtId="284" fontId="4" fillId="0" borderId="0" applyAlignment="0"/>
    <xf numFmtId="284" fontId="4" fillId="0" borderId="0" applyAlignment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 applyAlignment="0"/>
    <xf numFmtId="284" fontId="4" fillId="0" borderId="0"/>
    <xf numFmtId="284" fontId="4" fillId="0" borderId="0"/>
    <xf numFmtId="284" fontId="4" fillId="0" borderId="0"/>
    <xf numFmtId="284" fontId="4" fillId="0" borderId="0" applyAlignment="0"/>
    <xf numFmtId="284" fontId="4" fillId="0" borderId="0"/>
    <xf numFmtId="284" fontId="4" fillId="0" borderId="0"/>
    <xf numFmtId="284" fontId="4" fillId="0" borderId="0" applyAlignment="0"/>
    <xf numFmtId="284" fontId="4" fillId="0" borderId="0" applyAlignment="0"/>
    <xf numFmtId="284" fontId="4" fillId="0" borderId="0" applyAlignment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 applyAlignment="0"/>
    <xf numFmtId="284" fontId="4" fillId="0" borderId="0"/>
    <xf numFmtId="284" fontId="4" fillId="0" borderId="0" applyAlignment="0"/>
    <xf numFmtId="284" fontId="4" fillId="0" borderId="0" applyAlignment="0"/>
    <xf numFmtId="284" fontId="4" fillId="0" borderId="0" applyAlignment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 applyAlignment="0"/>
    <xf numFmtId="284" fontId="4" fillId="0" borderId="0" applyAlignment="0"/>
    <xf numFmtId="284" fontId="4" fillId="0" borderId="0" applyAlignment="0"/>
    <xf numFmtId="284" fontId="4" fillId="0" borderId="0" applyAlignment="0"/>
    <xf numFmtId="284" fontId="4" fillId="0" borderId="0" applyAlignment="0"/>
    <xf numFmtId="284" fontId="4" fillId="0" borderId="0"/>
    <xf numFmtId="284" fontId="4" fillId="0" borderId="0"/>
    <xf numFmtId="284" fontId="4" fillId="0" borderId="0" applyAlignment="0"/>
    <xf numFmtId="284" fontId="4" fillId="0" borderId="0" applyAlignment="0"/>
    <xf numFmtId="284" fontId="4" fillId="0" borderId="0"/>
    <xf numFmtId="284" fontId="4" fillId="0" borderId="0" applyAlignment="0"/>
    <xf numFmtId="284" fontId="4" fillId="0" borderId="0" applyAlignment="0"/>
    <xf numFmtId="284" fontId="46" fillId="0" borderId="0"/>
    <xf numFmtId="284" fontId="4" fillId="0" borderId="0" applyAlignment="0"/>
    <xf numFmtId="284" fontId="4" fillId="0" borderId="0" applyAlignment="0"/>
    <xf numFmtId="284" fontId="4" fillId="0" borderId="0" applyAlignment="0"/>
    <xf numFmtId="284" fontId="4" fillId="0" borderId="0" applyAlignment="0"/>
    <xf numFmtId="284" fontId="46" fillId="0" borderId="0"/>
    <xf numFmtId="284" fontId="4" fillId="0" borderId="0" applyAlignment="0"/>
    <xf numFmtId="284" fontId="4" fillId="0" borderId="0" applyAlignment="0"/>
    <xf numFmtId="284" fontId="46" fillId="0" borderId="0"/>
    <xf numFmtId="284" fontId="4" fillId="0" borderId="0" applyAlignment="0"/>
    <xf numFmtId="284" fontId="4" fillId="0" borderId="0" applyAlignment="0"/>
    <xf numFmtId="284" fontId="4" fillId="0" borderId="0" applyAlignment="0"/>
    <xf numFmtId="284" fontId="4" fillId="0" borderId="0" applyAlignment="0"/>
    <xf numFmtId="284" fontId="46" fillId="0" borderId="0"/>
    <xf numFmtId="284" fontId="4" fillId="0" borderId="0" applyAlignment="0"/>
    <xf numFmtId="284" fontId="46" fillId="0" borderId="0"/>
    <xf numFmtId="284" fontId="46" fillId="0" borderId="0"/>
    <xf numFmtId="284" fontId="46" fillId="0" borderId="0"/>
    <xf numFmtId="284" fontId="46" fillId="0" borderId="0"/>
    <xf numFmtId="284" fontId="4" fillId="0" borderId="0" applyAlignment="0"/>
    <xf numFmtId="284" fontId="4" fillId="0" borderId="0" applyAlignment="0"/>
    <xf numFmtId="284" fontId="4" fillId="0" borderId="0" applyAlignment="0"/>
    <xf numFmtId="284" fontId="4" fillId="0" borderId="0" applyAlignment="0"/>
    <xf numFmtId="284" fontId="46" fillId="0" borderId="0"/>
    <xf numFmtId="284" fontId="4" fillId="0" borderId="0" applyAlignment="0"/>
    <xf numFmtId="284" fontId="46" fillId="0" borderId="0"/>
    <xf numFmtId="284" fontId="46" fillId="0" borderId="0"/>
    <xf numFmtId="284" fontId="46" fillId="0" borderId="0"/>
    <xf numFmtId="284" fontId="4" fillId="0" borderId="0" applyAlignment="0"/>
    <xf numFmtId="284" fontId="46" fillId="0" borderId="0"/>
    <xf numFmtId="284" fontId="46" fillId="0" borderId="0"/>
    <xf numFmtId="284" fontId="46" fillId="0" borderId="0"/>
    <xf numFmtId="284" fontId="46" fillId="0" borderId="0"/>
    <xf numFmtId="284" fontId="4" fillId="0" borderId="0" applyAlignment="0"/>
    <xf numFmtId="284" fontId="4" fillId="0" borderId="0" applyAlignment="0"/>
    <xf numFmtId="284" fontId="4" fillId="0" borderId="0" applyAlignment="0"/>
    <xf numFmtId="284" fontId="4" fillId="0" borderId="0" applyAlignment="0"/>
    <xf numFmtId="284" fontId="46" fillId="0" borderId="0"/>
    <xf numFmtId="284" fontId="46" fillId="0" borderId="0"/>
    <xf numFmtId="284" fontId="4" fillId="0" borderId="0" applyAlignment="0"/>
    <xf numFmtId="284" fontId="48" fillId="0" borderId="0"/>
    <xf numFmtId="284" fontId="39" fillId="0" borderId="0"/>
    <xf numFmtId="284" fontId="39" fillId="0" borderId="0"/>
    <xf numFmtId="284" fontId="4" fillId="0" borderId="0"/>
    <xf numFmtId="284" fontId="4" fillId="0" borderId="0"/>
    <xf numFmtId="284" fontId="39" fillId="0" borderId="0"/>
    <xf numFmtId="284" fontId="39" fillId="0" borderId="0"/>
    <xf numFmtId="284" fontId="56" fillId="0" borderId="0"/>
    <xf numFmtId="284" fontId="4" fillId="0" borderId="0" applyAlignment="0"/>
    <xf numFmtId="284" fontId="46" fillId="0" borderId="0"/>
    <xf numFmtId="284" fontId="39" fillId="0" borderId="0"/>
    <xf numFmtId="284" fontId="39" fillId="0" borderId="0"/>
    <xf numFmtId="284" fontId="39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39" fillId="0" borderId="0"/>
    <xf numFmtId="284" fontId="39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194" fontId="4" fillId="0" borderId="0" applyFont="0" applyFill="0" applyBorder="0" applyAlignment="0" applyProtection="0"/>
    <xf numFmtId="284" fontId="39" fillId="0" borderId="0"/>
    <xf numFmtId="284" fontId="39" fillId="0" borderId="0"/>
    <xf numFmtId="284" fontId="39" fillId="0" borderId="0"/>
    <xf numFmtId="284" fontId="39" fillId="0" borderId="0"/>
    <xf numFmtId="284" fontId="39" fillId="0" borderId="0"/>
    <xf numFmtId="284" fontId="39" fillId="0" borderId="0"/>
    <xf numFmtId="284" fontId="39" fillId="0" borderId="0"/>
    <xf numFmtId="284" fontId="4" fillId="0" borderId="0"/>
    <xf numFmtId="284" fontId="39" fillId="0" borderId="0"/>
    <xf numFmtId="284" fontId="39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56" fillId="0" borderId="0"/>
    <xf numFmtId="284" fontId="4" fillId="0" borderId="0" applyAlignment="0"/>
    <xf numFmtId="284" fontId="39" fillId="0" borderId="0"/>
    <xf numFmtId="284" fontId="4" fillId="0" borderId="0"/>
    <xf numFmtId="284" fontId="56" fillId="0" borderId="0"/>
    <xf numFmtId="284" fontId="56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 applyAlignment="0"/>
    <xf numFmtId="284" fontId="4" fillId="0" borderId="0" applyAlignment="0"/>
    <xf numFmtId="284" fontId="56" fillId="0" borderId="0"/>
    <xf numFmtId="284" fontId="56" fillId="0" borderId="0"/>
    <xf numFmtId="284" fontId="56" fillId="0" borderId="0"/>
    <xf numFmtId="284" fontId="56" fillId="0" borderId="0"/>
    <xf numFmtId="284" fontId="56" fillId="0" borderId="0"/>
    <xf numFmtId="284" fontId="56" fillId="0" borderId="0"/>
    <xf numFmtId="284" fontId="56" fillId="0" borderId="0"/>
    <xf numFmtId="284" fontId="56" fillId="0" borderId="0"/>
    <xf numFmtId="284" fontId="56" fillId="0" borderId="0"/>
    <xf numFmtId="284" fontId="4" fillId="0" borderId="0"/>
    <xf numFmtId="284" fontId="39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39" fillId="0" borderId="0"/>
    <xf numFmtId="284" fontId="39" fillId="0" borderId="0"/>
    <xf numFmtId="284" fontId="48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39" fillId="0" borderId="0"/>
    <xf numFmtId="284" fontId="39" fillId="0" borderId="0"/>
    <xf numFmtId="284" fontId="4" fillId="0" borderId="0"/>
    <xf numFmtId="284" fontId="4" fillId="0" borderId="0"/>
    <xf numFmtId="284" fontId="39" fillId="0" borderId="0"/>
    <xf numFmtId="284" fontId="4" fillId="0" borderId="0"/>
    <xf numFmtId="284" fontId="4" fillId="0" borderId="0"/>
    <xf numFmtId="284" fontId="4" fillId="0" borderId="0"/>
    <xf numFmtId="284" fontId="39" fillId="0" borderId="0"/>
    <xf numFmtId="284" fontId="48" fillId="0" borderId="0"/>
    <xf numFmtId="284" fontId="4" fillId="0" borderId="0"/>
    <xf numFmtId="284" fontId="4" fillId="0" borderId="0"/>
    <xf numFmtId="284" fontId="39" fillId="0" borderId="0"/>
    <xf numFmtId="284" fontId="4" fillId="0" borderId="0"/>
    <xf numFmtId="284" fontId="4" fillId="0" borderId="0"/>
    <xf numFmtId="284" fontId="39" fillId="0" borderId="0"/>
    <xf numFmtId="284" fontId="56" fillId="0" borderId="0"/>
    <xf numFmtId="284" fontId="4" fillId="0" borderId="0"/>
    <xf numFmtId="284" fontId="4" fillId="0" borderId="0" applyBorder="0"/>
    <xf numFmtId="284" fontId="4" fillId="0" borderId="0" applyBorder="0"/>
    <xf numFmtId="284" fontId="4" fillId="0" borderId="0" applyBorder="0"/>
    <xf numFmtId="284" fontId="4" fillId="0" borderId="0" applyBorder="0"/>
    <xf numFmtId="284" fontId="4" fillId="0" borderId="0"/>
    <xf numFmtId="284" fontId="4" fillId="0" borderId="0"/>
    <xf numFmtId="284" fontId="4" fillId="0" borderId="0"/>
    <xf numFmtId="284" fontId="4" fillId="0" borderId="0"/>
    <xf numFmtId="284" fontId="39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56" fillId="0" borderId="0"/>
    <xf numFmtId="284" fontId="56" fillId="0" borderId="0"/>
    <xf numFmtId="284" fontId="56" fillId="0" borderId="0"/>
    <xf numFmtId="284" fontId="56" fillId="0" borderId="0"/>
    <xf numFmtId="284" fontId="56" fillId="0" borderId="0"/>
    <xf numFmtId="284" fontId="4" fillId="0" borderId="0"/>
    <xf numFmtId="284" fontId="56" fillId="0" borderId="0"/>
    <xf numFmtId="284" fontId="53" fillId="0" borderId="0"/>
    <xf numFmtId="284" fontId="4" fillId="0" borderId="0" applyAlignment="0"/>
    <xf numFmtId="284" fontId="53" fillId="0" borderId="0"/>
    <xf numFmtId="284" fontId="4" fillId="0" borderId="0"/>
    <xf numFmtId="284" fontId="4" fillId="0" borderId="0"/>
    <xf numFmtId="284" fontId="4" fillId="0" borderId="0"/>
    <xf numFmtId="284" fontId="39" fillId="0" borderId="0"/>
    <xf numFmtId="284" fontId="4" fillId="0" borderId="0"/>
    <xf numFmtId="284" fontId="53" fillId="0" borderId="0"/>
    <xf numFmtId="284" fontId="53" fillId="0" borderId="0"/>
    <xf numFmtId="284" fontId="53" fillId="0" borderId="0"/>
    <xf numFmtId="284" fontId="53" fillId="0" borderId="0"/>
    <xf numFmtId="284" fontId="4" fillId="0" borderId="0"/>
    <xf numFmtId="284" fontId="39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56" fillId="0" borderId="0"/>
    <xf numFmtId="284" fontId="48" fillId="0" borderId="0"/>
    <xf numFmtId="284" fontId="53" fillId="0" borderId="0"/>
    <xf numFmtId="284" fontId="4" fillId="0" borderId="0"/>
    <xf numFmtId="284" fontId="39" fillId="0" borderId="0"/>
    <xf numFmtId="284" fontId="39" fillId="0" borderId="0"/>
    <xf numFmtId="284" fontId="4" fillId="0" borderId="0"/>
    <xf numFmtId="284" fontId="4" fillId="0" borderId="0"/>
    <xf numFmtId="284" fontId="56" fillId="0" borderId="0"/>
    <xf numFmtId="284" fontId="56" fillId="0" borderId="0"/>
    <xf numFmtId="284" fontId="56" fillId="0" borderId="0"/>
    <xf numFmtId="284" fontId="56" fillId="0" borderId="0"/>
    <xf numFmtId="284" fontId="4" fillId="0" borderId="0"/>
    <xf numFmtId="284" fontId="56" fillId="0" borderId="0"/>
    <xf numFmtId="284" fontId="56" fillId="0" borderId="0"/>
    <xf numFmtId="284" fontId="56" fillId="0" borderId="0"/>
    <xf numFmtId="284" fontId="56" fillId="0" borderId="0"/>
    <xf numFmtId="284" fontId="4" fillId="0" borderId="0"/>
    <xf numFmtId="284" fontId="56" fillId="0" borderId="0"/>
    <xf numFmtId="284" fontId="46" fillId="0" borderId="0"/>
    <xf numFmtId="284" fontId="39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53" fillId="0" borderId="0" applyBorder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39" fillId="0" borderId="0"/>
    <xf numFmtId="284" fontId="39" fillId="0" borderId="0"/>
    <xf numFmtId="284" fontId="39" fillId="0" borderId="0"/>
    <xf numFmtId="284" fontId="39" fillId="0" borderId="0"/>
    <xf numFmtId="284" fontId="56" fillId="0" borderId="0"/>
    <xf numFmtId="284" fontId="56" fillId="0" borderId="0"/>
    <xf numFmtId="284" fontId="39" fillId="0" borderId="0"/>
    <xf numFmtId="284" fontId="39" fillId="0" borderId="0"/>
    <xf numFmtId="284" fontId="56" fillId="0" borderId="0"/>
    <xf numFmtId="284" fontId="56" fillId="0" borderId="0"/>
    <xf numFmtId="284" fontId="56" fillId="0" borderId="0"/>
    <xf numFmtId="284" fontId="39" fillId="0" borderId="0"/>
    <xf numFmtId="284" fontId="39" fillId="0" borderId="0"/>
    <xf numFmtId="284" fontId="39" fillId="0" borderId="0"/>
    <xf numFmtId="284" fontId="4" fillId="0" borderId="0"/>
    <xf numFmtId="284" fontId="4" fillId="0" borderId="0"/>
    <xf numFmtId="284" fontId="53" fillId="0" borderId="0"/>
    <xf numFmtId="284" fontId="39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39" fillId="0" borderId="0"/>
    <xf numFmtId="284" fontId="56" fillId="0" borderId="0"/>
    <xf numFmtId="284" fontId="4" fillId="0" borderId="0"/>
    <xf numFmtId="284" fontId="53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39" fillId="0" borderId="0"/>
    <xf numFmtId="284" fontId="56" fillId="0" borderId="0"/>
    <xf numFmtId="284" fontId="4" fillId="0" borderId="0"/>
    <xf numFmtId="284" fontId="56" fillId="0" borderId="0"/>
    <xf numFmtId="284" fontId="56" fillId="0" borderId="0"/>
    <xf numFmtId="284" fontId="56" fillId="0" borderId="0"/>
    <xf numFmtId="284" fontId="56" fillId="0" borderId="0"/>
    <xf numFmtId="284" fontId="4" fillId="0" borderId="0"/>
    <xf numFmtId="284" fontId="56" fillId="0" borderId="0"/>
    <xf numFmtId="284" fontId="56" fillId="0" borderId="0"/>
    <xf numFmtId="284" fontId="56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39" fillId="0" borderId="0"/>
    <xf numFmtId="284" fontId="39" fillId="0" borderId="0"/>
    <xf numFmtId="284" fontId="4" fillId="0" borderId="0"/>
    <xf numFmtId="284" fontId="4" fillId="0" borderId="0"/>
    <xf numFmtId="284" fontId="4" fillId="0" borderId="0"/>
    <xf numFmtId="284" fontId="53" fillId="0" borderId="0"/>
    <xf numFmtId="284" fontId="53" fillId="0" borderId="0"/>
    <xf numFmtId="284" fontId="39" fillId="0" borderId="0"/>
    <xf numFmtId="284" fontId="39" fillId="0" borderId="0"/>
    <xf numFmtId="284" fontId="48" fillId="0" borderId="0"/>
    <xf numFmtId="284" fontId="56" fillId="0" borderId="0"/>
    <xf numFmtId="284" fontId="4" fillId="0" borderId="0"/>
    <xf numFmtId="284" fontId="53" fillId="0" borderId="0"/>
    <xf numFmtId="284" fontId="53" fillId="0" borderId="0"/>
    <xf numFmtId="284" fontId="53" fillId="0" borderId="0"/>
    <xf numFmtId="284" fontId="4" fillId="0" borderId="0"/>
    <xf numFmtId="284" fontId="39" fillId="0" borderId="0"/>
    <xf numFmtId="284" fontId="56" fillId="0" borderId="0"/>
    <xf numFmtId="284" fontId="39" fillId="0" borderId="0"/>
    <xf numFmtId="284" fontId="4" fillId="0" borderId="0"/>
    <xf numFmtId="284" fontId="56" fillId="0" borderId="0"/>
    <xf numFmtId="284" fontId="4" fillId="0" borderId="0"/>
    <xf numFmtId="284" fontId="4" fillId="0" borderId="0"/>
    <xf numFmtId="284" fontId="4" fillId="0" borderId="0"/>
    <xf numFmtId="284" fontId="56" fillId="0" borderId="0"/>
    <xf numFmtId="284" fontId="56" fillId="0" borderId="0"/>
    <xf numFmtId="284" fontId="39" fillId="0" borderId="0"/>
    <xf numFmtId="284" fontId="39" fillId="0" borderId="0"/>
    <xf numFmtId="284" fontId="39" fillId="0" borderId="0"/>
    <xf numFmtId="284" fontId="48" fillId="0" borderId="0"/>
    <xf numFmtId="284" fontId="4" fillId="0" borderId="0"/>
    <xf numFmtId="284" fontId="4" fillId="0" borderId="0"/>
    <xf numFmtId="284" fontId="39" fillId="0" borderId="0"/>
    <xf numFmtId="284" fontId="39" fillId="0" borderId="0"/>
    <xf numFmtId="284" fontId="4" fillId="0" borderId="0"/>
    <xf numFmtId="284" fontId="56" fillId="0" borderId="0"/>
    <xf numFmtId="284" fontId="56" fillId="0" borderId="0"/>
    <xf numFmtId="284" fontId="4" fillId="0" borderId="0"/>
    <xf numFmtId="284" fontId="56" fillId="0" borderId="0"/>
    <xf numFmtId="284" fontId="56" fillId="0" borderId="0"/>
    <xf numFmtId="284" fontId="56" fillId="0" borderId="0"/>
    <xf numFmtId="284" fontId="56" fillId="0" borderId="0"/>
    <xf numFmtId="284" fontId="56" fillId="0" borderId="0"/>
    <xf numFmtId="284" fontId="4" fillId="0" borderId="0"/>
    <xf numFmtId="284" fontId="4" fillId="0" borderId="0"/>
    <xf numFmtId="284" fontId="56" fillId="0" borderId="0"/>
    <xf numFmtId="284" fontId="4" fillId="0" borderId="0"/>
    <xf numFmtId="284" fontId="4" fillId="0" borderId="0"/>
    <xf numFmtId="284" fontId="4" fillId="0" borderId="0"/>
    <xf numFmtId="284" fontId="57" fillId="0" borderId="0"/>
    <xf numFmtId="284" fontId="4" fillId="0" borderId="0" applyFont="0" applyFill="0" applyBorder="0" applyAlignment="0" applyProtection="0"/>
    <xf numFmtId="284" fontId="4" fillId="0" borderId="0" applyFont="0" applyFill="0" applyBorder="0" applyAlignment="0" applyProtection="0"/>
    <xf numFmtId="284" fontId="56" fillId="0" borderId="0"/>
    <xf numFmtId="284" fontId="4" fillId="0" borderId="0"/>
    <xf numFmtId="284" fontId="4" fillId="0" borderId="0"/>
    <xf numFmtId="284" fontId="56" fillId="0" borderId="0"/>
    <xf numFmtId="284" fontId="56" fillId="0" borderId="0"/>
    <xf numFmtId="284" fontId="57" fillId="0" borderId="0"/>
    <xf numFmtId="284" fontId="4" fillId="0" borderId="0"/>
    <xf numFmtId="284" fontId="39" fillId="0" borderId="0"/>
    <xf numFmtId="284" fontId="4" fillId="0" borderId="0"/>
    <xf numFmtId="284" fontId="57" fillId="0" borderId="0"/>
    <xf numFmtId="284" fontId="4" fillId="0" borderId="0" applyAlignment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6" fillId="0" borderId="0"/>
    <xf numFmtId="284" fontId="4" fillId="0" borderId="0" applyAlignment="0"/>
    <xf numFmtId="284" fontId="46" fillId="0" borderId="0"/>
    <xf numFmtId="284" fontId="4" fillId="0" borderId="0" applyAlignment="0"/>
    <xf numFmtId="284" fontId="56" fillId="0" borderId="0"/>
    <xf numFmtId="284" fontId="56" fillId="0" borderId="0"/>
    <xf numFmtId="284" fontId="56" fillId="0" borderId="0"/>
    <xf numFmtId="284" fontId="39" fillId="0" borderId="0"/>
    <xf numFmtId="284" fontId="39" fillId="0" borderId="0"/>
    <xf numFmtId="284" fontId="39" fillId="0" borderId="0"/>
    <xf numFmtId="284" fontId="39" fillId="0" borderId="0"/>
    <xf numFmtId="284" fontId="4" fillId="0" borderId="0"/>
    <xf numFmtId="284" fontId="4" fillId="0" borderId="0"/>
    <xf numFmtId="284" fontId="39" fillId="0" borderId="0"/>
    <xf numFmtId="284" fontId="39" fillId="0" borderId="0"/>
    <xf numFmtId="284" fontId="4" fillId="0" borderId="0"/>
    <xf numFmtId="284" fontId="4" fillId="0" borderId="0"/>
    <xf numFmtId="284" fontId="4" fillId="0" borderId="0"/>
    <xf numFmtId="284" fontId="39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58" fillId="0" borderId="0" applyNumberFormat="0" applyFill="0" applyBorder="0" applyAlignment="0" applyProtection="0"/>
    <xf numFmtId="284" fontId="4" fillId="0" borderId="0" applyAlignment="0"/>
    <xf numFmtId="284" fontId="4" fillId="0" borderId="0" applyAlignment="0"/>
    <xf numFmtId="284" fontId="46" fillId="0" borderId="0"/>
    <xf numFmtId="284" fontId="4" fillId="0" borderId="0" applyAlignment="0"/>
    <xf numFmtId="284" fontId="4" fillId="0" borderId="0" applyAlignment="0"/>
    <xf numFmtId="284" fontId="46" fillId="0" borderId="0"/>
    <xf numFmtId="284" fontId="4" fillId="0" borderId="0" applyAlignment="0"/>
    <xf numFmtId="284" fontId="4" fillId="0" borderId="0" applyAlignment="0"/>
    <xf numFmtId="284" fontId="46" fillId="0" borderId="0"/>
    <xf numFmtId="284" fontId="46" fillId="0" borderId="0"/>
    <xf numFmtId="284" fontId="4" fillId="0" borderId="0" applyAlignment="0"/>
    <xf numFmtId="284" fontId="46" fillId="0" borderId="0"/>
    <xf numFmtId="284" fontId="4" fillId="0" borderId="0" applyAlignment="0"/>
    <xf numFmtId="284" fontId="4" fillId="0" borderId="0" applyAlignment="0"/>
    <xf numFmtId="284" fontId="46" fillId="0" borderId="0"/>
    <xf numFmtId="284" fontId="4" fillId="0" borderId="0" applyAlignment="0"/>
    <xf numFmtId="284" fontId="46" fillId="0" borderId="0"/>
    <xf numFmtId="284" fontId="4" fillId="0" borderId="0" applyAlignment="0"/>
    <xf numFmtId="284" fontId="46" fillId="0" borderId="0"/>
    <xf numFmtId="284" fontId="46" fillId="0" borderId="0"/>
    <xf numFmtId="284" fontId="46" fillId="0" borderId="0"/>
    <xf numFmtId="284" fontId="46" fillId="0" borderId="0"/>
    <xf numFmtId="284" fontId="46" fillId="0" borderId="0"/>
    <xf numFmtId="284" fontId="4" fillId="0" borderId="0" applyAlignment="0"/>
    <xf numFmtId="284" fontId="46" fillId="0" borderId="0"/>
    <xf numFmtId="284" fontId="46" fillId="0" borderId="0"/>
    <xf numFmtId="284" fontId="4" fillId="0" borderId="0" applyAlignment="0"/>
    <xf numFmtId="284" fontId="46" fillId="0" borderId="0"/>
    <xf numFmtId="284" fontId="46" fillId="0" borderId="0"/>
    <xf numFmtId="284" fontId="46" fillId="0" borderId="0"/>
    <xf numFmtId="284" fontId="4" fillId="0" borderId="0" applyAlignment="0"/>
    <xf numFmtId="284" fontId="46" fillId="0" borderId="0"/>
    <xf numFmtId="284" fontId="4" fillId="0" borderId="0"/>
    <xf numFmtId="284" fontId="46" fillId="0" borderId="0"/>
    <xf numFmtId="284" fontId="53" fillId="0" borderId="0"/>
    <xf numFmtId="284" fontId="56" fillId="0" borderId="0"/>
    <xf numFmtId="284" fontId="39" fillId="0" borderId="0"/>
    <xf numFmtId="284" fontId="39" fillId="0" borderId="0"/>
    <xf numFmtId="284" fontId="39" fillId="0" borderId="0"/>
    <xf numFmtId="284" fontId="39" fillId="0" borderId="0"/>
    <xf numFmtId="284" fontId="39" fillId="0" borderId="0"/>
    <xf numFmtId="284" fontId="39" fillId="0" borderId="0"/>
    <xf numFmtId="284" fontId="39" fillId="0" borderId="0"/>
    <xf numFmtId="284" fontId="39" fillId="0" borderId="0"/>
    <xf numFmtId="284" fontId="39" fillId="0" borderId="0"/>
    <xf numFmtId="284" fontId="39" fillId="0" borderId="0"/>
    <xf numFmtId="284" fontId="39" fillId="0" borderId="0"/>
    <xf numFmtId="284" fontId="39" fillId="0" borderId="0"/>
    <xf numFmtId="284" fontId="39" fillId="0" borderId="0"/>
    <xf numFmtId="284" fontId="39" fillId="0" borderId="0"/>
    <xf numFmtId="284" fontId="39" fillId="0" borderId="0"/>
    <xf numFmtId="284" fontId="39" fillId="0" borderId="0"/>
    <xf numFmtId="284" fontId="39" fillId="0" borderId="0"/>
    <xf numFmtId="284" fontId="39" fillId="0" borderId="0"/>
    <xf numFmtId="284" fontId="39" fillId="0" borderId="0"/>
    <xf numFmtId="284" fontId="39" fillId="0" borderId="0"/>
    <xf numFmtId="284" fontId="4" fillId="0" borderId="0"/>
    <xf numFmtId="284" fontId="4" fillId="0" borderId="0"/>
    <xf numFmtId="284" fontId="39" fillId="0" borderId="0"/>
    <xf numFmtId="284" fontId="39" fillId="0" borderId="0"/>
    <xf numFmtId="284" fontId="57" fillId="0" borderId="0"/>
    <xf numFmtId="284" fontId="4" fillId="0" borderId="0"/>
    <xf numFmtId="284" fontId="4" fillId="0" borderId="0"/>
    <xf numFmtId="284" fontId="15" fillId="0" borderId="0"/>
    <xf numFmtId="284" fontId="15" fillId="0" borderId="0"/>
    <xf numFmtId="284" fontId="15" fillId="0" borderId="0"/>
    <xf numFmtId="284" fontId="39" fillId="0" borderId="0"/>
    <xf numFmtId="284" fontId="39" fillId="0" borderId="0"/>
    <xf numFmtId="284" fontId="39" fillId="0" borderId="0"/>
    <xf numFmtId="284" fontId="15" fillId="0" borderId="0"/>
    <xf numFmtId="284" fontId="15" fillId="0" borderId="0"/>
    <xf numFmtId="284" fontId="15" fillId="0" borderId="0"/>
    <xf numFmtId="284" fontId="15" fillId="0" borderId="0"/>
    <xf numFmtId="284" fontId="15" fillId="0" borderId="0"/>
    <xf numFmtId="284" fontId="15" fillId="0" borderId="0"/>
    <xf numFmtId="284" fontId="15" fillId="0" borderId="0"/>
    <xf numFmtId="284" fontId="15" fillId="0" borderId="0"/>
    <xf numFmtId="284" fontId="15" fillId="0" borderId="0"/>
    <xf numFmtId="284" fontId="15" fillId="0" borderId="0"/>
    <xf numFmtId="284" fontId="15" fillId="0" borderId="0"/>
    <xf numFmtId="284" fontId="15" fillId="0" borderId="0"/>
    <xf numFmtId="284" fontId="15" fillId="0" borderId="0"/>
    <xf numFmtId="284" fontId="15" fillId="0" borderId="0"/>
    <xf numFmtId="284" fontId="15" fillId="0" borderId="0"/>
    <xf numFmtId="284" fontId="39" fillId="0" borderId="0"/>
    <xf numFmtId="284" fontId="15" fillId="0" borderId="0"/>
    <xf numFmtId="284" fontId="15" fillId="0" borderId="0"/>
    <xf numFmtId="284" fontId="15" fillId="0" borderId="0"/>
    <xf numFmtId="284" fontId="15" fillId="0" borderId="0"/>
    <xf numFmtId="284" fontId="15" fillId="0" borderId="0"/>
    <xf numFmtId="284" fontId="15" fillId="0" borderId="0"/>
    <xf numFmtId="284" fontId="15" fillId="0" borderId="0"/>
    <xf numFmtId="284" fontId="15" fillId="0" borderId="0"/>
    <xf numFmtId="284" fontId="15" fillId="0" borderId="0"/>
    <xf numFmtId="284" fontId="15" fillId="0" borderId="0"/>
    <xf numFmtId="284" fontId="15" fillId="0" borderId="0"/>
    <xf numFmtId="284" fontId="15" fillId="0" borderId="0"/>
    <xf numFmtId="284" fontId="56" fillId="0" borderId="0"/>
    <xf numFmtId="284" fontId="39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39" fillId="0" borderId="0"/>
    <xf numFmtId="284" fontId="56" fillId="0" borderId="0"/>
    <xf numFmtId="284" fontId="56" fillId="0" borderId="0"/>
    <xf numFmtId="284" fontId="4" fillId="0" borderId="0" applyAlignment="0"/>
    <xf numFmtId="284" fontId="4" fillId="0" borderId="0" applyAlignment="0"/>
    <xf numFmtId="284" fontId="4" fillId="0" borderId="0" applyAlignment="0"/>
    <xf numFmtId="284" fontId="4" fillId="0" borderId="0" applyAlignment="0"/>
    <xf numFmtId="284" fontId="4" fillId="0" borderId="0"/>
    <xf numFmtId="284" fontId="39" fillId="0" borderId="0"/>
    <xf numFmtId="284" fontId="4" fillId="0" borderId="0" applyBorder="0"/>
    <xf numFmtId="284" fontId="4" fillId="0" borderId="0"/>
    <xf numFmtId="284" fontId="4" fillId="0" borderId="0"/>
    <xf numFmtId="284" fontId="4" fillId="0" borderId="0"/>
    <xf numFmtId="284" fontId="4" fillId="0" borderId="0"/>
    <xf numFmtId="284" fontId="56" fillId="0" borderId="0"/>
    <xf numFmtId="284" fontId="56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53" fillId="0" borderId="0"/>
    <xf numFmtId="284" fontId="4" fillId="0" borderId="0"/>
    <xf numFmtId="284" fontId="39" fillId="0" borderId="0"/>
    <xf numFmtId="284" fontId="39" fillId="0" borderId="0"/>
    <xf numFmtId="284" fontId="39" fillId="0" borderId="0"/>
    <xf numFmtId="284" fontId="4" fillId="0" borderId="0"/>
    <xf numFmtId="284" fontId="39" fillId="0" borderId="0"/>
    <xf numFmtId="284" fontId="4" fillId="0" borderId="0"/>
    <xf numFmtId="195" fontId="59" fillId="0" borderId="0" applyFont="0" applyFill="0" applyBorder="0" applyAlignment="0" applyProtection="0"/>
    <xf numFmtId="284" fontId="53" fillId="0" borderId="0"/>
    <xf numFmtId="284" fontId="4" fillId="0" borderId="0"/>
    <xf numFmtId="284" fontId="4" fillId="0" borderId="0"/>
    <xf numFmtId="284" fontId="53" fillId="0" borderId="0"/>
    <xf numFmtId="284" fontId="53" fillId="0" borderId="0"/>
    <xf numFmtId="284" fontId="53" fillId="0" borderId="0"/>
    <xf numFmtId="284" fontId="53" fillId="0" borderId="0"/>
    <xf numFmtId="284" fontId="53" fillId="0" borderId="0"/>
    <xf numFmtId="284" fontId="53" fillId="0" borderId="0"/>
    <xf numFmtId="284" fontId="4" fillId="0" borderId="0"/>
    <xf numFmtId="284" fontId="4" fillId="0" borderId="0"/>
    <xf numFmtId="284" fontId="4" fillId="0" borderId="0"/>
    <xf numFmtId="284" fontId="39" fillId="0" borderId="0"/>
    <xf numFmtId="284" fontId="39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53" fillId="0" borderId="0"/>
    <xf numFmtId="284" fontId="39" fillId="0" borderId="0"/>
    <xf numFmtId="284" fontId="39" fillId="0" borderId="0"/>
    <xf numFmtId="284" fontId="53" fillId="0" borderId="0"/>
    <xf numFmtId="284" fontId="53" fillId="0" borderId="0"/>
    <xf numFmtId="284" fontId="53" fillId="0" borderId="0"/>
    <xf numFmtId="284" fontId="53" fillId="0" borderId="0"/>
    <xf numFmtId="284" fontId="53" fillId="0" borderId="0"/>
    <xf numFmtId="284" fontId="39" fillId="0" borderId="0"/>
    <xf numFmtId="284" fontId="39" fillId="0" borderId="0"/>
    <xf numFmtId="284" fontId="4" fillId="0" borderId="0"/>
    <xf numFmtId="284" fontId="4" fillId="0" borderId="0"/>
    <xf numFmtId="284" fontId="56" fillId="0" borderId="0"/>
    <xf numFmtId="284" fontId="4" fillId="0" borderId="0"/>
    <xf numFmtId="284" fontId="4" fillId="0" borderId="0"/>
    <xf numFmtId="284" fontId="53" fillId="0" borderId="0"/>
    <xf numFmtId="284" fontId="53" fillId="0" borderId="0" applyBorder="0"/>
    <xf numFmtId="284" fontId="53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39" fillId="0" borderId="0"/>
    <xf numFmtId="284" fontId="56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56" fillId="0" borderId="0"/>
    <xf numFmtId="284" fontId="4" fillId="0" borderId="0"/>
    <xf numFmtId="284" fontId="56" fillId="0" borderId="0"/>
    <xf numFmtId="284" fontId="56" fillId="0" borderId="0"/>
    <xf numFmtId="284" fontId="4" fillId="0" borderId="0"/>
    <xf numFmtId="284" fontId="53" fillId="0" borderId="0"/>
    <xf numFmtId="284" fontId="53" fillId="0" borderId="0"/>
    <xf numFmtId="284" fontId="53" fillId="0" borderId="0"/>
    <xf numFmtId="284" fontId="53" fillId="0" borderId="0"/>
    <xf numFmtId="284" fontId="48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60" fillId="0" borderId="0">
      <alignment vertical="top"/>
    </xf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53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60" fillId="0" borderId="0">
      <alignment vertical="top"/>
    </xf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39" fillId="0" borderId="0"/>
    <xf numFmtId="284" fontId="4" fillId="0" borderId="0"/>
    <xf numFmtId="284" fontId="4" fillId="0" borderId="0"/>
    <xf numFmtId="284" fontId="39" fillId="0" borderId="0"/>
    <xf numFmtId="284" fontId="4" fillId="0" borderId="0"/>
    <xf numFmtId="284" fontId="53" fillId="0" borderId="0"/>
    <xf numFmtId="284" fontId="4" fillId="0" borderId="0"/>
    <xf numFmtId="284" fontId="4" fillId="0" borderId="0"/>
    <xf numFmtId="284" fontId="15" fillId="0" borderId="0"/>
    <xf numFmtId="284" fontId="15" fillId="0" borderId="0"/>
    <xf numFmtId="284" fontId="15" fillId="0" borderId="0"/>
    <xf numFmtId="284" fontId="15" fillId="0" borderId="0"/>
    <xf numFmtId="284" fontId="15" fillId="0" borderId="0"/>
    <xf numFmtId="284" fontId="15" fillId="0" borderId="0"/>
    <xf numFmtId="284" fontId="15" fillId="0" borderId="0"/>
    <xf numFmtId="284" fontId="15" fillId="0" borderId="0"/>
    <xf numFmtId="284" fontId="15" fillId="0" borderId="0"/>
    <xf numFmtId="284" fontId="15" fillId="0" borderId="0"/>
    <xf numFmtId="284" fontId="15" fillId="0" borderId="0"/>
    <xf numFmtId="284" fontId="15" fillId="0" borderId="0"/>
    <xf numFmtId="284" fontId="15" fillId="0" borderId="0"/>
    <xf numFmtId="284" fontId="15" fillId="0" borderId="0"/>
    <xf numFmtId="284" fontId="4" fillId="0" borderId="0"/>
    <xf numFmtId="284" fontId="4" fillId="0" borderId="0"/>
    <xf numFmtId="284" fontId="48" fillId="0" borderId="0"/>
    <xf numFmtId="284" fontId="57" fillId="0" borderId="0"/>
    <xf numFmtId="284" fontId="39" fillId="0" borderId="0"/>
    <xf numFmtId="284" fontId="4" fillId="0" borderId="0"/>
    <xf numFmtId="284" fontId="56" fillId="0" borderId="0"/>
    <xf numFmtId="284" fontId="53" fillId="0" borderId="0" applyBorder="0"/>
    <xf numFmtId="284" fontId="39" fillId="0" borderId="0"/>
    <xf numFmtId="284" fontId="39" fillId="0" borderId="0"/>
    <xf numFmtId="284" fontId="4" fillId="0" borderId="0"/>
    <xf numFmtId="284" fontId="4" fillId="0" borderId="0"/>
    <xf numFmtId="284" fontId="53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39" fillId="0" borderId="0"/>
    <xf numFmtId="284" fontId="4" fillId="0" borderId="0"/>
    <xf numFmtId="284" fontId="48" fillId="0" borderId="0"/>
    <xf numFmtId="284" fontId="4" fillId="0" borderId="0"/>
    <xf numFmtId="284" fontId="39" fillId="0" borderId="0"/>
    <xf numFmtId="284" fontId="39" fillId="0" borderId="0"/>
    <xf numFmtId="284" fontId="56" fillId="0" borderId="0"/>
    <xf numFmtId="284" fontId="53" fillId="0" borderId="0"/>
    <xf numFmtId="284" fontId="4" fillId="0" borderId="0"/>
    <xf numFmtId="284" fontId="56" fillId="0" borderId="0"/>
    <xf numFmtId="284" fontId="4" fillId="0" borderId="0" applyBorder="0"/>
    <xf numFmtId="284" fontId="4" fillId="0" borderId="0"/>
    <xf numFmtId="284" fontId="4" fillId="0" borderId="0"/>
    <xf numFmtId="284" fontId="4" fillId="0" borderId="0"/>
    <xf numFmtId="284" fontId="53" fillId="0" borderId="0"/>
    <xf numFmtId="284" fontId="56" fillId="0" borderId="0"/>
    <xf numFmtId="284" fontId="4" fillId="0" borderId="0"/>
    <xf numFmtId="284" fontId="4" fillId="0" borderId="0"/>
    <xf numFmtId="284" fontId="56" fillId="0" borderId="0"/>
    <xf numFmtId="284" fontId="4" fillId="0" borderId="0"/>
    <xf numFmtId="284" fontId="39" fillId="0" borderId="0"/>
    <xf numFmtId="284" fontId="4" fillId="0" borderId="0" applyFont="0" applyFill="0" applyBorder="0" applyAlignment="0" applyProtection="0"/>
    <xf numFmtId="284" fontId="4" fillId="0" borderId="0"/>
    <xf numFmtId="284" fontId="4" fillId="0" borderId="0"/>
    <xf numFmtId="284" fontId="4" fillId="0" borderId="0"/>
    <xf numFmtId="284" fontId="53" fillId="0" borderId="0"/>
    <xf numFmtId="284" fontId="56" fillId="0" borderId="0"/>
    <xf numFmtId="284" fontId="4" fillId="0" borderId="0"/>
    <xf numFmtId="284" fontId="4" fillId="0" borderId="0" applyAlignment="0"/>
    <xf numFmtId="284" fontId="4" fillId="0" borderId="0" applyBorder="0"/>
    <xf numFmtId="284" fontId="56" fillId="0" borderId="0"/>
    <xf numFmtId="284" fontId="4" fillId="0" borderId="0"/>
    <xf numFmtId="284" fontId="60" fillId="0" borderId="0">
      <alignment vertical="top"/>
    </xf>
    <xf numFmtId="284" fontId="4" fillId="0" borderId="0" applyBorder="0"/>
    <xf numFmtId="284" fontId="53" fillId="0" borderId="0"/>
    <xf numFmtId="284" fontId="60" fillId="0" borderId="0">
      <alignment vertical="top"/>
    </xf>
    <xf numFmtId="284" fontId="60" fillId="0" borderId="0">
      <alignment vertical="top"/>
    </xf>
    <xf numFmtId="284" fontId="60" fillId="0" borderId="0">
      <alignment vertical="top"/>
    </xf>
    <xf numFmtId="284" fontId="60" fillId="0" borderId="0">
      <alignment vertical="top"/>
    </xf>
    <xf numFmtId="284" fontId="60" fillId="0" borderId="0">
      <alignment vertical="top"/>
    </xf>
    <xf numFmtId="284" fontId="60" fillId="0" borderId="0">
      <alignment vertical="top"/>
    </xf>
    <xf numFmtId="284" fontId="60" fillId="0" borderId="0">
      <alignment vertical="top"/>
    </xf>
    <xf numFmtId="284" fontId="60" fillId="0" borderId="0">
      <alignment vertical="top"/>
    </xf>
    <xf numFmtId="284" fontId="60" fillId="0" borderId="0">
      <alignment vertical="top"/>
    </xf>
    <xf numFmtId="284" fontId="60" fillId="0" borderId="0">
      <alignment vertical="top"/>
    </xf>
    <xf numFmtId="284" fontId="48" fillId="0" borderId="0"/>
    <xf numFmtId="284" fontId="4" fillId="0" borderId="0"/>
    <xf numFmtId="284" fontId="61" fillId="0" borderId="0"/>
    <xf numFmtId="284" fontId="4" fillId="0" borderId="0" applyNumberFormat="0" applyFill="0" applyBorder="0" applyAlignment="0" applyProtection="0"/>
    <xf numFmtId="192" fontId="21" fillId="0" borderId="0" applyFont="0" applyFill="0" applyBorder="0" applyAlignment="0" applyProtection="0"/>
    <xf numFmtId="196" fontId="21" fillId="0" borderId="0" applyFont="0" applyFill="0" applyBorder="0" applyAlignment="0" applyProtection="0"/>
    <xf numFmtId="284" fontId="62" fillId="0" borderId="0" applyNumberFormat="0" applyFill="0" applyBorder="0" applyAlignment="0" applyProtection="0">
      <alignment vertical="top"/>
      <protection locked="0"/>
    </xf>
    <xf numFmtId="284" fontId="63" fillId="0" borderId="0"/>
    <xf numFmtId="284" fontId="53" fillId="0" borderId="0"/>
    <xf numFmtId="1" fontId="64" fillId="0" borderId="20"/>
    <xf numFmtId="1" fontId="64" fillId="0" borderId="19"/>
    <xf numFmtId="284" fontId="65" fillId="37" borderId="0" applyNumberFormat="0" applyBorder="0" applyAlignment="0" applyProtection="0"/>
    <xf numFmtId="284" fontId="65" fillId="38" borderId="0" applyNumberFormat="0" applyBorder="0" applyAlignment="0" applyProtection="0"/>
    <xf numFmtId="284" fontId="65" fillId="39" borderId="0" applyNumberFormat="0" applyBorder="0" applyAlignment="0" applyProtection="0"/>
    <xf numFmtId="284" fontId="65" fillId="40" borderId="0" applyNumberFormat="0" applyBorder="0" applyAlignment="0" applyProtection="0"/>
    <xf numFmtId="284" fontId="65" fillId="41" borderId="0" applyNumberFormat="0" applyBorder="0" applyAlignment="0" applyProtection="0"/>
    <xf numFmtId="284" fontId="65" fillId="42" borderId="0" applyNumberFormat="0" applyBorder="0" applyAlignment="0" applyProtection="0"/>
    <xf numFmtId="284" fontId="65" fillId="37" borderId="0" applyNumberFormat="0" applyBorder="0" applyAlignment="0" applyProtection="0"/>
    <xf numFmtId="284" fontId="65" fillId="38" borderId="0" applyNumberFormat="0" applyBorder="0" applyAlignment="0" applyProtection="0"/>
    <xf numFmtId="284" fontId="65" fillId="39" borderId="0" applyNumberFormat="0" applyBorder="0" applyAlignment="0" applyProtection="0"/>
    <xf numFmtId="284" fontId="65" fillId="40" borderId="0" applyNumberFormat="0" applyBorder="0" applyAlignment="0" applyProtection="0"/>
    <xf numFmtId="284" fontId="65" fillId="41" borderId="0" applyNumberFormat="0" applyBorder="0" applyAlignment="0" applyProtection="0"/>
    <xf numFmtId="284" fontId="65" fillId="42" borderId="0" applyNumberFormat="0" applyBorder="0" applyAlignment="0" applyProtection="0"/>
    <xf numFmtId="284" fontId="65" fillId="37" borderId="0" applyNumberFormat="0" applyBorder="0" applyAlignment="0" applyProtection="0"/>
    <xf numFmtId="284" fontId="65" fillId="38" borderId="0" applyNumberFormat="0" applyBorder="0" applyAlignment="0" applyProtection="0"/>
    <xf numFmtId="284" fontId="65" fillId="39" borderId="0" applyNumberFormat="0" applyBorder="0" applyAlignment="0" applyProtection="0"/>
    <xf numFmtId="284" fontId="65" fillId="40" borderId="0" applyNumberFormat="0" applyBorder="0" applyAlignment="0" applyProtection="0"/>
    <xf numFmtId="284" fontId="65" fillId="41" borderId="0" applyNumberFormat="0" applyBorder="0" applyAlignment="0" applyProtection="0"/>
    <xf numFmtId="284" fontId="65" fillId="42" borderId="0" applyNumberFormat="0" applyBorder="0" applyAlignment="0" applyProtection="0"/>
    <xf numFmtId="284" fontId="66" fillId="37" borderId="0" applyNumberFormat="0" applyBorder="0" applyAlignment="0" applyProtection="0"/>
    <xf numFmtId="284" fontId="66" fillId="38" borderId="0" applyNumberFormat="0" applyBorder="0" applyAlignment="0" applyProtection="0"/>
    <xf numFmtId="284" fontId="66" fillId="39" borderId="0" applyNumberFormat="0" applyBorder="0" applyAlignment="0" applyProtection="0"/>
    <xf numFmtId="284" fontId="66" fillId="40" borderId="0" applyNumberFormat="0" applyBorder="0" applyAlignment="0" applyProtection="0"/>
    <xf numFmtId="284" fontId="66" fillId="41" borderId="0" applyNumberFormat="0" applyBorder="0" applyAlignment="0" applyProtection="0"/>
    <xf numFmtId="284" fontId="66" fillId="42" borderId="0" applyNumberFormat="0" applyBorder="0" applyAlignment="0" applyProtection="0"/>
    <xf numFmtId="284" fontId="67" fillId="37" borderId="0" applyNumberFormat="0" applyBorder="0" applyAlignment="0" applyProtection="0">
      <alignment vertical="center"/>
    </xf>
    <xf numFmtId="284" fontId="67" fillId="38" borderId="0" applyNumberFormat="0" applyBorder="0" applyAlignment="0" applyProtection="0">
      <alignment vertical="center"/>
    </xf>
    <xf numFmtId="284" fontId="67" fillId="39" borderId="0" applyNumberFormat="0" applyBorder="0" applyAlignment="0" applyProtection="0">
      <alignment vertical="center"/>
    </xf>
    <xf numFmtId="284" fontId="67" fillId="40" borderId="0" applyNumberFormat="0" applyBorder="0" applyAlignment="0" applyProtection="0">
      <alignment vertical="center"/>
    </xf>
    <xf numFmtId="284" fontId="67" fillId="41" borderId="0" applyNumberFormat="0" applyBorder="0" applyAlignment="0" applyProtection="0">
      <alignment vertical="center"/>
    </xf>
    <xf numFmtId="284" fontId="67" fillId="42" borderId="0" applyNumberFormat="0" applyBorder="0" applyAlignment="0" applyProtection="0">
      <alignment vertical="center"/>
    </xf>
    <xf numFmtId="284" fontId="68" fillId="37" borderId="0" applyNumberFormat="0" applyBorder="0" applyAlignment="0" applyProtection="0">
      <alignment vertical="center"/>
    </xf>
    <xf numFmtId="284" fontId="68" fillId="38" borderId="0" applyNumberFormat="0" applyBorder="0" applyAlignment="0" applyProtection="0">
      <alignment vertical="center"/>
    </xf>
    <xf numFmtId="284" fontId="68" fillId="39" borderId="0" applyNumberFormat="0" applyBorder="0" applyAlignment="0" applyProtection="0">
      <alignment vertical="center"/>
    </xf>
    <xf numFmtId="284" fontId="68" fillId="40" borderId="0" applyNumberFormat="0" applyBorder="0" applyAlignment="0" applyProtection="0">
      <alignment vertical="center"/>
    </xf>
    <xf numFmtId="284" fontId="68" fillId="41" borderId="0" applyNumberFormat="0" applyBorder="0" applyAlignment="0" applyProtection="0">
      <alignment vertical="center"/>
    </xf>
    <xf numFmtId="284" fontId="68" fillId="42" borderId="0" applyNumberFormat="0" applyBorder="0" applyAlignment="0" applyProtection="0">
      <alignment vertical="center"/>
    </xf>
    <xf numFmtId="197" fontId="64" fillId="0" borderId="21"/>
    <xf numFmtId="284" fontId="4" fillId="0" borderId="0"/>
    <xf numFmtId="284" fontId="51" fillId="0" borderId="0" applyNumberFormat="0" applyFill="0" applyBorder="0" applyAlignment="0" applyProtection="0">
      <alignment vertical="top"/>
      <protection locked="0"/>
    </xf>
    <xf numFmtId="284" fontId="4" fillId="0" borderId="0"/>
    <xf numFmtId="193" fontId="69" fillId="0" borderId="0" applyFont="0" applyFill="0" applyBorder="0" applyAlignment="0" applyProtection="0"/>
    <xf numFmtId="198" fontId="70" fillId="0" borderId="0" applyFont="0" applyFill="0" applyBorder="0" applyAlignment="0" applyProtection="0"/>
    <xf numFmtId="193" fontId="53" fillId="0" borderId="0" applyFont="0" applyFill="0" applyBorder="0" applyAlignment="0" applyProtection="0"/>
    <xf numFmtId="284" fontId="70" fillId="0" borderId="0" applyFont="0" applyFill="0" applyBorder="0" applyAlignment="0" applyProtection="0"/>
    <xf numFmtId="189" fontId="53" fillId="0" borderId="0" applyFont="0" applyFill="0" applyBorder="0" applyAlignment="0" applyProtection="0"/>
    <xf numFmtId="284" fontId="70" fillId="0" borderId="0" applyFont="0" applyFill="0" applyBorder="0" applyAlignment="0" applyProtection="0"/>
    <xf numFmtId="1" fontId="4" fillId="0" borderId="24"/>
    <xf numFmtId="1" fontId="4" fillId="0" borderId="24"/>
    <xf numFmtId="1" fontId="4" fillId="0" borderId="24"/>
    <xf numFmtId="1" fontId="4" fillId="0" borderId="24"/>
    <xf numFmtId="1" fontId="4" fillId="0" borderId="24"/>
    <xf numFmtId="1" fontId="4" fillId="0" borderId="24"/>
    <xf numFmtId="1" fontId="4" fillId="0" borderId="24"/>
    <xf numFmtId="1" fontId="4" fillId="0" borderId="24"/>
    <xf numFmtId="1" fontId="4" fillId="0" borderId="24"/>
    <xf numFmtId="1" fontId="4" fillId="0" borderId="24"/>
    <xf numFmtId="1" fontId="4" fillId="0" borderId="24"/>
    <xf numFmtId="1" fontId="4" fillId="0" borderId="24"/>
    <xf numFmtId="1" fontId="4" fillId="0" borderId="24"/>
    <xf numFmtId="1" fontId="4" fillId="0" borderId="24"/>
    <xf numFmtId="1" fontId="4" fillId="0" borderId="24"/>
    <xf numFmtId="1" fontId="4" fillId="0" borderId="24"/>
    <xf numFmtId="284" fontId="65" fillId="43" borderId="0" applyNumberFormat="0" applyBorder="0" applyAlignment="0" applyProtection="0"/>
    <xf numFmtId="284" fontId="65" fillId="44" borderId="0" applyNumberFormat="0" applyBorder="0" applyAlignment="0" applyProtection="0"/>
    <xf numFmtId="284" fontId="65" fillId="45" borderId="0" applyNumberFormat="0" applyBorder="0" applyAlignment="0" applyProtection="0"/>
    <xf numFmtId="284" fontId="65" fillId="40" borderId="0" applyNumberFormat="0" applyBorder="0" applyAlignment="0" applyProtection="0"/>
    <xf numFmtId="284" fontId="65" fillId="43" borderId="0" applyNumberFormat="0" applyBorder="0" applyAlignment="0" applyProtection="0"/>
    <xf numFmtId="284" fontId="65" fillId="46" borderId="0" applyNumberFormat="0" applyBorder="0" applyAlignment="0" applyProtection="0"/>
    <xf numFmtId="284" fontId="65" fillId="43" borderId="0" applyNumberFormat="0" applyBorder="0" applyAlignment="0" applyProtection="0"/>
    <xf numFmtId="284" fontId="65" fillId="44" borderId="0" applyNumberFormat="0" applyBorder="0" applyAlignment="0" applyProtection="0"/>
    <xf numFmtId="284" fontId="65" fillId="45" borderId="0" applyNumberFormat="0" applyBorder="0" applyAlignment="0" applyProtection="0"/>
    <xf numFmtId="284" fontId="65" fillId="40" borderId="0" applyNumberFormat="0" applyBorder="0" applyAlignment="0" applyProtection="0"/>
    <xf numFmtId="284" fontId="65" fillId="43" borderId="0" applyNumberFormat="0" applyBorder="0" applyAlignment="0" applyProtection="0"/>
    <xf numFmtId="284" fontId="65" fillId="46" borderId="0" applyNumberFormat="0" applyBorder="0" applyAlignment="0" applyProtection="0"/>
    <xf numFmtId="284" fontId="65" fillId="43" borderId="0" applyNumberFormat="0" applyBorder="0" applyAlignment="0" applyProtection="0"/>
    <xf numFmtId="284" fontId="65" fillId="44" borderId="0" applyNumberFormat="0" applyBorder="0" applyAlignment="0" applyProtection="0"/>
    <xf numFmtId="284" fontId="65" fillId="45" borderId="0" applyNumberFormat="0" applyBorder="0" applyAlignment="0" applyProtection="0"/>
    <xf numFmtId="284" fontId="65" fillId="40" borderId="0" applyNumberFormat="0" applyBorder="0" applyAlignment="0" applyProtection="0"/>
    <xf numFmtId="284" fontId="65" fillId="43" borderId="0" applyNumberFormat="0" applyBorder="0" applyAlignment="0" applyProtection="0"/>
    <xf numFmtId="284" fontId="65" fillId="46" borderId="0" applyNumberFormat="0" applyBorder="0" applyAlignment="0" applyProtection="0"/>
    <xf numFmtId="284" fontId="66" fillId="43" borderId="0" applyNumberFormat="0" applyBorder="0" applyAlignment="0" applyProtection="0"/>
    <xf numFmtId="284" fontId="66" fillId="44" borderId="0" applyNumberFormat="0" applyBorder="0" applyAlignment="0" applyProtection="0"/>
    <xf numFmtId="284" fontId="66" fillId="45" borderId="0" applyNumberFormat="0" applyBorder="0" applyAlignment="0" applyProtection="0"/>
    <xf numFmtId="284" fontId="66" fillId="40" borderId="0" applyNumberFormat="0" applyBorder="0" applyAlignment="0" applyProtection="0"/>
    <xf numFmtId="284" fontId="66" fillId="43" borderId="0" applyNumberFormat="0" applyBorder="0" applyAlignment="0" applyProtection="0"/>
    <xf numFmtId="284" fontId="66" fillId="46" borderId="0" applyNumberFormat="0" applyBorder="0" applyAlignment="0" applyProtection="0"/>
    <xf numFmtId="284" fontId="67" fillId="43" borderId="0" applyNumberFormat="0" applyBorder="0" applyAlignment="0" applyProtection="0">
      <alignment vertical="center"/>
    </xf>
    <xf numFmtId="284" fontId="67" fillId="44" borderId="0" applyNumberFormat="0" applyBorder="0" applyAlignment="0" applyProtection="0">
      <alignment vertical="center"/>
    </xf>
    <xf numFmtId="284" fontId="67" fillId="45" borderId="0" applyNumberFormat="0" applyBorder="0" applyAlignment="0" applyProtection="0">
      <alignment vertical="center"/>
    </xf>
    <xf numFmtId="284" fontId="67" fillId="40" borderId="0" applyNumberFormat="0" applyBorder="0" applyAlignment="0" applyProtection="0">
      <alignment vertical="center"/>
    </xf>
    <xf numFmtId="284" fontId="67" fillId="43" borderId="0" applyNumberFormat="0" applyBorder="0" applyAlignment="0" applyProtection="0">
      <alignment vertical="center"/>
    </xf>
    <xf numFmtId="284" fontId="67" fillId="46" borderId="0" applyNumberFormat="0" applyBorder="0" applyAlignment="0" applyProtection="0">
      <alignment vertical="center"/>
    </xf>
    <xf numFmtId="284" fontId="68" fillId="43" borderId="0" applyNumberFormat="0" applyBorder="0" applyAlignment="0" applyProtection="0">
      <alignment vertical="center"/>
    </xf>
    <xf numFmtId="284" fontId="68" fillId="44" borderId="0" applyNumberFormat="0" applyBorder="0" applyAlignment="0" applyProtection="0">
      <alignment vertical="center"/>
    </xf>
    <xf numFmtId="284" fontId="68" fillId="45" borderId="0" applyNumberFormat="0" applyBorder="0" applyAlignment="0" applyProtection="0">
      <alignment vertical="center"/>
    </xf>
    <xf numFmtId="284" fontId="68" fillId="40" borderId="0" applyNumberFormat="0" applyBorder="0" applyAlignment="0" applyProtection="0">
      <alignment vertical="center"/>
    </xf>
    <xf numFmtId="284" fontId="68" fillId="43" borderId="0" applyNumberFormat="0" applyBorder="0" applyAlignment="0" applyProtection="0">
      <alignment vertical="center"/>
    </xf>
    <xf numFmtId="284" fontId="68" fillId="46" borderId="0" applyNumberFormat="0" applyBorder="0" applyAlignment="0" applyProtection="0">
      <alignment vertical="center"/>
    </xf>
    <xf numFmtId="197" fontId="4" fillId="0" borderId="22"/>
    <xf numFmtId="197" fontId="4" fillId="0" borderId="22"/>
    <xf numFmtId="197" fontId="4" fillId="0" borderId="22"/>
    <xf numFmtId="197" fontId="4" fillId="0" borderId="22"/>
    <xf numFmtId="197" fontId="4" fillId="0" borderId="22"/>
    <xf numFmtId="197" fontId="4" fillId="0" borderId="22"/>
    <xf numFmtId="197" fontId="4" fillId="0" borderId="22"/>
    <xf numFmtId="197" fontId="4" fillId="0" borderId="22"/>
    <xf numFmtId="197" fontId="4" fillId="0" borderId="22"/>
    <xf numFmtId="197" fontId="4" fillId="0" borderId="22"/>
    <xf numFmtId="197" fontId="4" fillId="0" borderId="22"/>
    <xf numFmtId="197" fontId="4" fillId="0" borderId="22"/>
    <xf numFmtId="197" fontId="4" fillId="0" borderId="22"/>
    <xf numFmtId="197" fontId="4" fillId="0" borderId="22"/>
    <xf numFmtId="197" fontId="4" fillId="0" borderId="22"/>
    <xf numFmtId="197" fontId="4" fillId="0" borderId="22"/>
    <xf numFmtId="199" fontId="4" fillId="0" borderId="24"/>
    <xf numFmtId="199" fontId="4" fillId="0" borderId="24"/>
    <xf numFmtId="199" fontId="4" fillId="0" borderId="24"/>
    <xf numFmtId="199" fontId="4" fillId="0" borderId="24"/>
    <xf numFmtId="199" fontId="4" fillId="0" borderId="24"/>
    <xf numFmtId="199" fontId="4" fillId="0" borderId="24"/>
    <xf numFmtId="199" fontId="4" fillId="0" borderId="24"/>
    <xf numFmtId="199" fontId="4" fillId="0" borderId="24"/>
    <xf numFmtId="199" fontId="4" fillId="0" borderId="24"/>
    <xf numFmtId="199" fontId="4" fillId="0" borderId="24"/>
    <xf numFmtId="199" fontId="4" fillId="0" borderId="24"/>
    <xf numFmtId="199" fontId="4" fillId="0" borderId="24"/>
    <xf numFmtId="199" fontId="4" fillId="0" borderId="24"/>
    <xf numFmtId="199" fontId="4" fillId="0" borderId="24"/>
    <xf numFmtId="199" fontId="4" fillId="0" borderId="24"/>
    <xf numFmtId="199" fontId="4" fillId="0" borderId="24"/>
    <xf numFmtId="284" fontId="71" fillId="47" borderId="0" applyNumberFormat="0" applyBorder="0" applyAlignment="0" applyProtection="0"/>
    <xf numFmtId="284" fontId="71" fillId="44" borderId="0" applyNumberFormat="0" applyBorder="0" applyAlignment="0" applyProtection="0"/>
    <xf numFmtId="284" fontId="71" fillId="45" borderId="0" applyNumberFormat="0" applyBorder="0" applyAlignment="0" applyProtection="0"/>
    <xf numFmtId="284" fontId="71" fillId="48" borderId="0" applyNumberFormat="0" applyBorder="0" applyAlignment="0" applyProtection="0"/>
    <xf numFmtId="284" fontId="71" fillId="49" borderId="0" applyNumberFormat="0" applyBorder="0" applyAlignment="0" applyProtection="0"/>
    <xf numFmtId="284" fontId="71" fillId="50" borderId="0" applyNumberFormat="0" applyBorder="0" applyAlignment="0" applyProtection="0"/>
    <xf numFmtId="284" fontId="71" fillId="47" borderId="0" applyNumberFormat="0" applyBorder="0" applyAlignment="0" applyProtection="0"/>
    <xf numFmtId="284" fontId="71" fillId="44" borderId="0" applyNumberFormat="0" applyBorder="0" applyAlignment="0" applyProtection="0"/>
    <xf numFmtId="284" fontId="71" fillId="45" borderId="0" applyNumberFormat="0" applyBorder="0" applyAlignment="0" applyProtection="0"/>
    <xf numFmtId="284" fontId="71" fillId="48" borderId="0" applyNumberFormat="0" applyBorder="0" applyAlignment="0" applyProtection="0"/>
    <xf numFmtId="284" fontId="71" fillId="49" borderId="0" applyNumberFormat="0" applyBorder="0" applyAlignment="0" applyProtection="0"/>
    <xf numFmtId="284" fontId="71" fillId="50" borderId="0" applyNumberFormat="0" applyBorder="0" applyAlignment="0" applyProtection="0"/>
    <xf numFmtId="284" fontId="71" fillId="47" borderId="0" applyNumberFormat="0" applyBorder="0" applyAlignment="0" applyProtection="0"/>
    <xf numFmtId="284" fontId="71" fillId="44" borderId="0" applyNumberFormat="0" applyBorder="0" applyAlignment="0" applyProtection="0"/>
    <xf numFmtId="284" fontId="71" fillId="45" borderId="0" applyNumberFormat="0" applyBorder="0" applyAlignment="0" applyProtection="0"/>
    <xf numFmtId="284" fontId="71" fillId="48" borderId="0" applyNumberFormat="0" applyBorder="0" applyAlignment="0" applyProtection="0"/>
    <xf numFmtId="284" fontId="71" fillId="49" borderId="0" applyNumberFormat="0" applyBorder="0" applyAlignment="0" applyProtection="0"/>
    <xf numFmtId="284" fontId="71" fillId="50" borderId="0" applyNumberFormat="0" applyBorder="0" applyAlignment="0" applyProtection="0"/>
    <xf numFmtId="284" fontId="72" fillId="47" borderId="0" applyNumberFormat="0" applyBorder="0" applyAlignment="0" applyProtection="0"/>
    <xf numFmtId="284" fontId="72" fillId="44" borderId="0" applyNumberFormat="0" applyBorder="0" applyAlignment="0" applyProtection="0"/>
    <xf numFmtId="284" fontId="72" fillId="45" borderId="0" applyNumberFormat="0" applyBorder="0" applyAlignment="0" applyProtection="0"/>
    <xf numFmtId="284" fontId="72" fillId="48" borderId="0" applyNumberFormat="0" applyBorder="0" applyAlignment="0" applyProtection="0"/>
    <xf numFmtId="284" fontId="72" fillId="49" borderId="0" applyNumberFormat="0" applyBorder="0" applyAlignment="0" applyProtection="0"/>
    <xf numFmtId="284" fontId="72" fillId="50" borderId="0" applyNumberFormat="0" applyBorder="0" applyAlignment="0" applyProtection="0"/>
    <xf numFmtId="284" fontId="73" fillId="47" borderId="0" applyNumberFormat="0" applyBorder="0" applyAlignment="0" applyProtection="0">
      <alignment vertical="center"/>
    </xf>
    <xf numFmtId="284" fontId="73" fillId="44" borderId="0" applyNumberFormat="0" applyBorder="0" applyAlignment="0" applyProtection="0">
      <alignment vertical="center"/>
    </xf>
    <xf numFmtId="284" fontId="73" fillId="45" borderId="0" applyNumberFormat="0" applyBorder="0" applyAlignment="0" applyProtection="0">
      <alignment vertical="center"/>
    </xf>
    <xf numFmtId="284" fontId="73" fillId="48" borderId="0" applyNumberFormat="0" applyBorder="0" applyAlignment="0" applyProtection="0">
      <alignment vertical="center"/>
    </xf>
    <xf numFmtId="284" fontId="73" fillId="49" borderId="0" applyNumberFormat="0" applyBorder="0" applyAlignment="0" applyProtection="0">
      <alignment vertical="center"/>
    </xf>
    <xf numFmtId="284" fontId="73" fillId="50" borderId="0" applyNumberFormat="0" applyBorder="0" applyAlignment="0" applyProtection="0">
      <alignment vertical="center"/>
    </xf>
    <xf numFmtId="284" fontId="74" fillId="47" borderId="0" applyNumberFormat="0" applyBorder="0" applyAlignment="0" applyProtection="0">
      <alignment vertical="center"/>
    </xf>
    <xf numFmtId="284" fontId="74" fillId="44" borderId="0" applyNumberFormat="0" applyBorder="0" applyAlignment="0" applyProtection="0">
      <alignment vertical="center"/>
    </xf>
    <xf numFmtId="284" fontId="74" fillId="45" borderId="0" applyNumberFormat="0" applyBorder="0" applyAlignment="0" applyProtection="0">
      <alignment vertical="center"/>
    </xf>
    <xf numFmtId="284" fontId="74" fillId="48" borderId="0" applyNumberFormat="0" applyBorder="0" applyAlignment="0" applyProtection="0">
      <alignment vertical="center"/>
    </xf>
    <xf numFmtId="284" fontId="74" fillId="49" borderId="0" applyNumberFormat="0" applyBorder="0" applyAlignment="0" applyProtection="0">
      <alignment vertical="center"/>
    </xf>
    <xf numFmtId="284" fontId="74" fillId="50" borderId="0" applyNumberFormat="0" applyBorder="0" applyAlignment="0" applyProtection="0">
      <alignment vertical="center"/>
    </xf>
    <xf numFmtId="197" fontId="4" fillId="0" borderId="24"/>
    <xf numFmtId="197" fontId="4" fillId="0" borderId="24"/>
    <xf numFmtId="197" fontId="4" fillId="0" borderId="24"/>
    <xf numFmtId="197" fontId="4" fillId="0" borderId="24"/>
    <xf numFmtId="197" fontId="4" fillId="0" borderId="24"/>
    <xf numFmtId="197" fontId="4" fillId="0" borderId="24"/>
    <xf numFmtId="197" fontId="4" fillId="0" borderId="24"/>
    <xf numFmtId="197" fontId="4" fillId="0" borderId="24"/>
    <xf numFmtId="197" fontId="4" fillId="0" borderId="24"/>
    <xf numFmtId="197" fontId="4" fillId="0" borderId="24"/>
    <xf numFmtId="197" fontId="4" fillId="0" borderId="24"/>
    <xf numFmtId="197" fontId="4" fillId="0" borderId="24"/>
    <xf numFmtId="197" fontId="4" fillId="0" borderId="24"/>
    <xf numFmtId="197" fontId="4" fillId="0" borderId="24"/>
    <xf numFmtId="197" fontId="4" fillId="0" borderId="24"/>
    <xf numFmtId="197" fontId="4" fillId="0" borderId="24"/>
    <xf numFmtId="1" fontId="64" fillId="0" borderId="24" applyNumberFormat="0" applyBorder="0"/>
    <xf numFmtId="284" fontId="56" fillId="0" borderId="0"/>
    <xf numFmtId="284" fontId="57" fillId="0" borderId="0"/>
    <xf numFmtId="284" fontId="48" fillId="0" borderId="0"/>
    <xf numFmtId="197" fontId="64" fillId="0" borderId="0" applyBorder="0"/>
    <xf numFmtId="284" fontId="75" fillId="35" borderId="39" applyNumberFormat="0" applyFont="0" applyFill="0" applyBorder="0">
      <alignment wrapText="1"/>
    </xf>
    <xf numFmtId="284" fontId="76" fillId="0" borderId="0">
      <alignment horizontal="center" vertical="center"/>
    </xf>
    <xf numFmtId="284" fontId="71" fillId="51" borderId="0" applyNumberFormat="0" applyBorder="0" applyAlignment="0" applyProtection="0"/>
    <xf numFmtId="284" fontId="68" fillId="52" borderId="0" applyNumberFormat="0" applyBorder="0" applyAlignment="0" applyProtection="0"/>
    <xf numFmtId="284" fontId="68" fillId="52" borderId="0" applyNumberFormat="0" applyBorder="0" applyAlignment="0" applyProtection="0"/>
    <xf numFmtId="284" fontId="74" fillId="53" borderId="0" applyNumberFormat="0" applyBorder="0" applyAlignment="0" applyProtection="0"/>
    <xf numFmtId="284" fontId="71" fillId="51" borderId="0" applyNumberFormat="0" applyBorder="0" applyAlignment="0" applyProtection="0"/>
    <xf numFmtId="284" fontId="71" fillId="54" borderId="0" applyNumberFormat="0" applyBorder="0" applyAlignment="0" applyProtection="0"/>
    <xf numFmtId="284" fontId="68" fillId="55" borderId="0" applyNumberFormat="0" applyBorder="0" applyAlignment="0" applyProtection="0"/>
    <xf numFmtId="284" fontId="68" fillId="56" borderId="0" applyNumberFormat="0" applyBorder="0" applyAlignment="0" applyProtection="0"/>
    <xf numFmtId="284" fontId="74" fillId="57" borderId="0" applyNumberFormat="0" applyBorder="0" applyAlignment="0" applyProtection="0"/>
    <xf numFmtId="284" fontId="71" fillId="54" borderId="0" applyNumberFormat="0" applyBorder="0" applyAlignment="0" applyProtection="0"/>
    <xf numFmtId="284" fontId="71" fillId="58" borderId="0" applyNumberFormat="0" applyBorder="0" applyAlignment="0" applyProtection="0"/>
    <xf numFmtId="284" fontId="68" fillId="55" borderId="0" applyNumberFormat="0" applyBorder="0" applyAlignment="0" applyProtection="0"/>
    <xf numFmtId="284" fontId="68" fillId="59" borderId="0" applyNumberFormat="0" applyBorder="0" applyAlignment="0" applyProtection="0"/>
    <xf numFmtId="284" fontId="74" fillId="56" borderId="0" applyNumberFormat="0" applyBorder="0" applyAlignment="0" applyProtection="0"/>
    <xf numFmtId="284" fontId="71" fillId="58" borderId="0" applyNumberFormat="0" applyBorder="0" applyAlignment="0" applyProtection="0"/>
    <xf numFmtId="284" fontId="71" fillId="48" borderId="0" applyNumberFormat="0" applyBorder="0" applyAlignment="0" applyProtection="0"/>
    <xf numFmtId="284" fontId="68" fillId="52" borderId="0" applyNumberFormat="0" applyBorder="0" applyAlignment="0" applyProtection="0"/>
    <xf numFmtId="284" fontId="68" fillId="56" borderId="0" applyNumberFormat="0" applyBorder="0" applyAlignment="0" applyProtection="0"/>
    <xf numFmtId="284" fontId="74" fillId="56" borderId="0" applyNumberFormat="0" applyBorder="0" applyAlignment="0" applyProtection="0"/>
    <xf numFmtId="284" fontId="71" fillId="48" borderId="0" applyNumberFormat="0" applyBorder="0" applyAlignment="0" applyProtection="0"/>
    <xf numFmtId="284" fontId="71" fillId="49" borderId="0" applyNumberFormat="0" applyBorder="0" applyAlignment="0" applyProtection="0"/>
    <xf numFmtId="284" fontId="68" fillId="60" borderId="0" applyNumberFormat="0" applyBorder="0" applyAlignment="0" applyProtection="0"/>
    <xf numFmtId="284" fontId="68" fillId="52" borderId="0" applyNumberFormat="0" applyBorder="0" applyAlignment="0" applyProtection="0"/>
    <xf numFmtId="284" fontId="74" fillId="53" borderId="0" applyNumberFormat="0" applyBorder="0" applyAlignment="0" applyProtection="0"/>
    <xf numFmtId="284" fontId="71" fillId="49" borderId="0" applyNumberFormat="0" applyBorder="0" applyAlignment="0" applyProtection="0"/>
    <xf numFmtId="284" fontId="71" fillId="61" borderId="0" applyNumberFormat="0" applyBorder="0" applyAlignment="0" applyProtection="0"/>
    <xf numFmtId="284" fontId="68" fillId="55" borderId="0" applyNumberFormat="0" applyBorder="0" applyAlignment="0" applyProtection="0"/>
    <xf numFmtId="284" fontId="68" fillId="62" borderId="0" applyNumberFormat="0" applyBorder="0" applyAlignment="0" applyProtection="0"/>
    <xf numFmtId="284" fontId="74" fillId="62" borderId="0" applyNumberFormat="0" applyBorder="0" applyAlignment="0" applyProtection="0"/>
    <xf numFmtId="284" fontId="71" fillId="61" borderId="0" applyNumberFormat="0" applyBorder="0" applyAlignment="0" applyProtection="0"/>
    <xf numFmtId="200" fontId="64" fillId="63" borderId="43">
      <alignment horizontal="center" vertical="center"/>
    </xf>
    <xf numFmtId="201" fontId="77" fillId="63" borderId="43">
      <alignment horizontal="center" vertical="center"/>
    </xf>
    <xf numFmtId="284" fontId="78" fillId="0" borderId="0" applyFont="0" applyFill="0" applyBorder="0" applyAlignment="0" applyProtection="0"/>
    <xf numFmtId="284" fontId="78" fillId="0" borderId="0" applyFont="0" applyFill="0" applyBorder="0" applyAlignment="0" applyProtection="0"/>
    <xf numFmtId="284" fontId="4" fillId="0" borderId="0"/>
    <xf numFmtId="284" fontId="79" fillId="0" borderId="0" applyNumberFormat="0" applyFill="0" applyBorder="0" applyAlignment="0" applyProtection="0">
      <alignment vertical="top"/>
      <protection locked="0"/>
    </xf>
    <xf numFmtId="284" fontId="80" fillId="0" borderId="0" applyNumberFormat="0" applyFill="0" applyBorder="0" applyAlignment="0" applyProtection="0">
      <alignment vertical="top"/>
      <protection locked="0"/>
    </xf>
    <xf numFmtId="284" fontId="71" fillId="51" borderId="0" applyNumberFormat="0" applyBorder="0" applyAlignment="0" applyProtection="0"/>
    <xf numFmtId="284" fontId="71" fillId="54" borderId="0" applyNumberFormat="0" applyBorder="0" applyAlignment="0" applyProtection="0"/>
    <xf numFmtId="284" fontId="71" fillId="58" borderId="0" applyNumberFormat="0" applyBorder="0" applyAlignment="0" applyProtection="0"/>
    <xf numFmtId="284" fontId="71" fillId="48" borderId="0" applyNumberFormat="0" applyBorder="0" applyAlignment="0" applyProtection="0"/>
    <xf numFmtId="284" fontId="71" fillId="49" borderId="0" applyNumberFormat="0" applyBorder="0" applyAlignment="0" applyProtection="0"/>
    <xf numFmtId="284" fontId="71" fillId="61" borderId="0" applyNumberFormat="0" applyBorder="0" applyAlignment="0" applyProtection="0"/>
    <xf numFmtId="284" fontId="4" fillId="0" borderId="0">
      <alignment horizontal="center" wrapText="1"/>
      <protection locked="0"/>
    </xf>
    <xf numFmtId="284" fontId="81" fillId="0" borderId="0">
      <alignment horizontal="center" wrapText="1"/>
      <protection locked="0"/>
    </xf>
    <xf numFmtId="284" fontId="78" fillId="0" borderId="0" applyFont="0" applyFill="0" applyBorder="0" applyAlignment="0" applyProtection="0"/>
    <xf numFmtId="284" fontId="78" fillId="0" borderId="0" applyFont="0" applyFill="0" applyBorder="0" applyAlignment="0" applyProtection="0"/>
    <xf numFmtId="284" fontId="82" fillId="64" borderId="44" applyNumberFormat="0" applyAlignment="0" applyProtection="0"/>
    <xf numFmtId="284" fontId="4" fillId="0" borderId="0"/>
    <xf numFmtId="284" fontId="83" fillId="0" borderId="0" applyNumberFormat="0" applyFill="0" applyBorder="0" applyAlignment="0" applyProtection="0"/>
    <xf numFmtId="284" fontId="84" fillId="0" borderId="0" applyFont="0" applyFill="0" applyBorder="0" applyAlignment="0" applyProtection="0"/>
    <xf numFmtId="284" fontId="84" fillId="0" borderId="0" applyFont="0" applyFill="0" applyBorder="0" applyAlignment="0" applyProtection="0"/>
    <xf numFmtId="1" fontId="4" fillId="0" borderId="0"/>
    <xf numFmtId="202" fontId="15" fillId="0" borderId="0" applyFont="0" applyFill="0" applyBorder="0" applyAlignment="0" applyProtection="0"/>
    <xf numFmtId="1" fontId="4" fillId="0" borderId="0"/>
    <xf numFmtId="1" fontId="4" fillId="0" borderId="0"/>
    <xf numFmtId="1" fontId="4" fillId="0" borderId="0"/>
    <xf numFmtId="1" fontId="4" fillId="0" borderId="0"/>
    <xf numFmtId="1" fontId="4" fillId="0" borderId="0"/>
    <xf numFmtId="1" fontId="4" fillId="0" borderId="0"/>
    <xf numFmtId="1" fontId="4" fillId="0" borderId="0"/>
    <xf numFmtId="1" fontId="4" fillId="0" borderId="0"/>
    <xf numFmtId="1" fontId="4" fillId="0" borderId="0"/>
    <xf numFmtId="1" fontId="4" fillId="0" borderId="0"/>
    <xf numFmtId="1" fontId="4" fillId="0" borderId="0"/>
    <xf numFmtId="1" fontId="4" fillId="0" borderId="0"/>
    <xf numFmtId="1" fontId="4" fillId="0" borderId="0"/>
    <xf numFmtId="1" fontId="4" fillId="0" borderId="0"/>
    <xf numFmtId="1" fontId="4" fillId="0" borderId="0"/>
    <xf numFmtId="284" fontId="85" fillId="38" borderId="0" applyNumberFormat="0" applyBorder="0" applyAlignment="0" applyProtection="0"/>
    <xf numFmtId="284" fontId="86" fillId="64" borderId="36" applyNumberFormat="0" applyAlignment="0" applyProtection="0"/>
    <xf numFmtId="284" fontId="87" fillId="65" borderId="23" applyBorder="0">
      <alignment horizontal="center" vertical="center" wrapText="1"/>
      <protection locked="0"/>
    </xf>
    <xf numFmtId="284" fontId="88" fillId="0" borderId="0" applyNumberFormat="0" applyFill="0" applyBorder="0" applyAlignment="0" applyProtection="0"/>
    <xf numFmtId="49" fontId="89" fillId="0" borderId="23" applyNumberFormat="0" applyFill="0" applyBorder="0">
      <alignment horizontal="center" vertical="center" wrapText="1" shrinkToFit="1"/>
    </xf>
    <xf numFmtId="49" fontId="90" fillId="0" borderId="20">
      <alignment horizontal="center" vertical="center"/>
      <protection locked="0"/>
    </xf>
    <xf numFmtId="203" fontId="91" fillId="0" borderId="40" applyAlignment="0" applyProtection="0"/>
    <xf numFmtId="284" fontId="78" fillId="0" borderId="0"/>
    <xf numFmtId="284" fontId="78" fillId="0" borderId="0"/>
    <xf numFmtId="284" fontId="78" fillId="0" borderId="0"/>
    <xf numFmtId="204" fontId="92" fillId="0" borderId="0" applyFill="0" applyBorder="0" applyAlignment="0"/>
    <xf numFmtId="284" fontId="46" fillId="0" borderId="0" applyFill="0" applyBorder="0" applyAlignment="0"/>
    <xf numFmtId="205" fontId="92" fillId="0" borderId="0" applyFill="0" applyBorder="0" applyAlignment="0"/>
    <xf numFmtId="206" fontId="92" fillId="0" borderId="0" applyFill="0" applyBorder="0" applyAlignment="0"/>
    <xf numFmtId="207" fontId="93" fillId="0" borderId="0" applyFill="0" applyBorder="0" applyAlignment="0"/>
    <xf numFmtId="208" fontId="94" fillId="0" borderId="0" applyFill="0" applyBorder="0" applyAlignment="0"/>
    <xf numFmtId="209" fontId="93" fillId="0" borderId="0" applyFill="0" applyBorder="0" applyAlignment="0"/>
    <xf numFmtId="210" fontId="46" fillId="0" borderId="0" applyFill="0" applyBorder="0" applyAlignment="0"/>
    <xf numFmtId="204" fontId="92" fillId="0" borderId="0" applyFill="0" applyBorder="0" applyAlignment="0"/>
    <xf numFmtId="284" fontId="46" fillId="0" borderId="0" applyFill="0" applyBorder="0" applyAlignment="0"/>
    <xf numFmtId="211" fontId="93" fillId="0" borderId="0" applyFill="0" applyBorder="0" applyAlignment="0"/>
    <xf numFmtId="212" fontId="94" fillId="0" borderId="0" applyFill="0" applyBorder="0" applyAlignment="0"/>
    <xf numFmtId="205" fontId="92" fillId="0" borderId="0" applyFill="0" applyBorder="0" applyAlignment="0"/>
    <xf numFmtId="284" fontId="86" fillId="64" borderId="36" applyNumberFormat="0" applyAlignment="0" applyProtection="0"/>
    <xf numFmtId="284" fontId="86" fillId="64" borderId="36" applyNumberFormat="0" applyAlignment="0" applyProtection="0"/>
    <xf numFmtId="284" fontId="94" fillId="0" borderId="0" applyNumberFormat="0" applyFill="0" applyBorder="0" applyAlignment="0"/>
    <xf numFmtId="284" fontId="4" fillId="0" borderId="0"/>
    <xf numFmtId="284" fontId="95" fillId="0" borderId="0"/>
    <xf numFmtId="284" fontId="96" fillId="0" borderId="45" applyNumberFormat="0" applyFill="0" applyAlignment="0" applyProtection="0"/>
    <xf numFmtId="284" fontId="97" fillId="66" borderId="46" applyNumberFormat="0" applyAlignment="0" applyProtection="0"/>
    <xf numFmtId="213" fontId="4" fillId="0" borderId="41" applyFont="0" applyBorder="0"/>
    <xf numFmtId="190" fontId="4" fillId="0" borderId="0" applyFont="0" applyFill="0" applyBorder="0" applyAlignment="0" applyProtection="0"/>
    <xf numFmtId="214" fontId="48" fillId="0" borderId="0"/>
    <xf numFmtId="214" fontId="48" fillId="0" borderId="0"/>
    <xf numFmtId="214" fontId="48" fillId="0" borderId="0"/>
    <xf numFmtId="214" fontId="48" fillId="0" borderId="0"/>
    <xf numFmtId="214" fontId="48" fillId="0" borderId="0"/>
    <xf numFmtId="214" fontId="48" fillId="0" borderId="0"/>
    <xf numFmtId="214" fontId="48" fillId="0" borderId="0"/>
    <xf numFmtId="214" fontId="48" fillId="0" borderId="0"/>
    <xf numFmtId="38" fontId="46" fillId="0" borderId="0" applyFont="0" applyFill="0" applyBorder="0" applyAlignment="0" applyProtection="0"/>
    <xf numFmtId="204" fontId="92" fillId="0" borderId="0" applyFont="0" applyFill="0" applyBorder="0" applyAlignment="0" applyProtection="0"/>
    <xf numFmtId="284" fontId="46" fillId="0" borderId="0" applyFont="0" applyFill="0" applyBorder="0" applyAlignment="0" applyProtection="0"/>
    <xf numFmtId="215" fontId="64" fillId="0" borderId="0"/>
    <xf numFmtId="216" fontId="94" fillId="0" borderId="0"/>
    <xf numFmtId="3" fontId="4" fillId="0" borderId="0" applyFont="0" applyFill="0" applyBorder="0" applyAlignment="0" applyProtection="0"/>
    <xf numFmtId="284" fontId="98" fillId="0" borderId="0"/>
    <xf numFmtId="284" fontId="39" fillId="0" borderId="0"/>
    <xf numFmtId="284" fontId="99" fillId="0" borderId="0" applyNumberFormat="0" applyFill="0" applyBorder="0" applyAlignment="0" applyProtection="0"/>
    <xf numFmtId="284" fontId="98" fillId="0" borderId="0"/>
    <xf numFmtId="284" fontId="39" fillId="0" borderId="0"/>
    <xf numFmtId="284" fontId="15" fillId="67" borderId="47" applyNumberFormat="0" applyFont="0" applyAlignment="0" applyProtection="0"/>
    <xf numFmtId="284" fontId="4" fillId="0" borderId="0" applyNumberFormat="0" applyAlignment="0">
      <alignment horizontal="left"/>
    </xf>
    <xf numFmtId="284" fontId="100" fillId="0" borderId="0" applyNumberFormat="0" applyAlignment="0">
      <alignment horizontal="left"/>
    </xf>
    <xf numFmtId="284" fontId="93" fillId="0" borderId="0" applyNumberFormat="0" applyAlignment="0"/>
    <xf numFmtId="217" fontId="56" fillId="0" borderId="0" applyFont="0" applyFill="0" applyBorder="0" applyAlignment="0" applyProtection="0"/>
    <xf numFmtId="205" fontId="92" fillId="0" borderId="0" applyFont="0" applyFill="0" applyBorder="0" applyAlignment="0" applyProtection="0"/>
    <xf numFmtId="218" fontId="56" fillId="0" borderId="0"/>
    <xf numFmtId="219" fontId="102" fillId="0" borderId="0" applyFont="0" applyFill="0" applyBorder="0" applyAlignment="0" applyProtection="0"/>
    <xf numFmtId="179" fontId="64" fillId="0" borderId="0"/>
    <xf numFmtId="220" fontId="94" fillId="0" borderId="0"/>
    <xf numFmtId="221" fontId="84" fillId="36" borderId="0" applyFont="0" applyBorder="0"/>
    <xf numFmtId="3" fontId="103" fillId="0" borderId="0"/>
    <xf numFmtId="222" fontId="104" fillId="68" borderId="41" applyNumberFormat="0"/>
    <xf numFmtId="284" fontId="4" fillId="0" borderId="0" applyFont="0" applyFill="0" applyBorder="0" applyAlignment="0" applyProtection="0"/>
    <xf numFmtId="14" fontId="60" fillId="0" borderId="0" applyFill="0" applyBorder="0" applyAlignment="0"/>
    <xf numFmtId="284" fontId="4" fillId="0" borderId="0" applyFont="0" applyFill="0" applyBorder="0" applyAlignment="0" applyProtection="0"/>
    <xf numFmtId="223" fontId="4" fillId="0" borderId="0" applyFont="0" applyFill="0" applyBorder="0" applyProtection="0">
      <alignment vertical="center"/>
    </xf>
    <xf numFmtId="38" fontId="46" fillId="0" borderId="48">
      <alignment vertical="center"/>
    </xf>
    <xf numFmtId="38" fontId="46" fillId="0" borderId="0" applyFont="0" applyFill="0" applyBorder="0" applyAlignment="0" applyProtection="0"/>
    <xf numFmtId="40" fontId="46" fillId="0" borderId="0" applyFont="0" applyFill="0" applyBorder="0" applyAlignment="0" applyProtection="0"/>
    <xf numFmtId="284" fontId="105" fillId="0" borderId="0">
      <protection locked="0"/>
    </xf>
    <xf numFmtId="284" fontId="106" fillId="0" borderId="0"/>
    <xf numFmtId="224" fontId="94" fillId="0" borderId="0"/>
    <xf numFmtId="284" fontId="107" fillId="42" borderId="36" applyNumberFormat="0" applyAlignment="0" applyProtection="0"/>
    <xf numFmtId="284" fontId="108" fillId="69" borderId="0" applyNumberFormat="0" applyBorder="0" applyAlignment="0" applyProtection="0"/>
    <xf numFmtId="284" fontId="108" fillId="70" borderId="0" applyNumberFormat="0" applyBorder="0" applyAlignment="0" applyProtection="0"/>
    <xf numFmtId="284" fontId="108" fillId="71" borderId="0" applyNumberFormat="0" applyBorder="0" applyAlignment="0" applyProtection="0"/>
    <xf numFmtId="284" fontId="109" fillId="0" borderId="0">
      <protection locked="0"/>
    </xf>
    <xf numFmtId="284" fontId="109" fillId="0" borderId="0">
      <protection locked="0"/>
    </xf>
    <xf numFmtId="204" fontId="92" fillId="0" borderId="0" applyFill="0" applyBorder="0" applyAlignment="0"/>
    <xf numFmtId="284" fontId="46" fillId="0" borderId="0" applyFill="0" applyBorder="0" applyAlignment="0"/>
    <xf numFmtId="205" fontId="92" fillId="0" borderId="0" applyFill="0" applyBorder="0" applyAlignment="0"/>
    <xf numFmtId="204" fontId="92" fillId="0" borderId="0" applyFill="0" applyBorder="0" applyAlignment="0"/>
    <xf numFmtId="284" fontId="46" fillId="0" borderId="0" applyFill="0" applyBorder="0" applyAlignment="0"/>
    <xf numFmtId="211" fontId="93" fillId="0" borderId="0" applyFill="0" applyBorder="0" applyAlignment="0"/>
    <xf numFmtId="212" fontId="94" fillId="0" borderId="0" applyFill="0" applyBorder="0" applyAlignment="0"/>
    <xf numFmtId="205" fontId="92" fillId="0" borderId="0" applyFill="0" applyBorder="0" applyAlignment="0"/>
    <xf numFmtId="284" fontId="4" fillId="0" borderId="0" applyNumberFormat="0" applyAlignment="0">
      <alignment horizontal="left"/>
    </xf>
    <xf numFmtId="284" fontId="110" fillId="0" borderId="0" applyNumberFormat="0" applyAlignment="0">
      <alignment horizontal="left"/>
    </xf>
    <xf numFmtId="284" fontId="107" fillId="42" borderId="36" applyNumberFormat="0" applyAlignment="0" applyProtection="0"/>
    <xf numFmtId="284" fontId="111" fillId="0" borderId="49" applyNumberFormat="0" applyFill="0" applyAlignment="0" applyProtection="0"/>
    <xf numFmtId="284" fontId="112" fillId="0" borderId="0" applyNumberFormat="0" applyFill="0" applyBorder="0" applyAlignment="0" applyProtection="0"/>
    <xf numFmtId="284" fontId="113" fillId="0" borderId="0" applyFont="0" applyFill="0" applyBorder="0" applyAlignment="0" applyProtection="0"/>
    <xf numFmtId="284" fontId="9" fillId="0" borderId="0" applyFont="0" applyFill="0" applyBorder="0" applyAlignment="0" applyProtection="0">
      <alignment vertical="center"/>
    </xf>
    <xf numFmtId="284" fontId="112" fillId="0" borderId="0" applyNumberFormat="0" applyFill="0" applyBorder="0" applyAlignment="0" applyProtection="0"/>
    <xf numFmtId="284" fontId="109" fillId="0" borderId="0">
      <protection locked="0"/>
    </xf>
    <xf numFmtId="284" fontId="105" fillId="0" borderId="0">
      <protection locked="0"/>
    </xf>
    <xf numFmtId="284" fontId="109" fillId="0" borderId="0">
      <protection locked="0"/>
    </xf>
    <xf numFmtId="284" fontId="105" fillId="0" borderId="0">
      <protection locked="0"/>
    </xf>
    <xf numFmtId="284" fontId="114" fillId="0" borderId="0">
      <protection locked="0"/>
    </xf>
    <xf numFmtId="284" fontId="105" fillId="0" borderId="0">
      <protection locked="0"/>
    </xf>
    <xf numFmtId="284" fontId="109" fillId="0" borderId="0">
      <protection locked="0"/>
    </xf>
    <xf numFmtId="284" fontId="105" fillId="0" borderId="0">
      <protection locked="0"/>
    </xf>
    <xf numFmtId="284" fontId="115" fillId="0" borderId="0">
      <protection locked="0"/>
    </xf>
    <xf numFmtId="284" fontId="105" fillId="0" borderId="0">
      <protection locked="0"/>
    </xf>
    <xf numFmtId="284" fontId="105" fillId="0" borderId="0">
      <protection locked="0"/>
    </xf>
    <xf numFmtId="284" fontId="116" fillId="0" borderId="0">
      <protection locked="0"/>
    </xf>
    <xf numFmtId="284" fontId="105" fillId="0" borderId="0">
      <protection locked="0"/>
    </xf>
    <xf numFmtId="284" fontId="12" fillId="35" borderId="50" applyNumberFormat="0" applyFont="0" applyAlignment="0">
      <alignment horizontal="centerContinuous"/>
    </xf>
    <xf numFmtId="284" fontId="105" fillId="0" borderId="0">
      <protection locked="0"/>
    </xf>
    <xf numFmtId="284" fontId="105" fillId="0" borderId="0">
      <protection locked="0"/>
    </xf>
    <xf numFmtId="2" fontId="4" fillId="0" borderId="0" applyFont="0" applyFill="0" applyBorder="0" applyAlignment="0" applyProtection="0"/>
    <xf numFmtId="284" fontId="117" fillId="0" borderId="0" applyNumberFormat="0" applyFill="0" applyBorder="0" applyAlignment="0" applyProtection="0"/>
    <xf numFmtId="222" fontId="41" fillId="72" borderId="41" applyNumberFormat="0"/>
    <xf numFmtId="9" fontId="118" fillId="0" borderId="0" applyFont="0" applyFill="0" applyBorder="0" applyAlignment="0" applyProtection="0"/>
    <xf numFmtId="284" fontId="119" fillId="39" borderId="0" applyNumberFormat="0" applyBorder="0" applyAlignment="0" applyProtection="0"/>
    <xf numFmtId="38" fontId="120" fillId="36" borderId="0" applyNumberFormat="0" applyBorder="0" applyAlignment="0" applyProtection="0"/>
    <xf numFmtId="284" fontId="119" fillId="39" borderId="0" applyNumberFormat="0" applyBorder="0" applyAlignment="0" applyProtection="0"/>
    <xf numFmtId="284" fontId="4" fillId="0" borderId="0" applyNumberFormat="0" applyFill="0" applyBorder="0" applyAlignment="0" applyProtection="0"/>
    <xf numFmtId="284" fontId="121" fillId="0" borderId="0" applyNumberFormat="0" applyFill="0" applyBorder="0" applyAlignment="0" applyProtection="0"/>
    <xf numFmtId="284" fontId="122" fillId="0" borderId="51" applyNumberFormat="0" applyAlignment="0" applyProtection="0">
      <alignment horizontal="left" vertical="center"/>
    </xf>
    <xf numFmtId="284" fontId="122" fillId="0" borderId="20">
      <alignment horizontal="left" vertical="center"/>
    </xf>
    <xf numFmtId="284" fontId="123" fillId="0" borderId="52" applyNumberFormat="0" applyFill="0" applyAlignment="0" applyProtection="0"/>
    <xf numFmtId="284" fontId="124" fillId="0" borderId="0" applyNumberFormat="0" applyFill="0" applyBorder="0" applyAlignment="0" applyProtection="0"/>
    <xf numFmtId="284" fontId="125" fillId="0" borderId="53" applyNumberFormat="0" applyFill="0" applyAlignment="0" applyProtection="0"/>
    <xf numFmtId="284" fontId="122" fillId="0" borderId="0" applyNumberFormat="0" applyFill="0" applyBorder="0" applyAlignment="0" applyProtection="0"/>
    <xf numFmtId="284" fontId="126" fillId="0" borderId="54" applyNumberFormat="0" applyFill="0" applyAlignment="0" applyProtection="0"/>
    <xf numFmtId="284" fontId="126" fillId="0" borderId="0" applyNumberFormat="0" applyFill="0" applyBorder="0" applyAlignment="0" applyProtection="0"/>
    <xf numFmtId="225" fontId="64" fillId="0" borderId="0">
      <protection locked="0"/>
    </xf>
    <xf numFmtId="226" fontId="77" fillId="0" borderId="0">
      <protection locked="0"/>
    </xf>
    <xf numFmtId="225" fontId="64" fillId="0" borderId="0">
      <protection locked="0"/>
    </xf>
    <xf numFmtId="226" fontId="77" fillId="0" borderId="0">
      <protection locked="0"/>
    </xf>
    <xf numFmtId="284" fontId="4" fillId="0" borderId="37">
      <alignment horizontal="center"/>
    </xf>
    <xf numFmtId="284" fontId="127" fillId="0" borderId="37">
      <alignment horizontal="center"/>
    </xf>
    <xf numFmtId="284" fontId="4" fillId="0" borderId="0">
      <alignment horizontal="center"/>
    </xf>
    <xf numFmtId="284" fontId="127" fillId="0" borderId="0">
      <alignment horizontal="center"/>
    </xf>
    <xf numFmtId="284" fontId="128" fillId="0" borderId="55" applyNumberFormat="0" applyFill="0" applyAlignment="0" applyProtection="0"/>
    <xf numFmtId="284" fontId="129" fillId="0" borderId="55" applyNumberFormat="0" applyFill="0" applyAlignment="0" applyProtection="0"/>
    <xf numFmtId="284" fontId="130" fillId="0" borderId="0" applyNumberFormat="0" applyFill="0" applyBorder="0" applyAlignment="0" applyProtection="0">
      <alignment vertical="top"/>
      <protection locked="0"/>
    </xf>
    <xf numFmtId="284" fontId="131" fillId="0" borderId="0" applyNumberFormat="0" applyFill="0" applyBorder="0" applyAlignment="0" applyProtection="0">
      <alignment vertical="top"/>
      <protection locked="0"/>
    </xf>
    <xf numFmtId="9" fontId="42" fillId="73" borderId="41" applyNumberFormat="0"/>
    <xf numFmtId="284" fontId="4" fillId="0" borderId="0">
      <alignment horizontal="center"/>
    </xf>
    <xf numFmtId="284" fontId="132" fillId="0" borderId="0" applyNumberFormat="0" applyFill="0" applyBorder="0" applyAlignment="0" applyProtection="0"/>
    <xf numFmtId="284" fontId="107" fillId="42" borderId="36" applyNumberFormat="0" applyAlignment="0" applyProtection="0"/>
    <xf numFmtId="10" fontId="120" fillId="35" borderId="18" applyNumberFormat="0" applyBorder="0" applyAlignment="0" applyProtection="0"/>
    <xf numFmtId="10" fontId="120" fillId="74" borderId="18" applyNumberFormat="0" applyBorder="0" applyAlignment="0" applyProtection="0"/>
    <xf numFmtId="1" fontId="133" fillId="0" borderId="18" applyNumberFormat="0" applyFont="0"/>
    <xf numFmtId="227" fontId="4" fillId="75" borderId="0"/>
    <xf numFmtId="227" fontId="4" fillId="76" borderId="0"/>
    <xf numFmtId="227" fontId="4" fillId="76" borderId="0"/>
    <xf numFmtId="284" fontId="85" fillId="38" borderId="0" applyNumberFormat="0" applyBorder="0" applyAlignment="0" applyProtection="0"/>
    <xf numFmtId="284" fontId="134" fillId="0" borderId="0"/>
    <xf numFmtId="284" fontId="118" fillId="0" borderId="0"/>
    <xf numFmtId="284" fontId="134" fillId="0" borderId="0"/>
    <xf numFmtId="284" fontId="118" fillId="0" borderId="0"/>
    <xf numFmtId="284" fontId="134" fillId="0" borderId="0"/>
    <xf numFmtId="284" fontId="118" fillId="0" borderId="0"/>
    <xf numFmtId="284" fontId="134" fillId="0" borderId="0"/>
    <xf numFmtId="284" fontId="118" fillId="0" borderId="0"/>
    <xf numFmtId="284" fontId="134" fillId="0" borderId="0"/>
    <xf numFmtId="284" fontId="118" fillId="0" borderId="0"/>
    <xf numFmtId="284" fontId="134" fillId="0" borderId="0"/>
    <xf numFmtId="284" fontId="118" fillId="0" borderId="0"/>
    <xf numFmtId="284" fontId="134" fillId="0" borderId="0"/>
    <xf numFmtId="284" fontId="118" fillId="0" borderId="0"/>
    <xf numFmtId="284" fontId="134" fillId="0" borderId="0"/>
    <xf numFmtId="284" fontId="118" fillId="0" borderId="0"/>
    <xf numFmtId="284" fontId="134" fillId="0" borderId="0"/>
    <xf numFmtId="284" fontId="118" fillId="0" borderId="0"/>
    <xf numFmtId="284" fontId="134" fillId="0" borderId="0"/>
    <xf numFmtId="284" fontId="118" fillId="0" borderId="0"/>
    <xf numFmtId="284" fontId="134" fillId="0" borderId="0"/>
    <xf numFmtId="284" fontId="118" fillId="0" borderId="0"/>
    <xf numFmtId="284" fontId="134" fillId="0" borderId="0"/>
    <xf numFmtId="284" fontId="118" fillId="0" borderId="0"/>
    <xf numFmtId="284" fontId="134" fillId="0" borderId="0"/>
    <xf numFmtId="284" fontId="118" fillId="0" borderId="0"/>
    <xf numFmtId="284" fontId="134" fillId="0" borderId="0"/>
    <xf numFmtId="284" fontId="118" fillId="0" borderId="0"/>
    <xf numFmtId="284" fontId="134" fillId="0" borderId="0"/>
    <xf numFmtId="284" fontId="118" fillId="0" borderId="0"/>
    <xf numFmtId="284" fontId="134" fillId="0" borderId="0"/>
    <xf numFmtId="284" fontId="118" fillId="0" borderId="0"/>
    <xf numFmtId="284" fontId="134" fillId="0" borderId="0"/>
    <xf numFmtId="284" fontId="118" fillId="0" borderId="0"/>
    <xf numFmtId="284" fontId="134" fillId="0" borderId="0"/>
    <xf numFmtId="284" fontId="118" fillId="0" borderId="0"/>
    <xf numFmtId="284" fontId="134" fillId="0" borderId="0"/>
    <xf numFmtId="284" fontId="118" fillId="0" borderId="0"/>
    <xf numFmtId="284" fontId="134" fillId="0" borderId="0"/>
    <xf numFmtId="284" fontId="118" fillId="0" borderId="0"/>
    <xf numFmtId="284" fontId="134" fillId="0" borderId="0"/>
    <xf numFmtId="284" fontId="118" fillId="0" borderId="0"/>
    <xf numFmtId="284" fontId="134" fillId="0" borderId="0"/>
    <xf numFmtId="284" fontId="118" fillId="0" borderId="0"/>
    <xf numFmtId="284" fontId="134" fillId="0" borderId="0"/>
    <xf numFmtId="284" fontId="118" fillId="0" borderId="0"/>
    <xf numFmtId="284" fontId="134" fillId="0" borderId="0"/>
    <xf numFmtId="284" fontId="118" fillId="0" borderId="0"/>
    <xf numFmtId="284" fontId="134" fillId="0" borderId="0"/>
    <xf numFmtId="284" fontId="118" fillId="0" borderId="0"/>
    <xf numFmtId="284" fontId="134" fillId="0" borderId="0"/>
    <xf numFmtId="284" fontId="118" fillId="0" borderId="0"/>
    <xf numFmtId="284" fontId="134" fillId="0" borderId="0"/>
    <xf numFmtId="284" fontId="118" fillId="0" borderId="0"/>
    <xf numFmtId="284" fontId="134" fillId="0" borderId="0"/>
    <xf numFmtId="284" fontId="118" fillId="0" borderId="0"/>
    <xf numFmtId="284" fontId="134" fillId="0" borderId="0"/>
    <xf numFmtId="284" fontId="118" fillId="0" borderId="0"/>
    <xf numFmtId="284" fontId="134" fillId="0" borderId="0"/>
    <xf numFmtId="284" fontId="118" fillId="0" borderId="0"/>
    <xf numFmtId="284" fontId="134" fillId="0" borderId="0"/>
    <xf numFmtId="284" fontId="118" fillId="0" borderId="0"/>
    <xf numFmtId="284" fontId="134" fillId="0" borderId="0"/>
    <xf numFmtId="284" fontId="118" fillId="0" borderId="0"/>
    <xf numFmtId="284" fontId="134" fillId="0" borderId="0"/>
    <xf numFmtId="284" fontId="118" fillId="0" borderId="0"/>
    <xf numFmtId="284" fontId="134" fillId="0" borderId="0"/>
    <xf numFmtId="284" fontId="118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6" fillId="0" borderId="0"/>
    <xf numFmtId="284" fontId="46" fillId="0" borderId="0"/>
    <xf numFmtId="284" fontId="46" fillId="0" borderId="0"/>
    <xf numFmtId="284" fontId="46" fillId="0" borderId="0"/>
    <xf numFmtId="284" fontId="46" fillId="0" borderId="0"/>
    <xf numFmtId="284" fontId="46" fillId="0" borderId="0"/>
    <xf numFmtId="284" fontId="46" fillId="0" borderId="0"/>
    <xf numFmtId="284" fontId="46" fillId="0" borderId="0"/>
    <xf numFmtId="284" fontId="46" fillId="0" borderId="0"/>
    <xf numFmtId="284" fontId="46" fillId="0" borderId="0"/>
    <xf numFmtId="284" fontId="46" fillId="0" borderId="0"/>
    <xf numFmtId="284" fontId="46" fillId="0" borderId="0"/>
    <xf numFmtId="284" fontId="46" fillId="0" borderId="0"/>
    <xf numFmtId="284" fontId="46" fillId="0" borderId="0"/>
    <xf numFmtId="284" fontId="46" fillId="0" borderId="0"/>
    <xf numFmtId="284" fontId="46" fillId="0" borderId="0"/>
    <xf numFmtId="284" fontId="46" fillId="0" borderId="0"/>
    <xf numFmtId="284" fontId="46" fillId="0" borderId="0"/>
    <xf numFmtId="284" fontId="46" fillId="0" borderId="0"/>
    <xf numFmtId="284" fontId="46" fillId="0" borderId="0"/>
    <xf numFmtId="284" fontId="46" fillId="0" borderId="0"/>
    <xf numFmtId="284" fontId="46" fillId="0" borderId="0"/>
    <xf numFmtId="284" fontId="46" fillId="0" borderId="0"/>
    <xf numFmtId="284" fontId="46" fillId="0" borderId="0"/>
    <xf numFmtId="284" fontId="46" fillId="0" borderId="0"/>
    <xf numFmtId="284" fontId="46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52" fillId="0" borderId="0"/>
    <xf numFmtId="284" fontId="46" fillId="0" borderId="0"/>
    <xf numFmtId="284" fontId="46" fillId="0" borderId="0"/>
    <xf numFmtId="284" fontId="46" fillId="0" borderId="0"/>
    <xf numFmtId="284" fontId="46" fillId="0" borderId="0"/>
    <xf numFmtId="284" fontId="46" fillId="0" borderId="0"/>
    <xf numFmtId="284" fontId="46" fillId="0" borderId="0"/>
    <xf numFmtId="284" fontId="46" fillId="0" borderId="0"/>
    <xf numFmtId="284" fontId="46" fillId="0" borderId="0"/>
    <xf numFmtId="284" fontId="46" fillId="0" borderId="0"/>
    <xf numFmtId="284" fontId="46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135" fillId="0" borderId="0"/>
    <xf numFmtId="284" fontId="136" fillId="0" borderId="0"/>
    <xf numFmtId="284" fontId="135" fillId="0" borderId="0"/>
    <xf numFmtId="284" fontId="136" fillId="0" borderId="0"/>
    <xf numFmtId="284" fontId="135" fillId="0" borderId="0"/>
    <xf numFmtId="284" fontId="136" fillId="0" borderId="0"/>
    <xf numFmtId="284" fontId="135" fillId="0" borderId="0"/>
    <xf numFmtId="284" fontId="136" fillId="0" borderId="0"/>
    <xf numFmtId="284" fontId="135" fillId="0" borderId="0"/>
    <xf numFmtId="284" fontId="136" fillId="0" borderId="0"/>
    <xf numFmtId="284" fontId="135" fillId="0" borderId="0"/>
    <xf numFmtId="284" fontId="136" fillId="0" borderId="0"/>
    <xf numFmtId="284" fontId="135" fillId="0" borderId="0"/>
    <xf numFmtId="284" fontId="136" fillId="0" borderId="0"/>
    <xf numFmtId="284" fontId="135" fillId="0" borderId="0"/>
    <xf numFmtId="284" fontId="136" fillId="0" borderId="0"/>
    <xf numFmtId="284" fontId="135" fillId="0" borderId="0"/>
    <xf numFmtId="284" fontId="136" fillId="0" borderId="0"/>
    <xf numFmtId="284" fontId="135" fillId="0" borderId="0"/>
    <xf numFmtId="284" fontId="136" fillId="0" borderId="0"/>
    <xf numFmtId="284" fontId="135" fillId="0" borderId="0"/>
    <xf numFmtId="284" fontId="136" fillId="0" borderId="0"/>
    <xf numFmtId="284" fontId="135" fillId="0" borderId="0"/>
    <xf numFmtId="284" fontId="136" fillId="0" borderId="0"/>
    <xf numFmtId="284" fontId="135" fillId="0" borderId="0"/>
    <xf numFmtId="284" fontId="136" fillId="0" borderId="0"/>
    <xf numFmtId="284" fontId="135" fillId="0" borderId="0"/>
    <xf numFmtId="284" fontId="136" fillId="0" borderId="0"/>
    <xf numFmtId="284" fontId="135" fillId="0" borderId="0"/>
    <xf numFmtId="284" fontId="136" fillId="0" borderId="0"/>
    <xf numFmtId="284" fontId="135" fillId="0" borderId="0"/>
    <xf numFmtId="284" fontId="136" fillId="0" borderId="0"/>
    <xf numFmtId="284" fontId="135" fillId="0" borderId="0"/>
    <xf numFmtId="284" fontId="136" fillId="0" borderId="0"/>
    <xf numFmtId="284" fontId="135" fillId="0" borderId="0"/>
    <xf numFmtId="284" fontId="136" fillId="0" borderId="0"/>
    <xf numFmtId="284" fontId="135" fillId="0" borderId="0"/>
    <xf numFmtId="284" fontId="136" fillId="0" borderId="0"/>
    <xf numFmtId="284" fontId="135" fillId="0" borderId="0"/>
    <xf numFmtId="284" fontId="136" fillId="0" borderId="0"/>
    <xf numFmtId="284" fontId="135" fillId="0" borderId="0"/>
    <xf numFmtId="284" fontId="136" fillId="0" borderId="0"/>
    <xf numFmtId="284" fontId="135" fillId="0" borderId="0"/>
    <xf numFmtId="284" fontId="136" fillId="0" borderId="0"/>
    <xf numFmtId="284" fontId="135" fillId="0" borderId="0"/>
    <xf numFmtId="284" fontId="136" fillId="0" borderId="0"/>
    <xf numFmtId="284" fontId="135" fillId="0" borderId="0"/>
    <xf numFmtId="284" fontId="136" fillId="0" borderId="0"/>
    <xf numFmtId="284" fontId="135" fillId="0" borderId="0"/>
    <xf numFmtId="284" fontId="136" fillId="0" borderId="0"/>
    <xf numFmtId="284" fontId="135" fillId="0" borderId="0"/>
    <xf numFmtId="284" fontId="136" fillId="0" borderId="0"/>
    <xf numFmtId="284" fontId="135" fillId="0" borderId="0"/>
    <xf numFmtId="284" fontId="136" fillId="0" borderId="0"/>
    <xf numFmtId="284" fontId="135" fillId="0" borderId="0"/>
    <xf numFmtId="284" fontId="136" fillId="0" borderId="0"/>
    <xf numFmtId="284" fontId="135" fillId="0" borderId="0"/>
    <xf numFmtId="284" fontId="136" fillId="0" borderId="0"/>
    <xf numFmtId="284" fontId="135" fillId="0" borderId="0"/>
    <xf numFmtId="284" fontId="136" fillId="0" borderId="0"/>
    <xf numFmtId="284" fontId="135" fillId="0" borderId="0"/>
    <xf numFmtId="284" fontId="136" fillId="0" borderId="0"/>
    <xf numFmtId="284" fontId="135" fillId="0" borderId="0"/>
    <xf numFmtId="284" fontId="136" fillId="0" borderId="0"/>
    <xf numFmtId="284" fontId="135" fillId="0" borderId="0"/>
    <xf numFmtId="284" fontId="136" fillId="0" borderId="0"/>
    <xf numFmtId="284" fontId="135" fillId="0" borderId="0"/>
    <xf numFmtId="284" fontId="136" fillId="0" borderId="0"/>
    <xf numFmtId="284" fontId="135" fillId="0" borderId="0"/>
    <xf numFmtId="284" fontId="136" fillId="0" borderId="0"/>
    <xf numFmtId="284" fontId="135" fillId="0" borderId="0"/>
    <xf numFmtId="284" fontId="136" fillId="0" borderId="0"/>
    <xf numFmtId="284" fontId="135" fillId="0" borderId="0"/>
    <xf numFmtId="284" fontId="136" fillId="0" borderId="0"/>
    <xf numFmtId="284" fontId="135" fillId="0" borderId="0"/>
    <xf numFmtId="284" fontId="136" fillId="0" borderId="0"/>
    <xf numFmtId="284" fontId="135" fillId="0" borderId="0"/>
    <xf numFmtId="284" fontId="136" fillId="0" borderId="0"/>
    <xf numFmtId="284" fontId="135" fillId="0" borderId="0"/>
    <xf numFmtId="284" fontId="136" fillId="0" borderId="0"/>
    <xf numFmtId="284" fontId="135" fillId="0" borderId="0"/>
    <xf numFmtId="284" fontId="136" fillId="0" borderId="0"/>
    <xf numFmtId="284" fontId="135" fillId="0" borderId="0"/>
    <xf numFmtId="284" fontId="136" fillId="0" borderId="0"/>
    <xf numFmtId="284" fontId="135" fillId="0" borderId="0"/>
    <xf numFmtId="284" fontId="136" fillId="0" borderId="0"/>
    <xf numFmtId="284" fontId="135" fillId="0" borderId="0"/>
    <xf numFmtId="284" fontId="136" fillId="0" borderId="0"/>
    <xf numFmtId="284" fontId="135" fillId="0" borderId="0"/>
    <xf numFmtId="284" fontId="136" fillId="0" borderId="0"/>
    <xf numFmtId="284" fontId="135" fillId="0" borderId="0"/>
    <xf numFmtId="284" fontId="136" fillId="0" borderId="0"/>
    <xf numFmtId="284" fontId="135" fillId="0" borderId="0"/>
    <xf numFmtId="284" fontId="136" fillId="0" borderId="0"/>
    <xf numFmtId="284" fontId="135" fillId="0" borderId="0"/>
    <xf numFmtId="284" fontId="136" fillId="0" borderId="0"/>
    <xf numFmtId="284" fontId="135" fillId="0" borderId="0"/>
    <xf numFmtId="284" fontId="136" fillId="0" borderId="0"/>
    <xf numFmtId="284" fontId="135" fillId="0" borderId="0"/>
    <xf numFmtId="284" fontId="136" fillId="0" borderId="0"/>
    <xf numFmtId="284" fontId="135" fillId="0" borderId="0"/>
    <xf numFmtId="284" fontId="136" fillId="0" borderId="0"/>
    <xf numFmtId="284" fontId="135" fillId="0" borderId="0"/>
    <xf numFmtId="284" fontId="136" fillId="0" borderId="0"/>
    <xf numFmtId="284" fontId="135" fillId="0" borderId="0"/>
    <xf numFmtId="284" fontId="136" fillId="0" borderId="0"/>
    <xf numFmtId="284" fontId="135" fillId="0" borderId="0"/>
    <xf numFmtId="284" fontId="136" fillId="0" borderId="0"/>
    <xf numFmtId="284" fontId="135" fillId="0" borderId="0"/>
    <xf numFmtId="284" fontId="136" fillId="0" borderId="0"/>
    <xf numFmtId="284" fontId="135" fillId="0" borderId="0"/>
    <xf numFmtId="284" fontId="136" fillId="0" borderId="0"/>
    <xf numFmtId="284" fontId="135" fillId="0" borderId="0"/>
    <xf numFmtId="284" fontId="136" fillId="0" borderId="0"/>
    <xf numFmtId="284" fontId="135" fillId="0" borderId="0"/>
    <xf numFmtId="284" fontId="136" fillId="0" borderId="0"/>
    <xf numFmtId="284" fontId="135" fillId="0" borderId="0"/>
    <xf numFmtId="284" fontId="136" fillId="0" borderId="0"/>
    <xf numFmtId="284" fontId="135" fillId="0" borderId="0"/>
    <xf numFmtId="284" fontId="136" fillId="0" borderId="0"/>
    <xf numFmtId="284" fontId="137" fillId="0" borderId="18" applyNumberFormat="0">
      <alignment horizontal="center" vertical="center"/>
    </xf>
    <xf numFmtId="228" fontId="94" fillId="0" borderId="0" applyFont="0" applyFill="0" applyBorder="0" applyAlignment="0" applyProtection="0"/>
    <xf numFmtId="229" fontId="94" fillId="0" borderId="0" applyFont="0" applyFill="0" applyBorder="0" applyAlignment="0" applyProtection="0"/>
    <xf numFmtId="284" fontId="4" fillId="0" borderId="0"/>
    <xf numFmtId="204" fontId="92" fillId="0" borderId="0" applyFill="0" applyBorder="0" applyAlignment="0"/>
    <xf numFmtId="284" fontId="46" fillId="0" borderId="0" applyFill="0" applyBorder="0" applyAlignment="0"/>
    <xf numFmtId="205" fontId="92" fillId="0" borderId="0" applyFill="0" applyBorder="0" applyAlignment="0"/>
    <xf numFmtId="204" fontId="92" fillId="0" borderId="0" applyFill="0" applyBorder="0" applyAlignment="0"/>
    <xf numFmtId="284" fontId="46" fillId="0" borderId="0" applyFill="0" applyBorder="0" applyAlignment="0"/>
    <xf numFmtId="211" fontId="93" fillId="0" borderId="0" applyFill="0" applyBorder="0" applyAlignment="0"/>
    <xf numFmtId="212" fontId="94" fillId="0" borderId="0" applyFill="0" applyBorder="0" applyAlignment="0"/>
    <xf numFmtId="205" fontId="92" fillId="0" borderId="0" applyFill="0" applyBorder="0" applyAlignment="0"/>
    <xf numFmtId="284" fontId="96" fillId="0" borderId="45" applyNumberFormat="0" applyFill="0" applyAlignment="0" applyProtection="0"/>
    <xf numFmtId="227" fontId="4" fillId="77" borderId="0"/>
    <xf numFmtId="227" fontId="4" fillId="78" borderId="0"/>
    <xf numFmtId="284" fontId="4" fillId="0" borderId="0">
      <alignment horizontal="center"/>
    </xf>
    <xf numFmtId="230" fontId="4" fillId="0" borderId="0" applyFont="0" applyFill="0" applyBorder="0" applyAlignment="0" applyProtection="0"/>
    <xf numFmtId="231" fontId="4" fillId="0" borderId="0" applyFont="0" applyFill="0" applyBorder="0" applyAlignment="0" applyProtection="0"/>
    <xf numFmtId="232" fontId="53" fillId="0" borderId="0" applyFont="0" applyFill="0" applyBorder="0" applyAlignment="0" applyProtection="0"/>
    <xf numFmtId="199" fontId="53" fillId="0" borderId="0" applyFont="0" applyFill="0" applyBorder="0" applyAlignment="0" applyProtection="0"/>
    <xf numFmtId="233" fontId="46" fillId="0" borderId="0" applyFont="0" applyFill="0" applyBorder="0" applyAlignment="0" applyProtection="0"/>
    <xf numFmtId="234" fontId="4" fillId="0" borderId="0" applyFont="0" applyFill="0" applyBorder="0" applyAlignment="0" applyProtection="0"/>
    <xf numFmtId="235" fontId="46" fillId="0" borderId="0" applyFont="0" applyFill="0" applyBorder="0" applyAlignment="0" applyProtection="0"/>
    <xf numFmtId="236" fontId="4" fillId="0" borderId="0" applyFont="0" applyFill="0" applyBorder="0" applyAlignment="0" applyProtection="0"/>
    <xf numFmtId="234" fontId="84" fillId="0" borderId="0" applyFont="0" applyFill="0" applyBorder="0" applyAlignment="0" applyProtection="0"/>
    <xf numFmtId="236" fontId="84" fillId="0" borderId="0" applyFont="0" applyFill="0" applyBorder="0" applyAlignment="0" applyProtection="0"/>
    <xf numFmtId="284" fontId="48" fillId="0" borderId="0"/>
    <xf numFmtId="284" fontId="15" fillId="0" borderId="0"/>
    <xf numFmtId="284" fontId="4" fillId="0" borderId="0"/>
    <xf numFmtId="284" fontId="15" fillId="0" borderId="0"/>
    <xf numFmtId="284" fontId="39" fillId="0" borderId="0"/>
    <xf numFmtId="188" fontId="138" fillId="79" borderId="0">
      <alignment vertical="top"/>
    </xf>
    <xf numFmtId="284" fontId="139" fillId="80" borderId="0" applyNumberFormat="0" applyBorder="0" applyAlignment="0" applyProtection="0"/>
    <xf numFmtId="284" fontId="139" fillId="80" borderId="0" applyNumberFormat="0" applyBorder="0" applyAlignment="0" applyProtection="0"/>
    <xf numFmtId="284" fontId="140" fillId="0" borderId="0" applyBorder="0">
      <alignment horizontal="right"/>
    </xf>
    <xf numFmtId="284" fontId="94" fillId="0" borderId="0"/>
    <xf numFmtId="37" fontId="141" fillId="0" borderId="0"/>
    <xf numFmtId="37" fontId="142" fillId="0" borderId="0"/>
    <xf numFmtId="284" fontId="48" fillId="0" borderId="0"/>
    <xf numFmtId="284" fontId="143" fillId="0" borderId="0"/>
    <xf numFmtId="237" fontId="15" fillId="0" borderId="0"/>
    <xf numFmtId="238" fontId="144" fillId="0" borderId="0"/>
    <xf numFmtId="284" fontId="145" fillId="0" borderId="0"/>
    <xf numFmtId="284" fontId="145" fillId="0" borderId="0"/>
    <xf numFmtId="284" fontId="145" fillId="0" borderId="0"/>
    <xf numFmtId="284" fontId="145" fillId="0" borderId="0"/>
    <xf numFmtId="284" fontId="145" fillId="0" borderId="0"/>
    <xf numFmtId="284" fontId="145" fillId="0" borderId="0"/>
    <xf numFmtId="284" fontId="145" fillId="0" borderId="0"/>
    <xf numFmtId="284" fontId="4" fillId="0" borderId="0"/>
    <xf numFmtId="284" fontId="146" fillId="0" borderId="0"/>
    <xf numFmtId="284" fontId="147" fillId="0" borderId="0"/>
    <xf numFmtId="284" fontId="15" fillId="67" borderId="47" applyNumberFormat="0" applyFont="0" applyAlignment="0" applyProtection="0"/>
    <xf numFmtId="284" fontId="15" fillId="67" borderId="47" applyNumberFormat="0" applyFont="0" applyAlignment="0" applyProtection="0"/>
    <xf numFmtId="284" fontId="81" fillId="0" borderId="18">
      <alignment horizontal="center" vertical="center"/>
    </xf>
    <xf numFmtId="239" fontId="56" fillId="0" borderId="0"/>
    <xf numFmtId="240" fontId="56" fillId="0" borderId="0"/>
    <xf numFmtId="241" fontId="53" fillId="0" borderId="0" applyFont="0" applyFill="0" applyBorder="0" applyAlignment="0" applyProtection="0"/>
    <xf numFmtId="242" fontId="53" fillId="0" borderId="0" applyFont="0" applyFill="0" applyBorder="0" applyAlignment="0" applyProtection="0"/>
    <xf numFmtId="284" fontId="4" fillId="0" borderId="0"/>
    <xf numFmtId="284" fontId="4" fillId="0" borderId="0"/>
    <xf numFmtId="284" fontId="75" fillId="0" borderId="0"/>
    <xf numFmtId="284" fontId="82" fillId="64" borderId="44" applyNumberFormat="0" applyAlignment="0" applyProtection="0"/>
    <xf numFmtId="284" fontId="46" fillId="0" borderId="0"/>
    <xf numFmtId="284" fontId="148" fillId="35" borderId="0"/>
    <xf numFmtId="14" fontId="81" fillId="0" borderId="0">
      <alignment horizontal="center" wrapText="1"/>
      <protection locked="0"/>
    </xf>
    <xf numFmtId="37" fontId="39" fillId="0" borderId="0"/>
    <xf numFmtId="209" fontId="93" fillId="0" borderId="0" applyFont="0" applyFill="0" applyBorder="0" applyAlignment="0" applyProtection="0"/>
    <xf numFmtId="210" fontId="46" fillId="0" borderId="0" applyFont="0" applyFill="0" applyBorder="0" applyAlignment="0" applyProtection="0"/>
    <xf numFmtId="243" fontId="92" fillId="0" borderId="0" applyFont="0" applyFill="0" applyBorder="0" applyAlignment="0" applyProtection="0"/>
    <xf numFmtId="284" fontId="48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84" fillId="0" borderId="0" applyFont="0" applyFill="0" applyBorder="0" applyAlignment="0" applyProtection="0"/>
    <xf numFmtId="284" fontId="101" fillId="0" borderId="0" applyNumberFormat="0" applyFill="0" applyBorder="0" applyAlignment="0" applyProtection="0"/>
    <xf numFmtId="9" fontId="46" fillId="0" borderId="56" applyNumberFormat="0" applyBorder="0"/>
    <xf numFmtId="284" fontId="64" fillId="35" borderId="0"/>
    <xf numFmtId="204" fontId="92" fillId="0" borderId="0" applyFill="0" applyBorder="0" applyAlignment="0"/>
    <xf numFmtId="284" fontId="46" fillId="0" borderId="0" applyFill="0" applyBorder="0" applyAlignment="0"/>
    <xf numFmtId="205" fontId="92" fillId="0" borderId="0" applyFill="0" applyBorder="0" applyAlignment="0"/>
    <xf numFmtId="204" fontId="92" fillId="0" borderId="0" applyFill="0" applyBorder="0" applyAlignment="0"/>
    <xf numFmtId="284" fontId="46" fillId="0" borderId="0" applyFill="0" applyBorder="0" applyAlignment="0"/>
    <xf numFmtId="211" fontId="93" fillId="0" borderId="0" applyFill="0" applyBorder="0" applyAlignment="0"/>
    <xf numFmtId="212" fontId="94" fillId="0" borderId="0" applyFill="0" applyBorder="0" applyAlignment="0"/>
    <xf numFmtId="205" fontId="92" fillId="0" borderId="0" applyFill="0" applyBorder="0" applyAlignment="0"/>
    <xf numFmtId="284" fontId="149" fillId="0" borderId="0" applyNumberFormat="0" applyFill="0" applyBorder="0" applyAlignment="0" applyProtection="0"/>
    <xf numFmtId="203" fontId="150" fillId="0" borderId="0"/>
    <xf numFmtId="284" fontId="151" fillId="0" borderId="57" applyNumberFormat="0" applyBorder="0" applyAlignment="0"/>
    <xf numFmtId="284" fontId="46" fillId="0" borderId="0" applyNumberFormat="0" applyFont="0" applyFill="0" applyBorder="0" applyAlignment="0" applyProtection="0">
      <alignment horizontal="left"/>
    </xf>
    <xf numFmtId="15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284" fontId="91" fillId="0" borderId="37">
      <alignment horizontal="center"/>
    </xf>
    <xf numFmtId="3" fontId="46" fillId="0" borderId="0" applyFont="0" applyFill="0" applyBorder="0" applyAlignment="0" applyProtection="0"/>
    <xf numFmtId="284" fontId="46" fillId="81" borderId="0" applyNumberFormat="0" applyFont="0" applyBorder="0" applyAlignment="0" applyProtection="0"/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" fillId="0" borderId="0">
      <alignment vertical="justify"/>
    </xf>
    <xf numFmtId="284" fontId="42" fillId="0" borderId="0" applyNumberFormat="0" applyFont="0" applyFill="0" applyBorder="0" applyAlignment="0"/>
    <xf numFmtId="284" fontId="152" fillId="82" borderId="0" applyNumberFormat="0" applyFont="0" applyBorder="0" applyAlignment="0">
      <alignment horizontal="center"/>
    </xf>
    <xf numFmtId="3" fontId="57" fillId="0" borderId="18" applyNumberFormat="0" applyFont="0"/>
    <xf numFmtId="244" fontId="153" fillId="0" borderId="0" applyNumberFormat="0" applyFill="0" applyBorder="0" applyAlignment="0" applyProtection="0">
      <alignment horizontal="left"/>
    </xf>
    <xf numFmtId="284" fontId="4" fillId="0" borderId="0"/>
    <xf numFmtId="284" fontId="154" fillId="35" borderId="58" applyNumberFormat="0" applyProtection="0">
      <alignment vertical="center"/>
    </xf>
    <xf numFmtId="284" fontId="119" fillId="39" borderId="0" applyNumberFormat="0" applyBorder="0" applyAlignment="0" applyProtection="0"/>
    <xf numFmtId="284" fontId="85" fillId="38" borderId="0" applyNumberFormat="0" applyBorder="0" applyAlignment="0" applyProtection="0"/>
    <xf numFmtId="284" fontId="155" fillId="1" borderId="0"/>
    <xf numFmtId="284" fontId="156" fillId="1" borderId="0"/>
    <xf numFmtId="284" fontId="152" fillId="1" borderId="20" applyNumberFormat="0" applyFont="0" applyAlignment="0">
      <alignment horizontal="center"/>
    </xf>
    <xf numFmtId="284" fontId="157" fillId="0" borderId="0" applyNumberFormat="0" applyFill="0" applyBorder="0" applyAlignment="0" applyProtection="0"/>
    <xf numFmtId="284" fontId="94" fillId="0" borderId="38" applyAlignment="0">
      <alignment horizontal="centerContinuous"/>
    </xf>
    <xf numFmtId="284" fontId="82" fillId="64" borderId="44" applyNumberFormat="0" applyAlignment="0" applyProtection="0"/>
    <xf numFmtId="284" fontId="155" fillId="0" borderId="0" applyNumberFormat="0" applyFill="0" applyBorder="0" applyAlignment="0" applyProtection="0"/>
    <xf numFmtId="284" fontId="103" fillId="0" borderId="0" applyNumberFormat="0" applyFill="0" applyBorder="0" applyAlignment="0">
      <alignment horizontal="center"/>
    </xf>
    <xf numFmtId="205" fontId="145" fillId="0" borderId="0"/>
    <xf numFmtId="235" fontId="46" fillId="0" borderId="0">
      <alignment horizontal="center"/>
    </xf>
    <xf numFmtId="284" fontId="158" fillId="0" borderId="19" applyProtection="0">
      <alignment horizontal="centerContinuous"/>
    </xf>
    <xf numFmtId="235" fontId="46" fillId="0" borderId="0">
      <alignment horizontal="center"/>
    </xf>
    <xf numFmtId="284" fontId="39" fillId="0" borderId="0"/>
    <xf numFmtId="284" fontId="39" fillId="0" borderId="0"/>
    <xf numFmtId="284" fontId="120" fillId="0" borderId="18" applyNumberFormat="0" applyFill="0" applyProtection="0">
      <alignment horizontal="right"/>
    </xf>
    <xf numFmtId="14" fontId="120" fillId="35" borderId="18" applyAlignment="0" applyProtection="0"/>
    <xf numFmtId="284" fontId="120" fillId="35" borderId="18" applyNumberFormat="0" applyProtection="0">
      <alignment horizontal="left" wrapText="1"/>
    </xf>
    <xf numFmtId="14" fontId="120" fillId="83" borderId="18" applyAlignment="0" applyProtection="0"/>
    <xf numFmtId="284" fontId="120" fillId="83" borderId="18" applyNumberFormat="0" applyProtection="0">
      <alignment horizontal="left" wrapText="1"/>
    </xf>
    <xf numFmtId="14" fontId="120" fillId="79" borderId="18" applyAlignment="0" applyProtection="0"/>
    <xf numFmtId="284" fontId="120" fillId="79" borderId="18" applyNumberFormat="0" applyProtection="0">
      <alignment horizontal="left" wrapText="1"/>
    </xf>
    <xf numFmtId="14" fontId="120" fillId="84" borderId="18" applyAlignment="0" applyProtection="0"/>
    <xf numFmtId="284" fontId="120" fillId="84" borderId="18" applyNumberFormat="0" applyProtection="0">
      <alignment horizontal="left" wrapText="1"/>
    </xf>
    <xf numFmtId="284" fontId="159" fillId="84" borderId="18" applyNumberFormat="0" applyProtection="0">
      <alignment wrapText="1"/>
    </xf>
    <xf numFmtId="284" fontId="159" fillId="79" borderId="18" applyNumberFormat="0" applyProtection="0">
      <alignment wrapText="1"/>
    </xf>
    <xf numFmtId="284" fontId="159" fillId="83" borderId="18" applyNumberFormat="0" applyProtection="0">
      <alignment wrapText="1"/>
    </xf>
    <xf numFmtId="49" fontId="120" fillId="0" borderId="18" applyFill="0" applyProtection="0">
      <alignment horizontal="justify" vertical="top" wrapText="1"/>
    </xf>
    <xf numFmtId="14" fontId="160" fillId="83" borderId="18" applyAlignment="0" applyProtection="0"/>
    <xf numFmtId="284" fontId="160" fillId="83" borderId="18" applyNumberFormat="0" applyProtection="0">
      <alignment horizontal="left" wrapText="1"/>
    </xf>
    <xf numFmtId="14" fontId="160" fillId="79" borderId="18" applyAlignment="0" applyProtection="0"/>
    <xf numFmtId="284" fontId="160" fillId="79" borderId="18" applyNumberFormat="0" applyProtection="0">
      <alignment horizontal="left" wrapText="1"/>
    </xf>
    <xf numFmtId="14" fontId="160" fillId="84" borderId="18" applyAlignment="0" applyProtection="0"/>
    <xf numFmtId="284" fontId="160" fillId="84" borderId="18" applyNumberFormat="0" applyProtection="0">
      <alignment horizontal="left" wrapText="1"/>
    </xf>
    <xf numFmtId="14" fontId="160" fillId="0" borderId="18" applyFill="0" applyAlignment="0" applyProtection="0"/>
    <xf numFmtId="284" fontId="160" fillId="0" borderId="18" applyNumberFormat="0" applyFill="0" applyProtection="0">
      <alignment horizontal="left" wrapText="1"/>
    </xf>
    <xf numFmtId="284" fontId="161" fillId="0" borderId="18" applyNumberFormat="0" applyFill="0" applyProtection="0">
      <alignment wrapText="1"/>
    </xf>
    <xf numFmtId="284" fontId="161" fillId="84" borderId="18" applyNumberFormat="0" applyProtection="0">
      <alignment wrapText="1"/>
    </xf>
    <xf numFmtId="284" fontId="161" fillId="79" borderId="18" applyNumberFormat="0" applyProtection="0">
      <alignment wrapText="1"/>
    </xf>
    <xf numFmtId="284" fontId="161" fillId="83" borderId="18" applyNumberFormat="0" applyProtection="0">
      <alignment wrapText="1"/>
    </xf>
    <xf numFmtId="284" fontId="162" fillId="85" borderId="18" applyNumberFormat="0" applyProtection="0">
      <alignment horizontal="centerContinuous"/>
    </xf>
    <xf numFmtId="284" fontId="162" fillId="85" borderId="18" applyNumberFormat="0" applyProtection="0">
      <alignment horizontal="centerContinuous" textRotation="90"/>
    </xf>
    <xf numFmtId="284" fontId="162" fillId="85" borderId="18" applyNumberFormat="0" applyProtection="0">
      <alignment horizontal="left"/>
    </xf>
    <xf numFmtId="284" fontId="12" fillId="85" borderId="18" applyNumberFormat="0" applyProtection="0">
      <alignment horizontal="centerContinuous"/>
    </xf>
    <xf numFmtId="284" fontId="162" fillId="86" borderId="18" applyNumberFormat="0" applyProtection="0">
      <alignment horizontal="centerContinuous"/>
    </xf>
    <xf numFmtId="40" fontId="163" fillId="0" borderId="0" applyBorder="0">
      <alignment horizontal="right"/>
    </xf>
    <xf numFmtId="284" fontId="53" fillId="0" borderId="0"/>
    <xf numFmtId="284" fontId="164" fillId="0" borderId="0" applyFill="0" applyBorder="0" applyProtection="0">
      <alignment horizontal="left"/>
    </xf>
    <xf numFmtId="284" fontId="46" fillId="0" borderId="0"/>
    <xf numFmtId="49" fontId="60" fillId="0" borderId="0" applyFill="0" applyBorder="0" applyAlignment="0"/>
    <xf numFmtId="245" fontId="93" fillId="0" borderId="0" applyFill="0" applyBorder="0" applyAlignment="0"/>
    <xf numFmtId="246" fontId="94" fillId="0" borderId="0" applyFill="0" applyBorder="0" applyAlignment="0"/>
    <xf numFmtId="247" fontId="93" fillId="0" borderId="0" applyFill="0" applyBorder="0" applyAlignment="0"/>
    <xf numFmtId="284" fontId="48" fillId="0" borderId="0" applyFill="0" applyBorder="0" applyAlignment="0"/>
    <xf numFmtId="284" fontId="42" fillId="0" borderId="0">
      <alignment horizontal="centerContinuous" wrapText="1"/>
    </xf>
    <xf numFmtId="284" fontId="112" fillId="0" borderId="0" applyNumberFormat="0" applyFill="0" applyBorder="0" applyAlignment="0" applyProtection="0"/>
    <xf numFmtId="284" fontId="165" fillId="0" borderId="0"/>
    <xf numFmtId="284" fontId="166" fillId="0" borderId="0" applyNumberFormat="0" applyFill="0" applyBorder="0" applyAlignment="0" applyProtection="0"/>
    <xf numFmtId="284" fontId="166" fillId="0" borderId="0" applyNumberFormat="0" applyFill="0" applyBorder="0" applyAlignment="0" applyProtection="0"/>
    <xf numFmtId="284" fontId="123" fillId="0" borderId="52" applyNumberFormat="0" applyFill="0" applyAlignment="0" applyProtection="0"/>
    <xf numFmtId="284" fontId="125" fillId="0" borderId="53" applyNumberFormat="0" applyFill="0" applyAlignment="0" applyProtection="0"/>
    <xf numFmtId="284" fontId="126" fillId="0" borderId="54" applyNumberFormat="0" applyFill="0" applyAlignment="0" applyProtection="0"/>
    <xf numFmtId="284" fontId="126" fillId="0" borderId="0" applyNumberFormat="0" applyFill="0" applyBorder="0" applyAlignment="0" applyProtection="0"/>
    <xf numFmtId="284" fontId="111" fillId="0" borderId="49" applyNumberFormat="0" applyFill="0" applyAlignment="0" applyProtection="0"/>
    <xf numFmtId="284" fontId="4" fillId="0" borderId="59" applyNumberFormat="0" applyFont="0" applyFill="0" applyAlignment="0" applyProtection="0"/>
    <xf numFmtId="190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284" fontId="166" fillId="0" borderId="0" applyNumberFormat="0" applyFill="0" applyBorder="0" applyAlignment="0" applyProtection="0"/>
    <xf numFmtId="284" fontId="123" fillId="0" borderId="52" applyNumberFormat="0" applyFill="0" applyAlignment="0" applyProtection="0"/>
    <xf numFmtId="284" fontId="125" fillId="0" borderId="53" applyNumberFormat="0" applyFill="0" applyAlignment="0" applyProtection="0"/>
    <xf numFmtId="284" fontId="126" fillId="0" borderId="54" applyNumberFormat="0" applyFill="0" applyAlignment="0" applyProtection="0"/>
    <xf numFmtId="284" fontId="126" fillId="0" borderId="0" applyNumberFormat="0" applyFill="0" applyBorder="0" applyAlignment="0" applyProtection="0"/>
    <xf numFmtId="37" fontId="120" fillId="87" borderId="0" applyNumberFormat="0" applyBorder="0" applyAlignment="0" applyProtection="0"/>
    <xf numFmtId="37" fontId="120" fillId="0" borderId="0"/>
    <xf numFmtId="37" fontId="167" fillId="87" borderId="0" applyNumberFormat="0" applyBorder="0" applyAlignment="0" applyProtection="0"/>
    <xf numFmtId="3" fontId="168" fillId="0" borderId="55" applyProtection="0"/>
    <xf numFmtId="248" fontId="94" fillId="0" borderId="0" applyNumberFormat="0">
      <alignment horizontal="center"/>
    </xf>
    <xf numFmtId="193" fontId="4" fillId="0" borderId="0" applyFont="0" applyFill="0" applyBorder="0" applyAlignment="0" applyProtection="0"/>
    <xf numFmtId="221" fontId="94" fillId="0" borderId="0" applyFont="0" applyFill="0" applyBorder="0" applyAlignment="0" applyProtection="0"/>
    <xf numFmtId="249" fontId="94" fillId="0" borderId="0" applyFont="0" applyFill="0" applyBorder="0" applyAlignment="0" applyProtection="0"/>
    <xf numFmtId="284" fontId="97" fillId="66" borderId="46" applyNumberFormat="0" applyAlignment="0" applyProtection="0"/>
    <xf numFmtId="284" fontId="96" fillId="0" borderId="45" applyNumberFormat="0" applyFill="0" applyAlignment="0" applyProtection="0"/>
    <xf numFmtId="284" fontId="4" fillId="0" borderId="0">
      <alignment horizontal="center" textRotation="180"/>
    </xf>
    <xf numFmtId="284" fontId="4" fillId="0" borderId="0">
      <alignment horizontal="centerContinuous" vertical="center"/>
    </xf>
    <xf numFmtId="284" fontId="134" fillId="0" borderId="0"/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4" fillId="0" borderId="0">
      <alignment horizontal="centerContinuous" vertical="center"/>
    </xf>
    <xf numFmtId="284" fontId="83" fillId="0" borderId="0" applyNumberFormat="0" applyFill="0" applyBorder="0" applyAlignment="0" applyProtection="0"/>
    <xf numFmtId="284" fontId="83" fillId="0" borderId="0" applyNumberFormat="0" applyFill="0" applyBorder="0" applyAlignment="0" applyProtection="0"/>
    <xf numFmtId="284" fontId="97" fillId="66" borderId="46" applyNumberFormat="0" applyAlignment="0" applyProtection="0"/>
    <xf numFmtId="284" fontId="72" fillId="51" borderId="0" applyNumberFormat="0" applyBorder="0" applyAlignment="0" applyProtection="0"/>
    <xf numFmtId="284" fontId="72" fillId="54" borderId="0" applyNumberFormat="0" applyBorder="0" applyAlignment="0" applyProtection="0"/>
    <xf numFmtId="284" fontId="72" fillId="58" borderId="0" applyNumberFormat="0" applyBorder="0" applyAlignment="0" applyProtection="0"/>
    <xf numFmtId="284" fontId="72" fillId="48" borderId="0" applyNumberFormat="0" applyBorder="0" applyAlignment="0" applyProtection="0"/>
    <xf numFmtId="284" fontId="72" fillId="49" borderId="0" applyNumberFormat="0" applyBorder="0" applyAlignment="0" applyProtection="0"/>
    <xf numFmtId="284" fontId="72" fillId="61" borderId="0" applyNumberFormat="0" applyBorder="0" applyAlignment="0" applyProtection="0"/>
    <xf numFmtId="284" fontId="169" fillId="42" borderId="36" applyNumberFormat="0" applyAlignment="0" applyProtection="0"/>
    <xf numFmtId="284" fontId="170" fillId="64" borderId="44" applyNumberFormat="0" applyAlignment="0" applyProtection="0"/>
    <xf numFmtId="284" fontId="171" fillId="64" borderId="36" applyNumberFormat="0" applyAlignment="0" applyProtection="0"/>
    <xf numFmtId="284" fontId="172" fillId="0" borderId="52" applyNumberFormat="0" applyFill="0" applyAlignment="0" applyProtection="0"/>
    <xf numFmtId="284" fontId="173" fillId="0" borderId="53" applyNumberFormat="0" applyFill="0" applyAlignment="0" applyProtection="0"/>
    <xf numFmtId="284" fontId="174" fillId="0" borderId="54" applyNumberFormat="0" applyFill="0" applyAlignment="0" applyProtection="0"/>
    <xf numFmtId="284" fontId="174" fillId="0" borderId="0" applyNumberFormat="0" applyFill="0" applyBorder="0" applyAlignment="0" applyProtection="0"/>
    <xf numFmtId="284" fontId="175" fillId="0" borderId="49" applyNumberFormat="0" applyFill="0" applyAlignment="0" applyProtection="0"/>
    <xf numFmtId="284" fontId="176" fillId="66" borderId="46" applyNumberFormat="0" applyAlignment="0" applyProtection="0"/>
    <xf numFmtId="284" fontId="177" fillId="0" borderId="0" applyNumberFormat="0" applyFill="0" applyBorder="0" applyAlignment="0" applyProtection="0"/>
    <xf numFmtId="284" fontId="178" fillId="80" borderId="0" applyNumberFormat="0" applyBorder="0" applyAlignment="0" applyProtection="0"/>
    <xf numFmtId="284" fontId="179" fillId="38" borderId="0" applyNumberFormat="0" applyBorder="0" applyAlignment="0" applyProtection="0"/>
    <xf numFmtId="284" fontId="180" fillId="0" borderId="0" applyNumberFormat="0" applyFill="0" applyBorder="0" applyAlignment="0" applyProtection="0"/>
    <xf numFmtId="284" fontId="15" fillId="67" borderId="47" applyNumberFormat="0" applyFont="0" applyAlignment="0" applyProtection="0"/>
    <xf numFmtId="284" fontId="181" fillId="0" borderId="45" applyNumberFormat="0" applyFill="0" applyAlignment="0" applyProtection="0"/>
    <xf numFmtId="284" fontId="39" fillId="0" borderId="0"/>
    <xf numFmtId="284" fontId="182" fillId="0" borderId="0" applyNumberFormat="0" applyFill="0" applyBorder="0" applyAlignment="0" applyProtection="0"/>
    <xf numFmtId="284" fontId="183" fillId="39" borderId="0" applyNumberFormat="0" applyBorder="0" applyAlignment="0" applyProtection="0"/>
    <xf numFmtId="284" fontId="73" fillId="51" borderId="0" applyNumberFormat="0" applyBorder="0" applyAlignment="0" applyProtection="0">
      <alignment vertical="center"/>
    </xf>
    <xf numFmtId="284" fontId="73" fillId="54" borderId="0" applyNumberFormat="0" applyBorder="0" applyAlignment="0" applyProtection="0">
      <alignment vertical="center"/>
    </xf>
    <xf numFmtId="284" fontId="73" fillId="58" borderId="0" applyNumberFormat="0" applyBorder="0" applyAlignment="0" applyProtection="0">
      <alignment vertical="center"/>
    </xf>
    <xf numFmtId="284" fontId="73" fillId="48" borderId="0" applyNumberFormat="0" applyBorder="0" applyAlignment="0" applyProtection="0">
      <alignment vertical="center"/>
    </xf>
    <xf numFmtId="284" fontId="73" fillId="49" borderId="0" applyNumberFormat="0" applyBorder="0" applyAlignment="0" applyProtection="0">
      <alignment vertical="center"/>
    </xf>
    <xf numFmtId="284" fontId="73" fillId="61" borderId="0" applyNumberFormat="0" applyBorder="0" applyAlignment="0" applyProtection="0">
      <alignment vertical="center"/>
    </xf>
    <xf numFmtId="284" fontId="184" fillId="0" borderId="0" applyNumberFormat="0" applyFill="0" applyBorder="0" applyAlignment="0" applyProtection="0">
      <alignment vertical="center"/>
    </xf>
    <xf numFmtId="284" fontId="185" fillId="66" borderId="46" applyNumberFormat="0" applyAlignment="0" applyProtection="0">
      <alignment vertical="center"/>
    </xf>
    <xf numFmtId="284" fontId="186" fillId="80" borderId="0" applyNumberFormat="0" applyBorder="0" applyAlignment="0" applyProtection="0">
      <alignment vertical="center"/>
    </xf>
    <xf numFmtId="284" fontId="132" fillId="0" borderId="0" applyNumberFormat="0" applyFill="0" applyBorder="0" applyAlignment="0" applyProtection="0"/>
    <xf numFmtId="284" fontId="187" fillId="67" borderId="47" applyNumberFormat="0" applyFont="0" applyAlignment="0" applyProtection="0">
      <alignment vertical="center"/>
    </xf>
    <xf numFmtId="284" fontId="188" fillId="0" borderId="45" applyNumberFormat="0" applyFill="0" applyAlignment="0" applyProtection="0">
      <alignment vertical="center"/>
    </xf>
    <xf numFmtId="250" fontId="53" fillId="0" borderId="0" applyFont="0" applyFill="0" applyBorder="0" applyAlignment="0" applyProtection="0"/>
    <xf numFmtId="251" fontId="53" fillId="0" borderId="0" applyFont="0" applyFill="0" applyBorder="0" applyAlignment="0" applyProtection="0"/>
    <xf numFmtId="284" fontId="189" fillId="0" borderId="0"/>
    <xf numFmtId="9" fontId="68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>
      <alignment vertical="center"/>
    </xf>
    <xf numFmtId="9" fontId="190" fillId="0" borderId="0" applyFont="0" applyFill="0" applyBorder="0" applyAlignment="0" applyProtection="0">
      <alignment vertical="center"/>
    </xf>
    <xf numFmtId="9" fontId="45" fillId="0" borderId="0" applyFont="0" applyFill="0" applyBorder="0" applyAlignment="0" applyProtection="0">
      <alignment vertical="center"/>
    </xf>
    <xf numFmtId="284" fontId="15" fillId="67" borderId="47" applyNumberFormat="0" applyFont="0" applyAlignment="0" applyProtection="0">
      <alignment vertical="center"/>
    </xf>
    <xf numFmtId="284" fontId="191" fillId="0" borderId="52" applyNumberFormat="0" applyFill="0" applyAlignment="0" applyProtection="0"/>
    <xf numFmtId="284" fontId="191" fillId="0" borderId="52" applyNumberFormat="0" applyFill="0" applyAlignment="0" applyProtection="0">
      <alignment vertical="center"/>
    </xf>
    <xf numFmtId="284" fontId="192" fillId="0" borderId="53" applyNumberFormat="0" applyFill="0" applyAlignment="0" applyProtection="0"/>
    <xf numFmtId="284" fontId="192" fillId="0" borderId="53" applyNumberFormat="0" applyFill="0" applyAlignment="0" applyProtection="0">
      <alignment vertical="center"/>
    </xf>
    <xf numFmtId="284" fontId="193" fillId="0" borderId="54" applyNumberFormat="0" applyFill="0" applyAlignment="0" applyProtection="0">
      <alignment vertical="center"/>
    </xf>
    <xf numFmtId="284" fontId="193" fillId="0" borderId="0" applyNumberFormat="0" applyFill="0" applyBorder="0" applyAlignment="0" applyProtection="0">
      <alignment vertical="center"/>
    </xf>
    <xf numFmtId="284" fontId="194" fillId="0" borderId="0" applyNumberFormat="0" applyFill="0" applyBorder="0" applyProtection="0">
      <alignment vertical="center"/>
    </xf>
    <xf numFmtId="284" fontId="194" fillId="0" borderId="0" applyNumberFormat="0" applyFill="0" applyBorder="0" applyAlignment="0" applyProtection="0">
      <alignment vertical="center"/>
    </xf>
    <xf numFmtId="284" fontId="117" fillId="0" borderId="0" applyNumberFormat="0" applyFill="0" applyBorder="0" applyAlignment="0" applyProtection="0"/>
    <xf numFmtId="284" fontId="196" fillId="38" borderId="0" applyNumberFormat="0" applyBorder="0" applyAlignment="0" applyProtection="0">
      <alignment vertical="center"/>
    </xf>
    <xf numFmtId="284" fontId="196" fillId="38" borderId="0" applyNumberFormat="0" applyBorder="0" applyAlignment="0" applyProtection="0">
      <alignment vertical="center"/>
    </xf>
    <xf numFmtId="284" fontId="196" fillId="38" borderId="0" applyNumberFormat="0" applyBorder="0" applyAlignment="0" applyProtection="0">
      <alignment vertical="center"/>
    </xf>
    <xf numFmtId="284" fontId="196" fillId="38" borderId="0" applyNumberFormat="0" applyBorder="0" applyAlignment="0" applyProtection="0">
      <alignment vertical="center"/>
    </xf>
    <xf numFmtId="284" fontId="196" fillId="38" borderId="0" applyNumberFormat="0" applyBorder="0" applyAlignment="0" applyProtection="0">
      <alignment vertical="center"/>
    </xf>
    <xf numFmtId="284" fontId="196" fillId="38" borderId="0" applyNumberFormat="0" applyBorder="0" applyAlignment="0" applyProtection="0">
      <alignment vertical="center"/>
    </xf>
    <xf numFmtId="284" fontId="196" fillId="38" borderId="0" applyNumberFormat="0" applyBorder="0" applyAlignment="0" applyProtection="0">
      <alignment vertical="center"/>
    </xf>
    <xf numFmtId="284" fontId="196" fillId="38" borderId="0" applyNumberFormat="0" applyBorder="0" applyAlignment="0" applyProtection="0">
      <alignment vertical="center"/>
    </xf>
    <xf numFmtId="284" fontId="196" fillId="38" borderId="0" applyNumberFormat="0" applyBorder="0" applyAlignment="0" applyProtection="0">
      <alignment vertical="center"/>
    </xf>
    <xf numFmtId="284" fontId="196" fillId="38" borderId="0" applyNumberFormat="0" applyBorder="0" applyAlignment="0" applyProtection="0">
      <alignment vertical="center"/>
    </xf>
    <xf numFmtId="284" fontId="196" fillId="38" borderId="0" applyNumberFormat="0" applyBorder="0" applyAlignment="0" applyProtection="0">
      <alignment vertical="center"/>
    </xf>
    <xf numFmtId="284" fontId="196" fillId="38" borderId="0" applyNumberFormat="0" applyBorder="0" applyAlignment="0" applyProtection="0">
      <alignment vertical="center"/>
    </xf>
    <xf numFmtId="284" fontId="196" fillId="38" borderId="0" applyNumberFormat="0" applyBorder="0" applyAlignment="0" applyProtection="0">
      <alignment vertical="center"/>
    </xf>
    <xf numFmtId="284" fontId="196" fillId="38" borderId="0" applyNumberFormat="0" applyBorder="0" applyAlignment="0" applyProtection="0">
      <alignment vertical="center"/>
    </xf>
    <xf numFmtId="284" fontId="196" fillId="38" borderId="0" applyNumberFormat="0" applyBorder="0" applyAlignment="0" applyProtection="0">
      <alignment vertical="center"/>
    </xf>
    <xf numFmtId="284" fontId="196" fillId="38" borderId="0" applyNumberFormat="0" applyBorder="0" applyAlignment="0" applyProtection="0">
      <alignment vertical="center"/>
    </xf>
    <xf numFmtId="284" fontId="196" fillId="38" borderId="0" applyNumberFormat="0" applyBorder="0" applyAlignment="0" applyProtection="0">
      <alignment vertical="center"/>
    </xf>
    <xf numFmtId="284" fontId="196" fillId="38" borderId="0" applyNumberFormat="0" applyBorder="0" applyAlignment="0" applyProtection="0">
      <alignment vertical="center"/>
    </xf>
    <xf numFmtId="284" fontId="196" fillId="38" borderId="0" applyNumberFormat="0" applyBorder="0" applyAlignment="0" applyProtection="0">
      <alignment vertical="center"/>
    </xf>
    <xf numFmtId="284" fontId="196" fillId="38" borderId="0" applyNumberFormat="0" applyBorder="0" applyAlignment="0" applyProtection="0">
      <alignment vertical="center"/>
    </xf>
    <xf numFmtId="284" fontId="196" fillId="38" borderId="0" applyNumberFormat="0" applyBorder="0" applyAlignment="0" applyProtection="0">
      <alignment vertical="center"/>
    </xf>
    <xf numFmtId="284" fontId="196" fillId="38" borderId="0" applyNumberFormat="0" applyBorder="0" applyAlignment="0" applyProtection="0">
      <alignment vertical="center"/>
    </xf>
    <xf numFmtId="284" fontId="196" fillId="38" borderId="0" applyNumberFormat="0" applyBorder="0" applyAlignment="0" applyProtection="0">
      <alignment vertical="center"/>
    </xf>
    <xf numFmtId="284" fontId="196" fillId="38" borderId="0" applyNumberFormat="0" applyBorder="0" applyAlignment="0" applyProtection="0">
      <alignment vertical="center"/>
    </xf>
    <xf numFmtId="284" fontId="196" fillId="38" borderId="0" applyNumberFormat="0" applyBorder="0" applyAlignment="0" applyProtection="0">
      <alignment vertical="center"/>
    </xf>
    <xf numFmtId="284" fontId="196" fillId="38" borderId="0" applyNumberFormat="0" applyBorder="0" applyAlignment="0" applyProtection="0">
      <alignment vertical="center"/>
    </xf>
    <xf numFmtId="284" fontId="196" fillId="38" borderId="0" applyNumberFormat="0" applyBorder="0" applyAlignment="0" applyProtection="0">
      <alignment vertical="center"/>
    </xf>
    <xf numFmtId="284" fontId="196" fillId="38" borderId="0" applyNumberFormat="0" applyBorder="0" applyAlignment="0" applyProtection="0">
      <alignment vertical="center"/>
    </xf>
    <xf numFmtId="284" fontId="196" fillId="38" borderId="0" applyNumberFormat="0" applyBorder="0" applyAlignment="0" applyProtection="0">
      <alignment vertical="center"/>
    </xf>
    <xf numFmtId="284" fontId="196" fillId="38" borderId="0" applyNumberFormat="0" applyBorder="0" applyAlignment="0" applyProtection="0">
      <alignment vertical="center"/>
    </xf>
    <xf numFmtId="284" fontId="196" fillId="38" borderId="0" applyNumberFormat="0" applyBorder="0" applyAlignment="0" applyProtection="0">
      <alignment vertical="center"/>
    </xf>
    <xf numFmtId="284" fontId="196" fillId="38" borderId="0" applyNumberFormat="0" applyBorder="0" applyAlignment="0" applyProtection="0">
      <alignment vertical="center"/>
    </xf>
    <xf numFmtId="284" fontId="196" fillId="38" borderId="0" applyNumberFormat="0" applyBorder="0" applyAlignment="0" applyProtection="0">
      <alignment vertical="center"/>
    </xf>
    <xf numFmtId="284" fontId="196" fillId="38" borderId="0" applyNumberFormat="0" applyBorder="0" applyAlignment="0" applyProtection="0">
      <alignment vertical="center"/>
    </xf>
    <xf numFmtId="284" fontId="196" fillId="38" borderId="0" applyNumberFormat="0" applyBorder="0" applyAlignment="0" applyProtection="0">
      <alignment vertical="center"/>
    </xf>
    <xf numFmtId="284" fontId="196" fillId="38" borderId="0" applyNumberFormat="0" applyBorder="0" applyAlignment="0" applyProtection="0">
      <alignment vertical="center"/>
    </xf>
    <xf numFmtId="284" fontId="196" fillId="38" borderId="0" applyNumberFormat="0" applyBorder="0" applyAlignment="0" applyProtection="0">
      <alignment vertical="center"/>
    </xf>
    <xf numFmtId="284" fontId="196" fillId="38" borderId="0" applyNumberFormat="0" applyBorder="0" applyAlignment="0" applyProtection="0">
      <alignment vertical="center"/>
    </xf>
    <xf numFmtId="284" fontId="196" fillId="38" borderId="0" applyNumberFormat="0" applyBorder="0" applyAlignment="0" applyProtection="0">
      <alignment vertical="center"/>
    </xf>
    <xf numFmtId="284" fontId="196" fillId="38" borderId="0" applyNumberFormat="0" applyBorder="0" applyAlignment="0" applyProtection="0">
      <alignment vertical="center"/>
    </xf>
    <xf numFmtId="284" fontId="197" fillId="38" borderId="0" applyNumberFormat="0" applyBorder="0" applyAlignment="0" applyProtection="0"/>
    <xf numFmtId="284" fontId="197" fillId="38" borderId="0" applyNumberFormat="0" applyBorder="0" applyAlignment="0" applyProtection="0"/>
    <xf numFmtId="284" fontId="198" fillId="38" borderId="0" applyNumberFormat="0" applyBorder="0" applyAlignment="0" applyProtection="0">
      <alignment vertical="center"/>
    </xf>
    <xf numFmtId="284" fontId="15" fillId="0" borderId="0" applyBorder="0">
      <alignment vertical="center"/>
    </xf>
    <xf numFmtId="284" fontId="9" fillId="0" borderId="0"/>
    <xf numFmtId="252" fontId="13" fillId="0" borderId="0">
      <alignment vertical="center"/>
    </xf>
    <xf numFmtId="284" fontId="15" fillId="0" borderId="0" applyBorder="0"/>
    <xf numFmtId="284" fontId="15" fillId="0" borderId="0" applyBorder="0"/>
    <xf numFmtId="284" fontId="199" fillId="0" borderId="0"/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9" fillId="0" borderId="0" applyBorder="0"/>
    <xf numFmtId="284" fontId="147" fillId="0" borderId="0">
      <alignment vertical="center"/>
    </xf>
    <xf numFmtId="284" fontId="7" fillId="0" borderId="0"/>
    <xf numFmtId="284" fontId="2" fillId="0" borderId="0">
      <alignment vertical="center"/>
    </xf>
    <xf numFmtId="284" fontId="2" fillId="0" borderId="0">
      <alignment vertical="center"/>
    </xf>
    <xf numFmtId="284" fontId="51" fillId="0" borderId="0" applyNumberFormat="0" applyFill="0" applyBorder="0" applyAlignment="0" applyProtection="0">
      <alignment vertical="top"/>
      <protection locked="0"/>
    </xf>
    <xf numFmtId="284" fontId="200" fillId="64" borderId="44" applyNumberFormat="0" applyAlignment="0" applyProtection="0">
      <alignment vertical="center"/>
    </xf>
    <xf numFmtId="284" fontId="201" fillId="38" borderId="0" applyNumberFormat="0" applyBorder="0" applyAlignment="0" applyProtection="0">
      <alignment vertical="center"/>
    </xf>
    <xf numFmtId="284" fontId="74" fillId="51" borderId="0" applyNumberFormat="0" applyBorder="0" applyAlignment="0" applyProtection="0">
      <alignment vertical="center"/>
    </xf>
    <xf numFmtId="284" fontId="74" fillId="54" borderId="0" applyNumberFormat="0" applyBorder="0" applyAlignment="0" applyProtection="0">
      <alignment vertical="center"/>
    </xf>
    <xf numFmtId="284" fontId="74" fillId="58" borderId="0" applyNumberFormat="0" applyBorder="0" applyAlignment="0" applyProtection="0">
      <alignment vertical="center"/>
    </xf>
    <xf numFmtId="284" fontId="74" fillId="48" borderId="0" applyNumberFormat="0" applyBorder="0" applyAlignment="0" applyProtection="0">
      <alignment vertical="center"/>
    </xf>
    <xf numFmtId="284" fontId="74" fillId="49" borderId="0" applyNumberFormat="0" applyBorder="0" applyAlignment="0" applyProtection="0">
      <alignment vertical="center"/>
    </xf>
    <xf numFmtId="284" fontId="74" fillId="61" borderId="0" applyNumberFormat="0" applyBorder="0" applyAlignment="0" applyProtection="0">
      <alignment vertical="center"/>
    </xf>
    <xf numFmtId="284" fontId="202" fillId="39" borderId="0" applyNumberFormat="0" applyBorder="0" applyAlignment="0" applyProtection="0">
      <alignment vertical="center"/>
    </xf>
    <xf numFmtId="284" fontId="203" fillId="39" borderId="0" applyNumberFormat="0" applyBorder="0" applyAlignment="0" applyProtection="0">
      <alignment vertical="center"/>
    </xf>
    <xf numFmtId="284" fontId="203" fillId="39" borderId="0" applyNumberFormat="0" applyBorder="0" applyAlignment="0" applyProtection="0">
      <alignment vertical="center"/>
    </xf>
    <xf numFmtId="284" fontId="203" fillId="39" borderId="0" applyNumberFormat="0" applyBorder="0" applyAlignment="0" applyProtection="0">
      <alignment vertical="center"/>
    </xf>
    <xf numFmtId="284" fontId="203" fillId="39" borderId="0" applyNumberFormat="0" applyBorder="0" applyAlignment="0" applyProtection="0">
      <alignment vertical="center"/>
    </xf>
    <xf numFmtId="284" fontId="204" fillId="39" borderId="0" applyNumberFormat="0" applyBorder="0" applyAlignment="0" applyProtection="0">
      <alignment vertical="center"/>
    </xf>
    <xf numFmtId="284" fontId="203" fillId="39" borderId="0" applyNumberFormat="0" applyBorder="0" applyAlignment="0" applyProtection="0">
      <alignment vertical="center"/>
    </xf>
    <xf numFmtId="284" fontId="202" fillId="39" borderId="0" applyNumberFormat="0" applyBorder="0" applyAlignment="0" applyProtection="0">
      <alignment vertical="center"/>
    </xf>
    <xf numFmtId="284" fontId="205" fillId="39" borderId="0" applyNumberFormat="0" applyBorder="0" applyAlignment="0" applyProtection="0">
      <alignment vertical="center"/>
    </xf>
    <xf numFmtId="284" fontId="205" fillId="39" borderId="0" applyNumberFormat="0" applyBorder="0" applyAlignment="0" applyProtection="0">
      <alignment vertical="center"/>
    </xf>
    <xf numFmtId="284" fontId="202" fillId="39" borderId="0" applyNumberFormat="0" applyBorder="0" applyAlignment="0" applyProtection="0">
      <alignment vertical="center"/>
    </xf>
    <xf numFmtId="284" fontId="203" fillId="39" borderId="0" applyNumberFormat="0" applyBorder="0" applyAlignment="0" applyProtection="0">
      <alignment vertical="center"/>
    </xf>
    <xf numFmtId="284" fontId="206" fillId="39" borderId="0" applyNumberFormat="0" applyBorder="0" applyAlignment="0" applyProtection="0">
      <alignment vertical="center"/>
    </xf>
    <xf numFmtId="284" fontId="202" fillId="88" borderId="0" applyNumberFormat="0" applyBorder="0" applyProtection="0">
      <alignment vertical="center"/>
    </xf>
    <xf numFmtId="284" fontId="202" fillId="39" borderId="0" applyNumberFormat="0" applyBorder="0" applyAlignment="0" applyProtection="0">
      <alignment vertical="center"/>
    </xf>
    <xf numFmtId="284" fontId="202" fillId="39" borderId="0" applyNumberFormat="0" applyBorder="0" applyAlignment="0" applyProtection="0">
      <alignment vertical="center"/>
    </xf>
    <xf numFmtId="284" fontId="202" fillId="39" borderId="0" applyNumberFormat="0" applyBorder="0" applyAlignment="0" applyProtection="0">
      <alignment vertical="center"/>
    </xf>
    <xf numFmtId="284" fontId="202" fillId="39" borderId="0" applyNumberFormat="0" applyBorder="0" applyAlignment="0" applyProtection="0">
      <alignment vertical="center"/>
    </xf>
    <xf numFmtId="284" fontId="202" fillId="39" borderId="0" applyNumberFormat="0" applyBorder="0" applyAlignment="0" applyProtection="0">
      <alignment vertical="center"/>
    </xf>
    <xf numFmtId="284" fontId="202" fillId="39" borderId="0" applyNumberFormat="0" applyBorder="0" applyAlignment="0" applyProtection="0">
      <alignment vertical="center"/>
    </xf>
    <xf numFmtId="284" fontId="207" fillId="39" borderId="0" applyNumberFormat="0" applyBorder="0" applyAlignment="0" applyProtection="0"/>
    <xf numFmtId="284" fontId="202" fillId="39" borderId="0" applyNumberFormat="0" applyBorder="0" applyAlignment="0" applyProtection="0">
      <alignment vertical="center"/>
    </xf>
    <xf numFmtId="284" fontId="202" fillId="39" borderId="0" applyNumberFormat="0" applyBorder="0" applyAlignment="0" applyProtection="0">
      <alignment vertical="center"/>
    </xf>
    <xf numFmtId="284" fontId="206" fillId="39" borderId="0" applyNumberFormat="0" applyBorder="0" applyAlignment="0" applyProtection="0">
      <alignment vertical="center"/>
    </xf>
    <xf numFmtId="284" fontId="206" fillId="39" borderId="0" applyNumberFormat="0" applyBorder="0" applyAlignment="0" applyProtection="0">
      <alignment vertical="center"/>
    </xf>
    <xf numFmtId="284" fontId="206" fillId="39" borderId="0" applyNumberFormat="0" applyBorder="0" applyAlignment="0" applyProtection="0">
      <alignment vertical="center"/>
    </xf>
    <xf numFmtId="284" fontId="206" fillId="39" borderId="0" applyNumberFormat="0" applyBorder="0" applyAlignment="0" applyProtection="0">
      <alignment vertical="center"/>
    </xf>
    <xf numFmtId="284" fontId="206" fillId="39" borderId="0" applyNumberFormat="0" applyBorder="0" applyAlignment="0" applyProtection="0">
      <alignment vertical="center"/>
    </xf>
    <xf numFmtId="284" fontId="206" fillId="39" borderId="0" applyNumberFormat="0" applyBorder="0" applyAlignment="0" applyProtection="0">
      <alignment vertical="center"/>
    </xf>
    <xf numFmtId="284" fontId="206" fillId="39" borderId="0" applyNumberFormat="0" applyBorder="0" applyAlignment="0" applyProtection="0">
      <alignment vertical="center"/>
    </xf>
    <xf numFmtId="284" fontId="206" fillId="39" borderId="0" applyNumberFormat="0" applyBorder="0" applyAlignment="0" applyProtection="0">
      <alignment vertical="center"/>
    </xf>
    <xf numFmtId="284" fontId="206" fillId="39" borderId="0" applyNumberFormat="0" applyBorder="0" applyAlignment="0" applyProtection="0">
      <alignment vertical="center"/>
    </xf>
    <xf numFmtId="284" fontId="206" fillId="39" borderId="0" applyNumberFormat="0" applyBorder="0" applyAlignment="0" applyProtection="0">
      <alignment vertical="center"/>
    </xf>
    <xf numFmtId="284" fontId="206" fillId="39" borderId="0" applyNumberFormat="0" applyBorder="0" applyAlignment="0" applyProtection="0">
      <alignment vertical="center"/>
    </xf>
    <xf numFmtId="284" fontId="206" fillId="39" borderId="0" applyNumberFormat="0" applyBorder="0" applyAlignment="0" applyProtection="0">
      <alignment vertical="center"/>
    </xf>
    <xf numFmtId="284" fontId="206" fillId="39" borderId="0" applyNumberFormat="0" applyBorder="0" applyAlignment="0" applyProtection="0">
      <alignment vertical="center"/>
    </xf>
    <xf numFmtId="284" fontId="206" fillId="39" borderId="0" applyNumberFormat="0" applyBorder="0" applyAlignment="0" applyProtection="0">
      <alignment vertical="center"/>
    </xf>
    <xf numFmtId="284" fontId="206" fillId="39" borderId="0" applyNumberFormat="0" applyBorder="0" applyAlignment="0" applyProtection="0">
      <alignment vertical="center"/>
    </xf>
    <xf numFmtId="284" fontId="206" fillId="39" borderId="0" applyNumberFormat="0" applyBorder="0" applyAlignment="0" applyProtection="0">
      <alignment vertical="center"/>
    </xf>
    <xf numFmtId="284" fontId="206" fillId="39" borderId="0" applyNumberFormat="0" applyBorder="0" applyAlignment="0" applyProtection="0">
      <alignment vertical="center"/>
    </xf>
    <xf numFmtId="284" fontId="206" fillId="39" borderId="0" applyNumberFormat="0" applyBorder="0" applyAlignment="0" applyProtection="0">
      <alignment vertical="center"/>
    </xf>
    <xf numFmtId="284" fontId="206" fillId="39" borderId="0" applyNumberFormat="0" applyBorder="0" applyAlignment="0" applyProtection="0">
      <alignment vertical="center"/>
    </xf>
    <xf numFmtId="284" fontId="206" fillId="39" borderId="0" applyNumberFormat="0" applyBorder="0" applyAlignment="0" applyProtection="0">
      <alignment vertical="center"/>
    </xf>
    <xf numFmtId="284" fontId="206" fillId="39" borderId="0" applyNumberFormat="0" applyBorder="0" applyAlignment="0" applyProtection="0">
      <alignment vertical="center"/>
    </xf>
    <xf numFmtId="284" fontId="206" fillId="39" borderId="0" applyNumberFormat="0" applyBorder="0" applyAlignment="0" applyProtection="0">
      <alignment vertical="center"/>
    </xf>
    <xf numFmtId="284" fontId="206" fillId="39" borderId="0" applyNumberFormat="0" applyBorder="0" applyAlignment="0" applyProtection="0">
      <alignment vertical="center"/>
    </xf>
    <xf numFmtId="284" fontId="206" fillId="39" borderId="0" applyNumberFormat="0" applyBorder="0" applyAlignment="0" applyProtection="0">
      <alignment vertical="center"/>
    </xf>
    <xf numFmtId="284" fontId="206" fillId="39" borderId="0" applyNumberFormat="0" applyBorder="0" applyAlignment="0" applyProtection="0">
      <alignment vertical="center"/>
    </xf>
    <xf numFmtId="284" fontId="206" fillId="39" borderId="0" applyNumberFormat="0" applyBorder="0" applyAlignment="0" applyProtection="0">
      <alignment vertical="center"/>
    </xf>
    <xf numFmtId="284" fontId="206" fillId="39" borderId="0" applyNumberFormat="0" applyBorder="0" applyAlignment="0" applyProtection="0">
      <alignment vertical="center"/>
    </xf>
    <xf numFmtId="284" fontId="206" fillId="39" borderId="0" applyNumberFormat="0" applyBorder="0" applyAlignment="0" applyProtection="0">
      <alignment vertical="center"/>
    </xf>
    <xf numFmtId="284" fontId="206" fillId="39" borderId="0" applyNumberFormat="0" applyBorder="0" applyAlignment="0" applyProtection="0">
      <alignment vertical="center"/>
    </xf>
    <xf numFmtId="284" fontId="206" fillId="39" borderId="0" applyNumberFormat="0" applyBorder="0" applyAlignment="0" applyProtection="0">
      <alignment vertical="center"/>
    </xf>
    <xf numFmtId="284" fontId="206" fillId="39" borderId="0" applyNumberFormat="0" applyBorder="0" applyAlignment="0" applyProtection="0">
      <alignment vertical="center"/>
    </xf>
    <xf numFmtId="284" fontId="206" fillId="39" borderId="0" applyNumberFormat="0" applyBorder="0" applyAlignment="0" applyProtection="0">
      <alignment vertical="center"/>
    </xf>
    <xf numFmtId="284" fontId="206" fillId="39" borderId="0" applyNumberFormat="0" applyBorder="0" applyAlignment="0" applyProtection="0">
      <alignment vertical="center"/>
    </xf>
    <xf numFmtId="284" fontId="206" fillId="39" borderId="0" applyNumberFormat="0" applyBorder="0" applyAlignment="0" applyProtection="0">
      <alignment vertical="center"/>
    </xf>
    <xf numFmtId="284" fontId="206" fillId="39" borderId="0" applyNumberFormat="0" applyBorder="0" applyAlignment="0" applyProtection="0">
      <alignment vertical="center"/>
    </xf>
    <xf numFmtId="284" fontId="206" fillId="39" borderId="0" applyNumberFormat="0" applyBorder="0" applyAlignment="0" applyProtection="0">
      <alignment vertical="center"/>
    </xf>
    <xf numFmtId="284" fontId="206" fillId="39" borderId="0" applyNumberFormat="0" applyBorder="0" applyAlignment="0" applyProtection="0">
      <alignment vertical="center"/>
    </xf>
    <xf numFmtId="284" fontId="206" fillId="39" borderId="0" applyNumberFormat="0" applyBorder="0" applyAlignment="0" applyProtection="0">
      <alignment vertical="center"/>
    </xf>
    <xf numFmtId="284" fontId="206" fillId="39" borderId="0" applyNumberFormat="0" applyBorder="0" applyAlignment="0" applyProtection="0">
      <alignment vertical="center"/>
    </xf>
    <xf numFmtId="284" fontId="208" fillId="39" borderId="0" applyNumberFormat="0" applyBorder="0" applyAlignment="0" applyProtection="0"/>
    <xf numFmtId="284" fontId="208" fillId="39" borderId="0" applyNumberFormat="0" applyBorder="0" applyAlignment="0" applyProtection="0"/>
    <xf numFmtId="284" fontId="202" fillId="88" borderId="0" applyNumberFormat="0" applyBorder="0" applyAlignment="0" applyProtection="0"/>
    <xf numFmtId="284" fontId="203" fillId="39" borderId="0" applyNumberFormat="0" applyBorder="0" applyAlignment="0" applyProtection="0">
      <alignment vertical="center"/>
    </xf>
    <xf numFmtId="284" fontId="202" fillId="89" borderId="0" applyNumberFormat="0" applyBorder="0" applyAlignment="0" applyProtection="0">
      <alignment vertical="center"/>
    </xf>
    <xf numFmtId="284" fontId="202" fillId="39" borderId="0" applyNumberFormat="0" applyBorder="0" applyAlignment="0" applyProtection="0">
      <alignment vertical="center"/>
    </xf>
    <xf numFmtId="284" fontId="204" fillId="39" borderId="0" applyNumberFormat="0" applyBorder="0" applyAlignment="0" applyProtection="0">
      <alignment vertical="center"/>
    </xf>
    <xf numFmtId="284" fontId="203" fillId="39" borderId="0" applyNumberFormat="0" applyBorder="0" applyAlignment="0" applyProtection="0">
      <alignment vertical="center"/>
    </xf>
    <xf numFmtId="284" fontId="108" fillId="0" borderId="49" applyNumberFormat="0" applyFill="0" applyAlignment="0" applyProtection="0">
      <alignment vertical="center"/>
    </xf>
    <xf numFmtId="253" fontId="53" fillId="0" borderId="0" applyFont="0" applyFill="0" applyBorder="0" applyAlignment="0" applyProtection="0"/>
    <xf numFmtId="254" fontId="53" fillId="0" borderId="0" applyFont="0" applyFill="0" applyBorder="0" applyAlignment="0" applyProtection="0"/>
    <xf numFmtId="190" fontId="195" fillId="0" borderId="0" applyFont="0" applyFill="0" applyBorder="0" applyAlignment="0" applyProtection="0">
      <alignment vertical="center"/>
    </xf>
    <xf numFmtId="284" fontId="209" fillId="0" borderId="0" applyNumberFormat="0" applyFill="0" applyBorder="0" applyAlignment="0" applyProtection="0">
      <alignment vertical="top"/>
      <protection locked="0"/>
    </xf>
    <xf numFmtId="284" fontId="210" fillId="38" borderId="0" applyNumberFormat="0" applyBorder="0" applyAlignment="0" applyProtection="0">
      <alignment vertical="center"/>
    </xf>
    <xf numFmtId="284" fontId="211" fillId="38" borderId="0" applyNumberFormat="0" applyBorder="0" applyAlignment="0" applyProtection="0">
      <alignment vertical="center"/>
    </xf>
    <xf numFmtId="284" fontId="210" fillId="38" borderId="0" applyNumberFormat="0" applyBorder="0" applyAlignment="0" applyProtection="0">
      <alignment vertical="center"/>
    </xf>
    <xf numFmtId="284" fontId="212" fillId="38" borderId="0" applyNumberFormat="0" applyBorder="0" applyAlignment="0" applyProtection="0">
      <alignment vertical="center"/>
    </xf>
    <xf numFmtId="284" fontId="212" fillId="38" borderId="0" applyNumberFormat="0" applyBorder="0" applyAlignment="0" applyProtection="0">
      <alignment vertical="center"/>
    </xf>
    <xf numFmtId="284" fontId="210" fillId="90" borderId="0" applyNumberFormat="0" applyBorder="0" applyProtection="0">
      <alignment vertical="center"/>
    </xf>
    <xf numFmtId="284" fontId="210" fillId="38" borderId="0" applyNumberFormat="0" applyBorder="0" applyAlignment="0" applyProtection="0">
      <alignment vertical="center"/>
    </xf>
    <xf numFmtId="284" fontId="210" fillId="38" borderId="0" applyNumberFormat="0" applyBorder="0" applyAlignment="0" applyProtection="0">
      <alignment vertical="center"/>
    </xf>
    <xf numFmtId="284" fontId="210" fillId="38" borderId="0" applyNumberFormat="0" applyBorder="0" applyAlignment="0" applyProtection="0">
      <alignment vertical="center"/>
    </xf>
    <xf numFmtId="284" fontId="210" fillId="38" borderId="0" applyNumberFormat="0" applyBorder="0" applyAlignment="0" applyProtection="0">
      <alignment vertical="center"/>
    </xf>
    <xf numFmtId="284" fontId="210" fillId="38" borderId="0" applyNumberFormat="0" applyBorder="0" applyAlignment="0" applyProtection="0">
      <alignment vertical="center"/>
    </xf>
    <xf numFmtId="284" fontId="210" fillId="38" borderId="0" applyNumberFormat="0" applyBorder="0" applyAlignment="0" applyProtection="0">
      <alignment vertical="center"/>
    </xf>
    <xf numFmtId="284" fontId="197" fillId="38" borderId="0" applyNumberFormat="0" applyBorder="0" applyAlignment="0" applyProtection="0"/>
    <xf numFmtId="284" fontId="213" fillId="38" borderId="0" applyNumberFormat="0" applyBorder="0" applyAlignment="0" applyProtection="0"/>
    <xf numFmtId="284" fontId="210" fillId="38" borderId="0" applyNumberFormat="0" applyBorder="0" applyAlignment="0" applyProtection="0">
      <alignment vertical="center"/>
    </xf>
    <xf numFmtId="284" fontId="210" fillId="38" borderId="0" applyNumberFormat="0" applyBorder="0" applyAlignment="0" applyProtection="0">
      <alignment vertical="center"/>
    </xf>
    <xf numFmtId="284" fontId="210" fillId="90" borderId="0" applyNumberFormat="0" applyBorder="0" applyAlignment="0" applyProtection="0"/>
    <xf numFmtId="284" fontId="210" fillId="91" borderId="0" applyNumberFormat="0" applyBorder="0" applyAlignment="0" applyProtection="0">
      <alignment vertical="center"/>
    </xf>
    <xf numFmtId="284" fontId="211" fillId="38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188" fontId="4" fillId="0" borderId="0" applyFont="0" applyFill="0" applyBorder="0" applyAlignment="0" applyProtection="0"/>
    <xf numFmtId="189" fontId="45" fillId="0" borderId="0" applyFont="0" applyFill="0" applyBorder="0" applyAlignment="0" applyProtection="0">
      <alignment vertical="center"/>
    </xf>
    <xf numFmtId="189" fontId="146" fillId="0" borderId="0" applyFont="0" applyFill="0" applyBorder="0" applyAlignment="0" applyProtection="0">
      <alignment vertical="center"/>
    </xf>
    <xf numFmtId="189" fontId="45" fillId="0" borderId="0" applyFont="0" applyFill="0" applyBorder="0" applyAlignment="0" applyProtection="0">
      <alignment vertical="center"/>
    </xf>
    <xf numFmtId="255" fontId="53" fillId="0" borderId="0" applyFont="0" applyFill="0" applyBorder="0" applyAlignment="0" applyProtection="0"/>
    <xf numFmtId="284" fontId="214" fillId="0" borderId="49" applyNumberFormat="0" applyFill="0" applyAlignment="0" applyProtection="0">
      <alignment vertical="center"/>
    </xf>
    <xf numFmtId="284" fontId="215" fillId="64" borderId="36" applyNumberFormat="0" applyAlignment="0" applyProtection="0">
      <alignment vertical="center"/>
    </xf>
    <xf numFmtId="284" fontId="216" fillId="64" borderId="36" applyNumberFormat="0" applyAlignment="0" applyProtection="0">
      <alignment vertical="center"/>
    </xf>
    <xf numFmtId="284" fontId="217" fillId="66" borderId="46" applyNumberFormat="0" applyAlignment="0" applyProtection="0">
      <alignment vertical="center"/>
    </xf>
    <xf numFmtId="284" fontId="218" fillId="0" borderId="52" applyNumberFormat="0" applyFill="0" applyAlignment="0" applyProtection="0">
      <alignment vertical="center"/>
    </xf>
    <xf numFmtId="284" fontId="219" fillId="0" borderId="53" applyNumberFormat="0" applyFill="0" applyAlignment="0" applyProtection="0">
      <alignment vertical="center"/>
    </xf>
    <xf numFmtId="284" fontId="220" fillId="0" borderId="54" applyNumberFormat="0" applyFill="0" applyAlignment="0" applyProtection="0">
      <alignment vertical="center"/>
    </xf>
    <xf numFmtId="284" fontId="220" fillId="0" borderId="0" applyNumberFormat="0" applyFill="0" applyBorder="0" applyAlignment="0" applyProtection="0">
      <alignment vertical="center"/>
    </xf>
    <xf numFmtId="284" fontId="221" fillId="0" borderId="0" applyNumberFormat="0" applyFill="0" applyBorder="0" applyAlignment="0" applyProtection="0">
      <alignment vertical="center"/>
    </xf>
    <xf numFmtId="284" fontId="222" fillId="0" borderId="0" applyNumberFormat="0" applyFill="0" applyBorder="0" applyAlignment="0" applyProtection="0">
      <alignment vertical="center"/>
    </xf>
    <xf numFmtId="284" fontId="223" fillId="0" borderId="45" applyNumberFormat="0" applyFill="0" applyAlignment="0" applyProtection="0">
      <alignment vertical="center"/>
    </xf>
    <xf numFmtId="284" fontId="224" fillId="39" borderId="0" applyNumberFormat="0" applyBorder="0" applyAlignment="0" applyProtection="0">
      <alignment vertical="center"/>
    </xf>
    <xf numFmtId="284" fontId="59" fillId="0" borderId="0" applyNumberFormat="0" applyFill="0" applyBorder="0" applyAlignment="0" applyProtection="0">
      <alignment vertical="top"/>
      <protection locked="0"/>
    </xf>
    <xf numFmtId="284" fontId="4" fillId="0" borderId="0" applyFont="0" applyFill="0" applyBorder="0" applyAlignment="0" applyProtection="0"/>
    <xf numFmtId="284" fontId="4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37" fontId="9" fillId="0" borderId="0" applyFont="0" applyFill="0" applyBorder="0" applyAlignment="0" applyProtection="0"/>
    <xf numFmtId="191" fontId="225" fillId="0" borderId="0" applyFont="0" applyFill="0" applyBorder="0" applyAlignment="0" applyProtection="0">
      <alignment vertical="center"/>
    </xf>
    <xf numFmtId="191" fontId="225" fillId="0" borderId="0" applyFont="0" applyFill="0" applyBorder="0" applyAlignment="0" applyProtection="0">
      <alignment vertical="center"/>
    </xf>
    <xf numFmtId="191" fontId="225" fillId="0" borderId="0" applyFont="0" applyFill="0" applyBorder="0" applyAlignment="0" applyProtection="0">
      <alignment vertical="center"/>
    </xf>
    <xf numFmtId="191" fontId="225" fillId="0" borderId="0" applyFont="0" applyFill="0" applyBorder="0" applyAlignment="0" applyProtection="0">
      <alignment vertical="center"/>
    </xf>
    <xf numFmtId="191" fontId="225" fillId="0" borderId="0" applyFont="0" applyFill="0" applyBorder="0" applyAlignment="0" applyProtection="0">
      <alignment vertical="center"/>
    </xf>
    <xf numFmtId="191" fontId="225" fillId="0" borderId="0" applyFont="0" applyFill="0" applyBorder="0" applyAlignment="0" applyProtection="0">
      <alignment vertical="center"/>
    </xf>
    <xf numFmtId="191" fontId="225" fillId="0" borderId="0" applyFont="0" applyFill="0" applyBorder="0" applyAlignment="0" applyProtection="0">
      <alignment vertical="center"/>
    </xf>
    <xf numFmtId="191" fontId="225" fillId="0" borderId="0" applyFont="0" applyFill="0" applyBorder="0" applyAlignment="0" applyProtection="0">
      <alignment vertical="center"/>
    </xf>
    <xf numFmtId="191" fontId="45" fillId="0" borderId="0" applyFont="0" applyFill="0" applyBorder="0" applyAlignment="0" applyProtection="0">
      <alignment vertical="center"/>
    </xf>
    <xf numFmtId="191" fontId="45" fillId="0" borderId="0" applyFont="0" applyFill="0" applyBorder="0" applyAlignment="0" applyProtection="0">
      <alignment vertical="center"/>
    </xf>
    <xf numFmtId="191" fontId="68" fillId="0" borderId="0" applyFont="0" applyFill="0" applyBorder="0" applyAlignment="0" applyProtection="0">
      <alignment vertical="center"/>
    </xf>
    <xf numFmtId="191" fontId="15" fillId="0" borderId="0" applyFont="0" applyFill="0" applyBorder="0" applyAlignment="0" applyProtection="0"/>
    <xf numFmtId="284" fontId="226" fillId="42" borderId="36" applyNumberFormat="0" applyAlignment="0" applyProtection="0">
      <alignment vertical="center"/>
    </xf>
    <xf numFmtId="284" fontId="227" fillId="64" borderId="44" applyNumberFormat="0" applyAlignment="0" applyProtection="0">
      <alignment vertical="center"/>
    </xf>
    <xf numFmtId="284" fontId="228" fillId="42" borderId="36" applyNumberFormat="0" applyAlignment="0" applyProtection="0">
      <alignment vertical="center"/>
    </xf>
    <xf numFmtId="284" fontId="229" fillId="0" borderId="0" applyNumberFormat="0" applyFill="0" applyBorder="0" applyAlignment="0" applyProtection="0">
      <alignment vertical="center"/>
    </xf>
    <xf numFmtId="284" fontId="230" fillId="0" borderId="0" applyNumberFormat="0" applyFill="0" applyBorder="0" applyAlignment="0" applyProtection="0">
      <alignment vertical="center"/>
    </xf>
    <xf numFmtId="284" fontId="231" fillId="0" borderId="0" applyNumberFormat="0" applyFill="0" applyBorder="0" applyAlignment="0" applyProtection="0">
      <alignment vertical="top"/>
      <protection locked="0"/>
    </xf>
    <xf numFmtId="254" fontId="53" fillId="0" borderId="0" applyFont="0" applyFill="0" applyBorder="0" applyAlignment="0" applyProtection="0"/>
    <xf numFmtId="256" fontId="53" fillId="0" borderId="0" applyFont="0" applyFill="0" applyBorder="0" applyAlignment="0" applyProtection="0"/>
    <xf numFmtId="284" fontId="232" fillId="0" borderId="0"/>
    <xf numFmtId="284" fontId="39" fillId="0" borderId="0"/>
    <xf numFmtId="284" fontId="39" fillId="0" borderId="0"/>
    <xf numFmtId="284" fontId="46" fillId="0" borderId="0"/>
    <xf numFmtId="284" fontId="225" fillId="0" borderId="0">
      <alignment vertical="center"/>
    </xf>
    <xf numFmtId="284" fontId="225" fillId="0" borderId="0">
      <alignment vertical="center"/>
    </xf>
    <xf numFmtId="284" fontId="225" fillId="0" borderId="0">
      <alignment vertical="center"/>
    </xf>
    <xf numFmtId="284" fontId="225" fillId="0" borderId="0">
      <alignment vertical="center"/>
    </xf>
    <xf numFmtId="284" fontId="225" fillId="0" borderId="0">
      <alignment vertical="center"/>
    </xf>
    <xf numFmtId="284" fontId="225" fillId="0" borderId="0">
      <alignment vertical="center"/>
    </xf>
    <xf numFmtId="284" fontId="225" fillId="0" borderId="0">
      <alignment vertical="center"/>
    </xf>
    <xf numFmtId="284" fontId="225" fillId="0" borderId="0">
      <alignment vertical="center"/>
    </xf>
    <xf numFmtId="284" fontId="4" fillId="0" borderId="0" applyNumberFormat="0" applyFill="0" applyBorder="0" applyAlignment="0" applyProtection="0"/>
    <xf numFmtId="284" fontId="45" fillId="0" borderId="0">
      <alignment vertical="center"/>
    </xf>
    <xf numFmtId="284" fontId="225" fillId="0" borderId="0">
      <alignment vertical="center"/>
    </xf>
    <xf numFmtId="284" fontId="225" fillId="0" borderId="0">
      <alignment vertical="center"/>
    </xf>
    <xf numFmtId="284" fontId="45" fillId="0" borderId="0">
      <alignment vertical="center"/>
    </xf>
    <xf numFmtId="284" fontId="225" fillId="0" borderId="0">
      <alignment vertical="center"/>
    </xf>
    <xf numFmtId="284" fontId="225" fillId="0" borderId="0">
      <alignment vertical="center"/>
    </xf>
    <xf numFmtId="284" fontId="68" fillId="0" borderId="0">
      <alignment vertical="center"/>
    </xf>
    <xf numFmtId="284" fontId="68" fillId="0" borderId="0">
      <alignment vertical="center"/>
    </xf>
    <xf numFmtId="284" fontId="68" fillId="0" borderId="0">
      <alignment vertical="center"/>
    </xf>
    <xf numFmtId="284" fontId="15" fillId="0" borderId="0">
      <alignment vertical="center"/>
    </xf>
    <xf numFmtId="284" fontId="15" fillId="0" borderId="0"/>
    <xf numFmtId="284" fontId="190" fillId="0" borderId="0"/>
    <xf numFmtId="284" fontId="225" fillId="0" borderId="0">
      <alignment vertical="center"/>
    </xf>
    <xf numFmtId="284" fontId="225" fillId="0" borderId="0">
      <alignment vertical="center"/>
    </xf>
    <xf numFmtId="284" fontId="225" fillId="0" borderId="0">
      <alignment vertical="center"/>
    </xf>
    <xf numFmtId="284" fontId="225" fillId="0" borderId="0">
      <alignment vertical="center"/>
    </xf>
    <xf numFmtId="284" fontId="2" fillId="0" borderId="0">
      <alignment vertical="center"/>
    </xf>
    <xf numFmtId="284" fontId="225" fillId="0" borderId="0">
      <alignment vertical="center"/>
    </xf>
    <xf numFmtId="284" fontId="225" fillId="0" borderId="0">
      <alignment vertical="center"/>
    </xf>
    <xf numFmtId="284" fontId="225" fillId="0" borderId="0">
      <alignment vertical="center"/>
    </xf>
    <xf numFmtId="284" fontId="225" fillId="0" borderId="0">
      <alignment vertical="center"/>
    </xf>
    <xf numFmtId="284" fontId="233" fillId="0" borderId="0"/>
    <xf numFmtId="284" fontId="68" fillId="0" borderId="0">
      <alignment vertical="center"/>
    </xf>
    <xf numFmtId="284" fontId="225" fillId="0" borderId="0">
      <alignment vertical="center"/>
    </xf>
    <xf numFmtId="284" fontId="68" fillId="0" borderId="0">
      <alignment vertical="center"/>
    </xf>
    <xf numFmtId="284" fontId="68" fillId="0" borderId="0">
      <alignment vertical="center"/>
    </xf>
    <xf numFmtId="284" fontId="68" fillId="0" borderId="0">
      <alignment vertical="center"/>
    </xf>
    <xf numFmtId="284" fontId="225" fillId="0" borderId="0">
      <alignment vertical="center"/>
    </xf>
    <xf numFmtId="284" fontId="225" fillId="0" borderId="0">
      <alignment vertical="center"/>
    </xf>
    <xf numFmtId="284" fontId="68" fillId="0" borderId="0">
      <alignment vertical="center"/>
    </xf>
    <xf numFmtId="284" fontId="68" fillId="0" borderId="0">
      <alignment vertical="center"/>
    </xf>
    <xf numFmtId="284" fontId="68" fillId="0" borderId="0">
      <alignment vertical="center"/>
    </xf>
    <xf numFmtId="284" fontId="68" fillId="0" borderId="0">
      <alignment vertical="center"/>
    </xf>
    <xf numFmtId="284" fontId="225" fillId="0" borderId="0">
      <alignment vertical="center"/>
    </xf>
    <xf numFmtId="284" fontId="17" fillId="0" borderId="0">
      <alignment vertical="center"/>
    </xf>
    <xf numFmtId="284" fontId="15" fillId="0" borderId="0"/>
    <xf numFmtId="284" fontId="225" fillId="0" borderId="0">
      <alignment vertical="center"/>
    </xf>
    <xf numFmtId="284" fontId="225" fillId="0" borderId="0">
      <alignment vertical="center"/>
    </xf>
    <xf numFmtId="284" fontId="2" fillId="0" borderId="0">
      <alignment vertical="center"/>
    </xf>
    <xf numFmtId="284" fontId="225" fillId="0" borderId="0">
      <alignment vertical="center"/>
    </xf>
    <xf numFmtId="284" fontId="15" fillId="0" borderId="0">
      <alignment vertical="center"/>
    </xf>
    <xf numFmtId="284" fontId="190" fillId="0" borderId="0"/>
    <xf numFmtId="284" fontId="4" fillId="0" borderId="0"/>
    <xf numFmtId="284" fontId="15" fillId="0" borderId="0"/>
    <xf numFmtId="284" fontId="225" fillId="0" borderId="0">
      <alignment vertical="center"/>
    </xf>
    <xf numFmtId="284" fontId="225" fillId="0" borderId="0">
      <alignment vertical="center"/>
    </xf>
    <xf numFmtId="284" fontId="225" fillId="0" borderId="0">
      <alignment vertical="center"/>
    </xf>
    <xf numFmtId="284" fontId="225" fillId="0" borderId="0">
      <alignment vertical="center"/>
    </xf>
    <xf numFmtId="284" fontId="225" fillId="0" borderId="0">
      <alignment vertical="center"/>
    </xf>
    <xf numFmtId="284" fontId="225" fillId="0" borderId="0">
      <alignment vertical="center"/>
    </xf>
    <xf numFmtId="284" fontId="225" fillId="0" borderId="0">
      <alignment vertical="center"/>
    </xf>
    <xf numFmtId="284" fontId="225" fillId="0" borderId="0">
      <alignment vertical="center"/>
    </xf>
    <xf numFmtId="284" fontId="234" fillId="0" borderId="0">
      <alignment vertical="center"/>
    </xf>
    <xf numFmtId="284" fontId="225" fillId="0" borderId="0">
      <alignment vertical="center"/>
    </xf>
    <xf numFmtId="284" fontId="225" fillId="0" borderId="0">
      <alignment vertical="center"/>
    </xf>
    <xf numFmtId="284" fontId="225" fillId="0" borderId="0">
      <alignment vertical="center"/>
    </xf>
    <xf numFmtId="284" fontId="225" fillId="0" borderId="0">
      <alignment vertical="center"/>
    </xf>
    <xf numFmtId="284" fontId="225" fillId="0" borderId="0">
      <alignment vertical="center"/>
    </xf>
    <xf numFmtId="284" fontId="225" fillId="0" borderId="0">
      <alignment vertical="center"/>
    </xf>
    <xf numFmtId="284" fontId="225" fillId="0" borderId="0">
      <alignment vertical="center"/>
    </xf>
    <xf numFmtId="284" fontId="225" fillId="0" borderId="0">
      <alignment vertical="center"/>
    </xf>
    <xf numFmtId="257" fontId="15" fillId="0" borderId="18" applyFont="0" applyFill="0" applyBorder="0">
      <alignment wrapText="1"/>
    </xf>
    <xf numFmtId="284" fontId="4" fillId="0" borderId="0" applyFont="0" applyFill="0" applyBorder="0" applyAlignment="0" applyProtection="0"/>
    <xf numFmtId="284" fontId="4" fillId="0" borderId="0" applyFont="0" applyFill="0" applyBorder="0" applyAlignment="0" applyProtection="0"/>
    <xf numFmtId="9" fontId="49" fillId="0" borderId="0" applyFont="0" applyFill="0" applyBorder="0" applyAlignment="0" applyProtection="0"/>
    <xf numFmtId="284" fontId="235" fillId="80" borderId="0" applyNumberFormat="0" applyBorder="0" applyAlignment="0" applyProtection="0">
      <alignment vertical="center"/>
    </xf>
    <xf numFmtId="284" fontId="236" fillId="0" borderId="0"/>
    <xf numFmtId="284" fontId="50" fillId="0" borderId="0"/>
    <xf numFmtId="284" fontId="237" fillId="0" borderId="0" applyFont="0" applyFill="0" applyBorder="0" applyAlignment="0" applyProtection="0"/>
    <xf numFmtId="284" fontId="49" fillId="0" borderId="0" applyFont="0" applyFill="0" applyBorder="0" applyAlignment="0" applyProtection="0"/>
    <xf numFmtId="258" fontId="50" fillId="0" borderId="0" applyFont="0" applyFill="0" applyBorder="0" applyAlignment="0" applyProtection="0"/>
    <xf numFmtId="259" fontId="50" fillId="0" borderId="0" applyFont="0" applyFill="0" applyBorder="0" applyAlignment="0" applyProtection="0"/>
    <xf numFmtId="284" fontId="39" fillId="0" borderId="0"/>
    <xf numFmtId="284" fontId="4" fillId="0" borderId="0"/>
    <xf numFmtId="284" fontId="53" fillId="0" borderId="0"/>
    <xf numFmtId="284" fontId="4" fillId="0" borderId="0"/>
    <xf numFmtId="284" fontId="4" fillId="0" borderId="0"/>
    <xf numFmtId="284" fontId="4" fillId="0" borderId="0"/>
    <xf numFmtId="284" fontId="53" fillId="0" borderId="0"/>
    <xf numFmtId="284" fontId="53" fillId="0" borderId="0"/>
    <xf numFmtId="284" fontId="4" fillId="0" borderId="0"/>
    <xf numFmtId="284" fontId="60" fillId="0" borderId="0">
      <alignment vertical="top"/>
    </xf>
    <xf numFmtId="284" fontId="4" fillId="0" borderId="0"/>
    <xf numFmtId="284" fontId="4" fillId="0" borderId="0" applyNumberFormat="0" applyFill="0" applyBorder="0" applyAlignment="0" applyProtection="0"/>
    <xf numFmtId="284" fontId="39" fillId="0" borderId="0"/>
    <xf numFmtId="284" fontId="53" fillId="0" borderId="0"/>
    <xf numFmtId="284" fontId="39" fillId="0" borderId="0"/>
    <xf numFmtId="284" fontId="53" fillId="0" borderId="0"/>
    <xf numFmtId="284" fontId="53" fillId="0" borderId="0"/>
    <xf numFmtId="284" fontId="39" fillId="0" borderId="0"/>
    <xf numFmtId="284" fontId="4" fillId="0" borderId="0"/>
    <xf numFmtId="284" fontId="39" fillId="0" borderId="0"/>
    <xf numFmtId="284" fontId="4" fillId="0" borderId="0"/>
    <xf numFmtId="284" fontId="4" fillId="0" borderId="0"/>
    <xf numFmtId="284" fontId="53" fillId="0" borderId="0"/>
    <xf numFmtId="284" fontId="4" fillId="0" borderId="0"/>
    <xf numFmtId="284" fontId="4" fillId="0" borderId="0"/>
    <xf numFmtId="284" fontId="4" fillId="0" borderId="0" applyBorder="0"/>
    <xf numFmtId="284" fontId="39" fillId="0" borderId="0"/>
    <xf numFmtId="284" fontId="53" fillId="0" borderId="0"/>
    <xf numFmtId="284" fontId="53" fillId="0" borderId="0"/>
    <xf numFmtId="284" fontId="4" fillId="0" borderId="0"/>
    <xf numFmtId="284" fontId="53" fillId="0" borderId="0"/>
    <xf numFmtId="284" fontId="53" fillId="0" borderId="0"/>
    <xf numFmtId="284" fontId="53" fillId="0" borderId="0"/>
    <xf numFmtId="284" fontId="53" fillId="0" borderId="0"/>
    <xf numFmtId="284" fontId="53" fillId="0" borderId="0"/>
    <xf numFmtId="284" fontId="39" fillId="0" borderId="0"/>
    <xf numFmtId="284" fontId="39" fillId="0" borderId="0"/>
    <xf numFmtId="284" fontId="39" fillId="0" borderId="0"/>
    <xf numFmtId="284" fontId="4" fillId="0" borderId="0"/>
    <xf numFmtId="284" fontId="238" fillId="0" borderId="0"/>
    <xf numFmtId="284" fontId="53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53" fillId="0" borderId="0"/>
    <xf numFmtId="284" fontId="4" fillId="0" borderId="0"/>
    <xf numFmtId="284" fontId="48" fillId="0" borderId="0"/>
    <xf numFmtId="284" fontId="4" fillId="0" borderId="0"/>
    <xf numFmtId="284" fontId="53" fillId="0" borderId="0"/>
    <xf numFmtId="284" fontId="53" fillId="0" borderId="0"/>
    <xf numFmtId="284" fontId="4" fillId="0" borderId="0"/>
    <xf numFmtId="284" fontId="4" fillId="0" borderId="0"/>
    <xf numFmtId="284" fontId="4" fillId="0" borderId="0"/>
    <xf numFmtId="284" fontId="53" fillId="0" borderId="0"/>
    <xf numFmtId="284" fontId="4" fillId="0" borderId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/>
    <xf numFmtId="284" fontId="9" fillId="0" borderId="0"/>
    <xf numFmtId="284" fontId="9" fillId="0" borderId="0"/>
    <xf numFmtId="284" fontId="9" fillId="0" borderId="0"/>
    <xf numFmtId="284" fontId="4" fillId="0" borderId="0"/>
    <xf numFmtId="284" fontId="9" fillId="0" borderId="0" applyBorder="0"/>
    <xf numFmtId="284" fontId="9" fillId="0" borderId="0" applyBorder="0"/>
    <xf numFmtId="284" fontId="9" fillId="0" borderId="0"/>
    <xf numFmtId="284" fontId="9" fillId="0" borderId="0"/>
    <xf numFmtId="284" fontId="9" fillId="0" borderId="0"/>
    <xf numFmtId="284" fontId="9" fillId="0" borderId="0" applyBorder="0"/>
    <xf numFmtId="284" fontId="9" fillId="0" borderId="0"/>
    <xf numFmtId="284" fontId="9" fillId="0" borderId="0"/>
    <xf numFmtId="284" fontId="9" fillId="0" borderId="0"/>
    <xf numFmtId="284" fontId="9" fillId="0" borderId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/>
    <xf numFmtId="284" fontId="9" fillId="0" borderId="0"/>
    <xf numFmtId="284" fontId="9" fillId="0" borderId="0"/>
    <xf numFmtId="284" fontId="9" fillId="0" borderId="0"/>
    <xf numFmtId="284" fontId="9" fillId="0" borderId="0"/>
    <xf numFmtId="284" fontId="9" fillId="0" borderId="0" applyBorder="0"/>
    <xf numFmtId="284" fontId="9" fillId="0" borderId="0"/>
    <xf numFmtId="284" fontId="9" fillId="0" borderId="0"/>
    <xf numFmtId="284" fontId="9" fillId="0" borderId="0"/>
    <xf numFmtId="284" fontId="9" fillId="0" borderId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/>
    <xf numFmtId="284" fontId="9" fillId="0" borderId="0"/>
    <xf numFmtId="284" fontId="9" fillId="0" borderId="0" applyBorder="0"/>
    <xf numFmtId="284" fontId="9" fillId="0" borderId="0"/>
    <xf numFmtId="284" fontId="9" fillId="0" borderId="0"/>
    <xf numFmtId="284" fontId="9" fillId="0" borderId="0"/>
    <xf numFmtId="284" fontId="9" fillId="0" borderId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4" fillId="0" borderId="0"/>
    <xf numFmtId="284" fontId="9" fillId="0" borderId="0"/>
    <xf numFmtId="284" fontId="9" fillId="0" borderId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/>
    <xf numFmtId="284" fontId="9" fillId="0" borderId="0"/>
    <xf numFmtId="284" fontId="9" fillId="0" borderId="0"/>
    <xf numFmtId="284" fontId="9" fillId="0" borderId="0"/>
    <xf numFmtId="284" fontId="9" fillId="0" borderId="0"/>
    <xf numFmtId="284" fontId="9" fillId="0" borderId="0"/>
    <xf numFmtId="284" fontId="4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4" fillId="0" borderId="0" applyBorder="0"/>
    <xf numFmtId="284" fontId="9" fillId="0" borderId="0"/>
    <xf numFmtId="284" fontId="9" fillId="0" borderId="0"/>
    <xf numFmtId="284" fontId="9" fillId="0" borderId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/>
    <xf numFmtId="284" fontId="20" fillId="37" borderId="0" applyNumberFormat="0" applyBorder="0" applyAlignment="0" applyProtection="0">
      <alignment vertical="center"/>
    </xf>
    <xf numFmtId="284" fontId="13" fillId="37" borderId="0" applyNumberFormat="0" applyBorder="0" applyAlignment="0" applyProtection="0">
      <alignment vertical="center"/>
    </xf>
    <xf numFmtId="284" fontId="40" fillId="37" borderId="0" applyNumberFormat="0" applyBorder="0" applyAlignment="0" applyProtection="0">
      <alignment vertical="center"/>
    </xf>
    <xf numFmtId="284" fontId="40" fillId="37" borderId="0" applyNumberFormat="0" applyBorder="0" applyAlignment="0" applyProtection="0">
      <alignment vertical="center"/>
    </xf>
    <xf numFmtId="284" fontId="20" fillId="37" borderId="0" applyNumberFormat="0" applyBorder="0" applyAlignment="0" applyProtection="0">
      <alignment vertical="center"/>
    </xf>
    <xf numFmtId="284" fontId="13" fillId="37" borderId="0" applyNumberFormat="0" applyBorder="0" applyAlignment="0" applyProtection="0">
      <alignment vertical="center"/>
    </xf>
    <xf numFmtId="284" fontId="40" fillId="37" borderId="0" applyNumberFormat="0" applyBorder="0" applyAlignment="0" applyProtection="0">
      <alignment vertical="center"/>
    </xf>
    <xf numFmtId="284" fontId="20" fillId="37" borderId="0" applyNumberFormat="0" applyBorder="0" applyAlignment="0" applyProtection="0">
      <alignment vertical="center"/>
    </xf>
    <xf numFmtId="284" fontId="40" fillId="37" borderId="0" applyNumberFormat="0" applyBorder="0" applyAlignment="0" applyProtection="0">
      <alignment vertical="center"/>
    </xf>
    <xf numFmtId="284" fontId="40" fillId="37" borderId="0" applyNumberFormat="0" applyBorder="0" applyAlignment="0" applyProtection="0">
      <alignment vertical="center"/>
    </xf>
    <xf numFmtId="284" fontId="20" fillId="37" borderId="0" applyNumberFormat="0" applyBorder="0" applyAlignment="0" applyProtection="0">
      <alignment vertical="center"/>
    </xf>
    <xf numFmtId="284" fontId="13" fillId="37" borderId="0" applyNumberFormat="0" applyBorder="0" applyAlignment="0" applyProtection="0">
      <alignment vertical="center"/>
    </xf>
    <xf numFmtId="284" fontId="20" fillId="37" borderId="0" applyNumberFormat="0" applyBorder="0" applyAlignment="0" applyProtection="0">
      <alignment vertical="center"/>
    </xf>
    <xf numFmtId="284" fontId="20" fillId="37" borderId="0" applyNumberFormat="0" applyBorder="0" applyAlignment="0" applyProtection="0">
      <alignment vertical="center"/>
    </xf>
    <xf numFmtId="284" fontId="20" fillId="37" borderId="0" applyNumberFormat="0" applyBorder="0" applyAlignment="0" applyProtection="0">
      <alignment vertical="center"/>
    </xf>
    <xf numFmtId="284" fontId="20" fillId="37" borderId="0" applyNumberFormat="0" applyBorder="0" applyAlignment="0" applyProtection="0">
      <alignment vertical="center"/>
    </xf>
    <xf numFmtId="284" fontId="20" fillId="38" borderId="0" applyNumberFormat="0" applyBorder="0" applyAlignment="0" applyProtection="0">
      <alignment vertical="center"/>
    </xf>
    <xf numFmtId="284" fontId="13" fillId="38" borderId="0" applyNumberFormat="0" applyBorder="0" applyAlignment="0" applyProtection="0">
      <alignment vertical="center"/>
    </xf>
    <xf numFmtId="284" fontId="40" fillId="38" borderId="0" applyNumberFormat="0" applyBorder="0" applyAlignment="0" applyProtection="0">
      <alignment vertical="center"/>
    </xf>
    <xf numFmtId="284" fontId="40" fillId="38" borderId="0" applyNumberFormat="0" applyBorder="0" applyAlignment="0" applyProtection="0">
      <alignment vertical="center"/>
    </xf>
    <xf numFmtId="284" fontId="20" fillId="38" borderId="0" applyNumberFormat="0" applyBorder="0" applyAlignment="0" applyProtection="0">
      <alignment vertical="center"/>
    </xf>
    <xf numFmtId="284" fontId="13" fillId="38" borderId="0" applyNumberFormat="0" applyBorder="0" applyAlignment="0" applyProtection="0">
      <alignment vertical="center"/>
    </xf>
    <xf numFmtId="284" fontId="40" fillId="38" borderId="0" applyNumberFormat="0" applyBorder="0" applyAlignment="0" applyProtection="0">
      <alignment vertical="center"/>
    </xf>
    <xf numFmtId="284" fontId="20" fillId="38" borderId="0" applyNumberFormat="0" applyBorder="0" applyAlignment="0" applyProtection="0">
      <alignment vertical="center"/>
    </xf>
    <xf numFmtId="284" fontId="40" fillId="38" borderId="0" applyNumberFormat="0" applyBorder="0" applyAlignment="0" applyProtection="0">
      <alignment vertical="center"/>
    </xf>
    <xf numFmtId="284" fontId="40" fillId="38" borderId="0" applyNumberFormat="0" applyBorder="0" applyAlignment="0" applyProtection="0">
      <alignment vertical="center"/>
    </xf>
    <xf numFmtId="284" fontId="20" fillId="38" borderId="0" applyNumberFormat="0" applyBorder="0" applyAlignment="0" applyProtection="0">
      <alignment vertical="center"/>
    </xf>
    <xf numFmtId="284" fontId="13" fillId="38" borderId="0" applyNumberFormat="0" applyBorder="0" applyAlignment="0" applyProtection="0">
      <alignment vertical="center"/>
    </xf>
    <xf numFmtId="284" fontId="20" fillId="38" borderId="0" applyNumberFormat="0" applyBorder="0" applyAlignment="0" applyProtection="0">
      <alignment vertical="center"/>
    </xf>
    <xf numFmtId="284" fontId="20" fillId="38" borderId="0" applyNumberFormat="0" applyBorder="0" applyAlignment="0" applyProtection="0">
      <alignment vertical="center"/>
    </xf>
    <xf numFmtId="284" fontId="20" fillId="38" borderId="0" applyNumberFormat="0" applyBorder="0" applyAlignment="0" applyProtection="0">
      <alignment vertical="center"/>
    </xf>
    <xf numFmtId="284" fontId="20" fillId="38" borderId="0" applyNumberFormat="0" applyBorder="0" applyAlignment="0" applyProtection="0">
      <alignment vertical="center"/>
    </xf>
    <xf numFmtId="284" fontId="20" fillId="39" borderId="0" applyNumberFormat="0" applyBorder="0" applyAlignment="0" applyProtection="0">
      <alignment vertical="center"/>
    </xf>
    <xf numFmtId="284" fontId="13" fillId="39" borderId="0" applyNumberFormat="0" applyBorder="0" applyAlignment="0" applyProtection="0">
      <alignment vertical="center"/>
    </xf>
    <xf numFmtId="284" fontId="40" fillId="39" borderId="0" applyNumberFormat="0" applyBorder="0" applyAlignment="0" applyProtection="0">
      <alignment vertical="center"/>
    </xf>
    <xf numFmtId="284" fontId="40" fillId="39" borderId="0" applyNumberFormat="0" applyBorder="0" applyAlignment="0" applyProtection="0">
      <alignment vertical="center"/>
    </xf>
    <xf numFmtId="284" fontId="20" fillId="39" borderId="0" applyNumberFormat="0" applyBorder="0" applyAlignment="0" applyProtection="0">
      <alignment vertical="center"/>
    </xf>
    <xf numFmtId="284" fontId="13" fillId="39" borderId="0" applyNumberFormat="0" applyBorder="0" applyAlignment="0" applyProtection="0">
      <alignment vertical="center"/>
    </xf>
    <xf numFmtId="284" fontId="40" fillId="39" borderId="0" applyNumberFormat="0" applyBorder="0" applyAlignment="0" applyProtection="0">
      <alignment vertical="center"/>
    </xf>
    <xf numFmtId="284" fontId="20" fillId="39" borderId="0" applyNumberFormat="0" applyBorder="0" applyAlignment="0" applyProtection="0">
      <alignment vertical="center"/>
    </xf>
    <xf numFmtId="284" fontId="40" fillId="39" borderId="0" applyNumberFormat="0" applyBorder="0" applyAlignment="0" applyProtection="0">
      <alignment vertical="center"/>
    </xf>
    <xf numFmtId="284" fontId="40" fillId="39" borderId="0" applyNumberFormat="0" applyBorder="0" applyAlignment="0" applyProtection="0">
      <alignment vertical="center"/>
    </xf>
    <xf numFmtId="284" fontId="20" fillId="39" borderId="0" applyNumberFormat="0" applyBorder="0" applyAlignment="0" applyProtection="0">
      <alignment vertical="center"/>
    </xf>
    <xf numFmtId="284" fontId="13" fillId="39" borderId="0" applyNumberFormat="0" applyBorder="0" applyAlignment="0" applyProtection="0">
      <alignment vertical="center"/>
    </xf>
    <xf numFmtId="284" fontId="20" fillId="39" borderId="0" applyNumberFormat="0" applyBorder="0" applyAlignment="0" applyProtection="0">
      <alignment vertical="center"/>
    </xf>
    <xf numFmtId="284" fontId="20" fillId="39" borderId="0" applyNumberFormat="0" applyBorder="0" applyAlignment="0" applyProtection="0">
      <alignment vertical="center"/>
    </xf>
    <xf numFmtId="284" fontId="20" fillId="39" borderId="0" applyNumberFormat="0" applyBorder="0" applyAlignment="0" applyProtection="0">
      <alignment vertical="center"/>
    </xf>
    <xf numFmtId="284" fontId="20" fillId="39" borderId="0" applyNumberFormat="0" applyBorder="0" applyAlignment="0" applyProtection="0">
      <alignment vertical="center"/>
    </xf>
    <xf numFmtId="284" fontId="20" fillId="40" borderId="0" applyNumberFormat="0" applyBorder="0" applyAlignment="0" applyProtection="0">
      <alignment vertical="center"/>
    </xf>
    <xf numFmtId="284" fontId="13" fillId="40" borderId="0" applyNumberFormat="0" applyBorder="0" applyAlignment="0" applyProtection="0">
      <alignment vertical="center"/>
    </xf>
    <xf numFmtId="284" fontId="40" fillId="40" borderId="0" applyNumberFormat="0" applyBorder="0" applyAlignment="0" applyProtection="0">
      <alignment vertical="center"/>
    </xf>
    <xf numFmtId="284" fontId="40" fillId="40" borderId="0" applyNumberFormat="0" applyBorder="0" applyAlignment="0" applyProtection="0">
      <alignment vertical="center"/>
    </xf>
    <xf numFmtId="284" fontId="20" fillId="40" borderId="0" applyNumberFormat="0" applyBorder="0" applyAlignment="0" applyProtection="0">
      <alignment vertical="center"/>
    </xf>
    <xf numFmtId="284" fontId="13" fillId="40" borderId="0" applyNumberFormat="0" applyBorder="0" applyAlignment="0" applyProtection="0">
      <alignment vertical="center"/>
    </xf>
    <xf numFmtId="284" fontId="40" fillId="40" borderId="0" applyNumberFormat="0" applyBorder="0" applyAlignment="0" applyProtection="0">
      <alignment vertical="center"/>
    </xf>
    <xf numFmtId="284" fontId="20" fillId="40" borderId="0" applyNumberFormat="0" applyBorder="0" applyAlignment="0" applyProtection="0">
      <alignment vertical="center"/>
    </xf>
    <xf numFmtId="284" fontId="40" fillId="40" borderId="0" applyNumberFormat="0" applyBorder="0" applyAlignment="0" applyProtection="0">
      <alignment vertical="center"/>
    </xf>
    <xf numFmtId="284" fontId="40" fillId="40" borderId="0" applyNumberFormat="0" applyBorder="0" applyAlignment="0" applyProtection="0">
      <alignment vertical="center"/>
    </xf>
    <xf numFmtId="284" fontId="20" fillId="40" borderId="0" applyNumberFormat="0" applyBorder="0" applyAlignment="0" applyProtection="0">
      <alignment vertical="center"/>
    </xf>
    <xf numFmtId="284" fontId="13" fillId="40" borderId="0" applyNumberFormat="0" applyBorder="0" applyAlignment="0" applyProtection="0">
      <alignment vertical="center"/>
    </xf>
    <xf numFmtId="284" fontId="20" fillId="40" borderId="0" applyNumberFormat="0" applyBorder="0" applyAlignment="0" applyProtection="0">
      <alignment vertical="center"/>
    </xf>
    <xf numFmtId="284" fontId="20" fillId="40" borderId="0" applyNumberFormat="0" applyBorder="0" applyAlignment="0" applyProtection="0">
      <alignment vertical="center"/>
    </xf>
    <xf numFmtId="284" fontId="20" fillId="40" borderId="0" applyNumberFormat="0" applyBorder="0" applyAlignment="0" applyProtection="0">
      <alignment vertical="center"/>
    </xf>
    <xf numFmtId="284" fontId="20" fillId="40" borderId="0" applyNumberFormat="0" applyBorder="0" applyAlignment="0" applyProtection="0">
      <alignment vertical="center"/>
    </xf>
    <xf numFmtId="284" fontId="20" fillId="41" borderId="0" applyNumberFormat="0" applyBorder="0" applyAlignment="0" applyProtection="0">
      <alignment vertical="center"/>
    </xf>
    <xf numFmtId="284" fontId="13" fillId="28" borderId="0" applyNumberFormat="0" applyBorder="0" applyAlignment="0" applyProtection="0">
      <alignment vertical="center"/>
    </xf>
    <xf numFmtId="284" fontId="40" fillId="41" borderId="0" applyNumberFormat="0" applyBorder="0" applyAlignment="0" applyProtection="0">
      <alignment vertical="center"/>
    </xf>
    <xf numFmtId="284" fontId="40" fillId="41" borderId="0" applyNumberFormat="0" applyBorder="0" applyAlignment="0" applyProtection="0">
      <alignment vertical="center"/>
    </xf>
    <xf numFmtId="284" fontId="20" fillId="41" borderId="0" applyNumberFormat="0" applyBorder="0" applyAlignment="0" applyProtection="0">
      <alignment vertical="center"/>
    </xf>
    <xf numFmtId="284" fontId="13" fillId="28" borderId="0" applyNumberFormat="0" applyBorder="0" applyAlignment="0" applyProtection="0">
      <alignment vertical="center"/>
    </xf>
    <xf numFmtId="284" fontId="40" fillId="41" borderId="0" applyNumberFormat="0" applyBorder="0" applyAlignment="0" applyProtection="0">
      <alignment vertical="center"/>
    </xf>
    <xf numFmtId="284" fontId="20" fillId="41" borderId="0" applyNumberFormat="0" applyBorder="0" applyAlignment="0" applyProtection="0">
      <alignment vertical="center"/>
    </xf>
    <xf numFmtId="284" fontId="40" fillId="41" borderId="0" applyNumberFormat="0" applyBorder="0" applyAlignment="0" applyProtection="0">
      <alignment vertical="center"/>
    </xf>
    <xf numFmtId="284" fontId="40" fillId="41" borderId="0" applyNumberFormat="0" applyBorder="0" applyAlignment="0" applyProtection="0">
      <alignment vertical="center"/>
    </xf>
    <xf numFmtId="284" fontId="20" fillId="41" borderId="0" applyNumberFormat="0" applyBorder="0" applyAlignment="0" applyProtection="0">
      <alignment vertical="center"/>
    </xf>
    <xf numFmtId="284" fontId="13" fillId="28" borderId="0" applyNumberFormat="0" applyBorder="0" applyAlignment="0" applyProtection="0">
      <alignment vertical="center"/>
    </xf>
    <xf numFmtId="284" fontId="20" fillId="41" borderId="0" applyNumberFormat="0" applyBorder="0" applyAlignment="0" applyProtection="0">
      <alignment vertical="center"/>
    </xf>
    <xf numFmtId="284" fontId="20" fillId="41" borderId="0" applyNumberFormat="0" applyBorder="0" applyAlignment="0" applyProtection="0">
      <alignment vertical="center"/>
    </xf>
    <xf numFmtId="284" fontId="20" fillId="41" borderId="0" applyNumberFormat="0" applyBorder="0" applyAlignment="0" applyProtection="0">
      <alignment vertical="center"/>
    </xf>
    <xf numFmtId="284" fontId="20" fillId="41" borderId="0" applyNumberFormat="0" applyBorder="0" applyAlignment="0" applyProtection="0">
      <alignment vertical="center"/>
    </xf>
    <xf numFmtId="284" fontId="20" fillId="42" borderId="0" applyNumberFormat="0" applyBorder="0" applyAlignment="0" applyProtection="0">
      <alignment vertical="center"/>
    </xf>
    <xf numFmtId="284" fontId="13" fillId="32" borderId="0" applyNumberFormat="0" applyBorder="0" applyAlignment="0" applyProtection="0">
      <alignment vertical="center"/>
    </xf>
    <xf numFmtId="284" fontId="40" fillId="42" borderId="0" applyNumberFormat="0" applyBorder="0" applyAlignment="0" applyProtection="0">
      <alignment vertical="center"/>
    </xf>
    <xf numFmtId="284" fontId="40" fillId="42" borderId="0" applyNumberFormat="0" applyBorder="0" applyAlignment="0" applyProtection="0">
      <alignment vertical="center"/>
    </xf>
    <xf numFmtId="284" fontId="20" fillId="42" borderId="0" applyNumberFormat="0" applyBorder="0" applyAlignment="0" applyProtection="0">
      <alignment vertical="center"/>
    </xf>
    <xf numFmtId="284" fontId="13" fillId="32" borderId="0" applyNumberFormat="0" applyBorder="0" applyAlignment="0" applyProtection="0">
      <alignment vertical="center"/>
    </xf>
    <xf numFmtId="284" fontId="40" fillId="42" borderId="0" applyNumberFormat="0" applyBorder="0" applyAlignment="0" applyProtection="0">
      <alignment vertical="center"/>
    </xf>
    <xf numFmtId="284" fontId="20" fillId="42" borderId="0" applyNumberFormat="0" applyBorder="0" applyAlignment="0" applyProtection="0">
      <alignment vertical="center"/>
    </xf>
    <xf numFmtId="284" fontId="40" fillId="42" borderId="0" applyNumberFormat="0" applyBorder="0" applyAlignment="0" applyProtection="0">
      <alignment vertical="center"/>
    </xf>
    <xf numFmtId="284" fontId="40" fillId="42" borderId="0" applyNumberFormat="0" applyBorder="0" applyAlignment="0" applyProtection="0">
      <alignment vertical="center"/>
    </xf>
    <xf numFmtId="284" fontId="20" fillId="42" borderId="0" applyNumberFormat="0" applyBorder="0" applyAlignment="0" applyProtection="0">
      <alignment vertical="center"/>
    </xf>
    <xf numFmtId="284" fontId="13" fillId="32" borderId="0" applyNumberFormat="0" applyBorder="0" applyAlignment="0" applyProtection="0">
      <alignment vertical="center"/>
    </xf>
    <xf numFmtId="284" fontId="20" fillId="42" borderId="0" applyNumberFormat="0" applyBorder="0" applyAlignment="0" applyProtection="0">
      <alignment vertical="center"/>
    </xf>
    <xf numFmtId="284" fontId="20" fillId="42" borderId="0" applyNumberFormat="0" applyBorder="0" applyAlignment="0" applyProtection="0">
      <alignment vertical="center"/>
    </xf>
    <xf numFmtId="284" fontId="20" fillId="42" borderId="0" applyNumberFormat="0" applyBorder="0" applyAlignment="0" applyProtection="0">
      <alignment vertical="center"/>
    </xf>
    <xf numFmtId="284" fontId="20" fillId="42" borderId="0" applyNumberFormat="0" applyBorder="0" applyAlignment="0" applyProtection="0">
      <alignment vertical="center"/>
    </xf>
    <xf numFmtId="284" fontId="20" fillId="43" borderId="0" applyNumberFormat="0" applyBorder="0" applyAlignment="0" applyProtection="0">
      <alignment vertical="center"/>
    </xf>
    <xf numFmtId="284" fontId="13" fillId="13" borderId="0" applyNumberFormat="0" applyBorder="0" applyAlignment="0" applyProtection="0">
      <alignment vertical="center"/>
    </xf>
    <xf numFmtId="284" fontId="40" fillId="43" borderId="0" applyNumberFormat="0" applyBorder="0" applyAlignment="0" applyProtection="0">
      <alignment vertical="center"/>
    </xf>
    <xf numFmtId="284" fontId="40" fillId="43" borderId="0" applyNumberFormat="0" applyBorder="0" applyAlignment="0" applyProtection="0">
      <alignment vertical="center"/>
    </xf>
    <xf numFmtId="284" fontId="20" fillId="43" borderId="0" applyNumberFormat="0" applyBorder="0" applyAlignment="0" applyProtection="0">
      <alignment vertical="center"/>
    </xf>
    <xf numFmtId="284" fontId="13" fillId="13" borderId="0" applyNumberFormat="0" applyBorder="0" applyAlignment="0" applyProtection="0">
      <alignment vertical="center"/>
    </xf>
    <xf numFmtId="284" fontId="40" fillId="43" borderId="0" applyNumberFormat="0" applyBorder="0" applyAlignment="0" applyProtection="0">
      <alignment vertical="center"/>
    </xf>
    <xf numFmtId="284" fontId="20" fillId="43" borderId="0" applyNumberFormat="0" applyBorder="0" applyAlignment="0" applyProtection="0">
      <alignment vertical="center"/>
    </xf>
    <xf numFmtId="284" fontId="40" fillId="43" borderId="0" applyNumberFormat="0" applyBorder="0" applyAlignment="0" applyProtection="0">
      <alignment vertical="center"/>
    </xf>
    <xf numFmtId="284" fontId="40" fillId="43" borderId="0" applyNumberFormat="0" applyBorder="0" applyAlignment="0" applyProtection="0">
      <alignment vertical="center"/>
    </xf>
    <xf numFmtId="284" fontId="20" fillId="43" borderId="0" applyNumberFormat="0" applyBorder="0" applyAlignment="0" applyProtection="0">
      <alignment vertical="center"/>
    </xf>
    <xf numFmtId="284" fontId="13" fillId="13" borderId="0" applyNumberFormat="0" applyBorder="0" applyAlignment="0" applyProtection="0">
      <alignment vertical="center"/>
    </xf>
    <xf numFmtId="284" fontId="20" fillId="43" borderId="0" applyNumberFormat="0" applyBorder="0" applyAlignment="0" applyProtection="0">
      <alignment vertical="center"/>
    </xf>
    <xf numFmtId="284" fontId="20" fillId="43" borderId="0" applyNumberFormat="0" applyBorder="0" applyAlignment="0" applyProtection="0">
      <alignment vertical="center"/>
    </xf>
    <xf numFmtId="284" fontId="20" fillId="43" borderId="0" applyNumberFormat="0" applyBorder="0" applyAlignment="0" applyProtection="0">
      <alignment vertical="center"/>
    </xf>
    <xf numFmtId="284" fontId="20" fillId="43" borderId="0" applyNumberFormat="0" applyBorder="0" applyAlignment="0" applyProtection="0">
      <alignment vertical="center"/>
    </xf>
    <xf numFmtId="284" fontId="20" fillId="44" borderId="0" applyNumberFormat="0" applyBorder="0" applyAlignment="0" applyProtection="0">
      <alignment vertical="center"/>
    </xf>
    <xf numFmtId="284" fontId="13" fillId="17" borderId="0" applyNumberFormat="0" applyBorder="0" applyAlignment="0" applyProtection="0">
      <alignment vertical="center"/>
    </xf>
    <xf numFmtId="284" fontId="40" fillId="44" borderId="0" applyNumberFormat="0" applyBorder="0" applyAlignment="0" applyProtection="0">
      <alignment vertical="center"/>
    </xf>
    <xf numFmtId="284" fontId="40" fillId="44" borderId="0" applyNumberFormat="0" applyBorder="0" applyAlignment="0" applyProtection="0">
      <alignment vertical="center"/>
    </xf>
    <xf numFmtId="284" fontId="20" fillId="44" borderId="0" applyNumberFormat="0" applyBorder="0" applyAlignment="0" applyProtection="0">
      <alignment vertical="center"/>
    </xf>
    <xf numFmtId="284" fontId="13" fillId="17" borderId="0" applyNumberFormat="0" applyBorder="0" applyAlignment="0" applyProtection="0">
      <alignment vertical="center"/>
    </xf>
    <xf numFmtId="284" fontId="40" fillId="44" borderId="0" applyNumberFormat="0" applyBorder="0" applyAlignment="0" applyProtection="0">
      <alignment vertical="center"/>
    </xf>
    <xf numFmtId="284" fontId="20" fillId="44" borderId="0" applyNumberFormat="0" applyBorder="0" applyAlignment="0" applyProtection="0">
      <alignment vertical="center"/>
    </xf>
    <xf numFmtId="284" fontId="40" fillId="44" borderId="0" applyNumberFormat="0" applyBorder="0" applyAlignment="0" applyProtection="0">
      <alignment vertical="center"/>
    </xf>
    <xf numFmtId="284" fontId="40" fillId="44" borderId="0" applyNumberFormat="0" applyBorder="0" applyAlignment="0" applyProtection="0">
      <alignment vertical="center"/>
    </xf>
    <xf numFmtId="284" fontId="20" fillId="44" borderId="0" applyNumberFormat="0" applyBorder="0" applyAlignment="0" applyProtection="0">
      <alignment vertical="center"/>
    </xf>
    <xf numFmtId="284" fontId="13" fillId="17" borderId="0" applyNumberFormat="0" applyBorder="0" applyAlignment="0" applyProtection="0">
      <alignment vertical="center"/>
    </xf>
    <xf numFmtId="284" fontId="20" fillId="44" borderId="0" applyNumberFormat="0" applyBorder="0" applyAlignment="0" applyProtection="0">
      <alignment vertical="center"/>
    </xf>
    <xf numFmtId="284" fontId="20" fillId="44" borderId="0" applyNumberFormat="0" applyBorder="0" applyAlignment="0" applyProtection="0">
      <alignment vertical="center"/>
    </xf>
    <xf numFmtId="284" fontId="20" fillId="44" borderId="0" applyNumberFormat="0" applyBorder="0" applyAlignment="0" applyProtection="0">
      <alignment vertical="center"/>
    </xf>
    <xf numFmtId="284" fontId="20" fillId="44" borderId="0" applyNumberFormat="0" applyBorder="0" applyAlignment="0" applyProtection="0">
      <alignment vertical="center"/>
    </xf>
    <xf numFmtId="284" fontId="20" fillId="45" borderId="0" applyNumberFormat="0" applyBorder="0" applyAlignment="0" applyProtection="0">
      <alignment vertical="center"/>
    </xf>
    <xf numFmtId="284" fontId="13" fillId="45" borderId="0" applyNumberFormat="0" applyBorder="0" applyAlignment="0" applyProtection="0">
      <alignment vertical="center"/>
    </xf>
    <xf numFmtId="284" fontId="40" fillId="45" borderId="0" applyNumberFormat="0" applyBorder="0" applyAlignment="0" applyProtection="0">
      <alignment vertical="center"/>
    </xf>
    <xf numFmtId="284" fontId="40" fillId="45" borderId="0" applyNumberFormat="0" applyBorder="0" applyAlignment="0" applyProtection="0">
      <alignment vertical="center"/>
    </xf>
    <xf numFmtId="284" fontId="20" fillId="45" borderId="0" applyNumberFormat="0" applyBorder="0" applyAlignment="0" applyProtection="0">
      <alignment vertical="center"/>
    </xf>
    <xf numFmtId="284" fontId="13" fillId="45" borderId="0" applyNumberFormat="0" applyBorder="0" applyAlignment="0" applyProtection="0">
      <alignment vertical="center"/>
    </xf>
    <xf numFmtId="284" fontId="40" fillId="45" borderId="0" applyNumberFormat="0" applyBorder="0" applyAlignment="0" applyProtection="0">
      <alignment vertical="center"/>
    </xf>
    <xf numFmtId="284" fontId="20" fillId="45" borderId="0" applyNumberFormat="0" applyBorder="0" applyAlignment="0" applyProtection="0">
      <alignment vertical="center"/>
    </xf>
    <xf numFmtId="284" fontId="40" fillId="45" borderId="0" applyNumberFormat="0" applyBorder="0" applyAlignment="0" applyProtection="0">
      <alignment vertical="center"/>
    </xf>
    <xf numFmtId="284" fontId="40" fillId="45" borderId="0" applyNumberFormat="0" applyBorder="0" applyAlignment="0" applyProtection="0">
      <alignment vertical="center"/>
    </xf>
    <xf numFmtId="284" fontId="20" fillId="45" borderId="0" applyNumberFormat="0" applyBorder="0" applyAlignment="0" applyProtection="0">
      <alignment vertical="center"/>
    </xf>
    <xf numFmtId="284" fontId="13" fillId="45" borderId="0" applyNumberFormat="0" applyBorder="0" applyAlignment="0" applyProtection="0">
      <alignment vertical="center"/>
    </xf>
    <xf numFmtId="284" fontId="20" fillId="45" borderId="0" applyNumberFormat="0" applyBorder="0" applyAlignment="0" applyProtection="0">
      <alignment vertical="center"/>
    </xf>
    <xf numFmtId="284" fontId="20" fillId="45" borderId="0" applyNumberFormat="0" applyBorder="0" applyAlignment="0" applyProtection="0">
      <alignment vertical="center"/>
    </xf>
    <xf numFmtId="284" fontId="20" fillId="45" borderId="0" applyNumberFormat="0" applyBorder="0" applyAlignment="0" applyProtection="0">
      <alignment vertical="center"/>
    </xf>
    <xf numFmtId="284" fontId="20" fillId="45" borderId="0" applyNumberFormat="0" applyBorder="0" applyAlignment="0" applyProtection="0">
      <alignment vertical="center"/>
    </xf>
    <xf numFmtId="284" fontId="20" fillId="40" borderId="0" applyNumberFormat="0" applyBorder="0" applyAlignment="0" applyProtection="0">
      <alignment vertical="center"/>
    </xf>
    <xf numFmtId="284" fontId="13" fillId="25" borderId="0" applyNumberFormat="0" applyBorder="0" applyAlignment="0" applyProtection="0">
      <alignment vertical="center"/>
    </xf>
    <xf numFmtId="284" fontId="40" fillId="40" borderId="0" applyNumberFormat="0" applyBorder="0" applyAlignment="0" applyProtection="0">
      <alignment vertical="center"/>
    </xf>
    <xf numFmtId="284" fontId="40" fillId="40" borderId="0" applyNumberFormat="0" applyBorder="0" applyAlignment="0" applyProtection="0">
      <alignment vertical="center"/>
    </xf>
    <xf numFmtId="284" fontId="20" fillId="40" borderId="0" applyNumberFormat="0" applyBorder="0" applyAlignment="0" applyProtection="0">
      <alignment vertical="center"/>
    </xf>
    <xf numFmtId="284" fontId="13" fillId="25" borderId="0" applyNumberFormat="0" applyBorder="0" applyAlignment="0" applyProtection="0">
      <alignment vertical="center"/>
    </xf>
    <xf numFmtId="284" fontId="40" fillId="40" borderId="0" applyNumberFormat="0" applyBorder="0" applyAlignment="0" applyProtection="0">
      <alignment vertical="center"/>
    </xf>
    <xf numFmtId="284" fontId="20" fillId="40" borderId="0" applyNumberFormat="0" applyBorder="0" applyAlignment="0" applyProtection="0">
      <alignment vertical="center"/>
    </xf>
    <xf numFmtId="284" fontId="40" fillId="40" borderId="0" applyNumberFormat="0" applyBorder="0" applyAlignment="0" applyProtection="0">
      <alignment vertical="center"/>
    </xf>
    <xf numFmtId="284" fontId="40" fillId="40" borderId="0" applyNumberFormat="0" applyBorder="0" applyAlignment="0" applyProtection="0">
      <alignment vertical="center"/>
    </xf>
    <xf numFmtId="284" fontId="20" fillId="40" borderId="0" applyNumberFormat="0" applyBorder="0" applyAlignment="0" applyProtection="0">
      <alignment vertical="center"/>
    </xf>
    <xf numFmtId="284" fontId="13" fillId="25" borderId="0" applyNumberFormat="0" applyBorder="0" applyAlignment="0" applyProtection="0">
      <alignment vertical="center"/>
    </xf>
    <xf numFmtId="284" fontId="20" fillId="40" borderId="0" applyNumberFormat="0" applyBorder="0" applyAlignment="0" applyProtection="0">
      <alignment vertical="center"/>
    </xf>
    <xf numFmtId="284" fontId="20" fillId="40" borderId="0" applyNumberFormat="0" applyBorder="0" applyAlignment="0" applyProtection="0">
      <alignment vertical="center"/>
    </xf>
    <xf numFmtId="284" fontId="20" fillId="40" borderId="0" applyNumberFormat="0" applyBorder="0" applyAlignment="0" applyProtection="0">
      <alignment vertical="center"/>
    </xf>
    <xf numFmtId="284" fontId="20" fillId="40" borderId="0" applyNumberFormat="0" applyBorder="0" applyAlignment="0" applyProtection="0">
      <alignment vertical="center"/>
    </xf>
    <xf numFmtId="284" fontId="20" fillId="43" borderId="0" applyNumberFormat="0" applyBorder="0" applyAlignment="0" applyProtection="0">
      <alignment vertical="center"/>
    </xf>
    <xf numFmtId="284" fontId="13" fillId="29" borderId="0" applyNumberFormat="0" applyBorder="0" applyAlignment="0" applyProtection="0">
      <alignment vertical="center"/>
    </xf>
    <xf numFmtId="284" fontId="40" fillId="43" borderId="0" applyNumberFormat="0" applyBorder="0" applyAlignment="0" applyProtection="0">
      <alignment vertical="center"/>
    </xf>
    <xf numFmtId="284" fontId="40" fillId="43" borderId="0" applyNumberFormat="0" applyBorder="0" applyAlignment="0" applyProtection="0">
      <alignment vertical="center"/>
    </xf>
    <xf numFmtId="284" fontId="20" fillId="43" borderId="0" applyNumberFormat="0" applyBorder="0" applyAlignment="0" applyProtection="0">
      <alignment vertical="center"/>
    </xf>
    <xf numFmtId="284" fontId="13" fillId="29" borderId="0" applyNumberFormat="0" applyBorder="0" applyAlignment="0" applyProtection="0">
      <alignment vertical="center"/>
    </xf>
    <xf numFmtId="284" fontId="40" fillId="43" borderId="0" applyNumberFormat="0" applyBorder="0" applyAlignment="0" applyProtection="0">
      <alignment vertical="center"/>
    </xf>
    <xf numFmtId="284" fontId="20" fillId="43" borderId="0" applyNumberFormat="0" applyBorder="0" applyAlignment="0" applyProtection="0">
      <alignment vertical="center"/>
    </xf>
    <xf numFmtId="284" fontId="40" fillId="43" borderId="0" applyNumberFormat="0" applyBorder="0" applyAlignment="0" applyProtection="0">
      <alignment vertical="center"/>
    </xf>
    <xf numFmtId="284" fontId="40" fillId="43" borderId="0" applyNumberFormat="0" applyBorder="0" applyAlignment="0" applyProtection="0">
      <alignment vertical="center"/>
    </xf>
    <xf numFmtId="284" fontId="20" fillId="43" borderId="0" applyNumberFormat="0" applyBorder="0" applyAlignment="0" applyProtection="0">
      <alignment vertical="center"/>
    </xf>
    <xf numFmtId="284" fontId="13" fillId="29" borderId="0" applyNumberFormat="0" applyBorder="0" applyAlignment="0" applyProtection="0">
      <alignment vertical="center"/>
    </xf>
    <xf numFmtId="284" fontId="20" fillId="43" borderId="0" applyNumberFormat="0" applyBorder="0" applyAlignment="0" applyProtection="0">
      <alignment vertical="center"/>
    </xf>
    <xf numFmtId="284" fontId="20" fillId="43" borderId="0" applyNumberFormat="0" applyBorder="0" applyAlignment="0" applyProtection="0">
      <alignment vertical="center"/>
    </xf>
    <xf numFmtId="284" fontId="20" fillId="43" borderId="0" applyNumberFormat="0" applyBorder="0" applyAlignment="0" applyProtection="0">
      <alignment vertical="center"/>
    </xf>
    <xf numFmtId="284" fontId="20" fillId="43" borderId="0" applyNumberFormat="0" applyBorder="0" applyAlignment="0" applyProtection="0">
      <alignment vertical="center"/>
    </xf>
    <xf numFmtId="284" fontId="20" fillId="46" borderId="0" applyNumberFormat="0" applyBorder="0" applyAlignment="0" applyProtection="0">
      <alignment vertical="center"/>
    </xf>
    <xf numFmtId="284" fontId="13" fillId="33" borderId="0" applyNumberFormat="0" applyBorder="0" applyAlignment="0" applyProtection="0">
      <alignment vertical="center"/>
    </xf>
    <xf numFmtId="284" fontId="40" fillId="46" borderId="0" applyNumberFormat="0" applyBorder="0" applyAlignment="0" applyProtection="0">
      <alignment vertical="center"/>
    </xf>
    <xf numFmtId="284" fontId="40" fillId="46" borderId="0" applyNumberFormat="0" applyBorder="0" applyAlignment="0" applyProtection="0">
      <alignment vertical="center"/>
    </xf>
    <xf numFmtId="284" fontId="20" fillId="46" borderId="0" applyNumberFormat="0" applyBorder="0" applyAlignment="0" applyProtection="0">
      <alignment vertical="center"/>
    </xf>
    <xf numFmtId="284" fontId="13" fillId="33" borderId="0" applyNumberFormat="0" applyBorder="0" applyAlignment="0" applyProtection="0">
      <alignment vertical="center"/>
    </xf>
    <xf numFmtId="284" fontId="40" fillId="46" borderId="0" applyNumberFormat="0" applyBorder="0" applyAlignment="0" applyProtection="0">
      <alignment vertical="center"/>
    </xf>
    <xf numFmtId="284" fontId="20" fillId="46" borderId="0" applyNumberFormat="0" applyBorder="0" applyAlignment="0" applyProtection="0">
      <alignment vertical="center"/>
    </xf>
    <xf numFmtId="284" fontId="40" fillId="46" borderId="0" applyNumberFormat="0" applyBorder="0" applyAlignment="0" applyProtection="0">
      <alignment vertical="center"/>
    </xf>
    <xf numFmtId="284" fontId="40" fillId="46" borderId="0" applyNumberFormat="0" applyBorder="0" applyAlignment="0" applyProtection="0">
      <alignment vertical="center"/>
    </xf>
    <xf numFmtId="284" fontId="20" fillId="46" borderId="0" applyNumberFormat="0" applyBorder="0" applyAlignment="0" applyProtection="0">
      <alignment vertical="center"/>
    </xf>
    <xf numFmtId="284" fontId="13" fillId="33" borderId="0" applyNumberFormat="0" applyBorder="0" applyAlignment="0" applyProtection="0">
      <alignment vertical="center"/>
    </xf>
    <xf numFmtId="284" fontId="20" fillId="46" borderId="0" applyNumberFormat="0" applyBorder="0" applyAlignment="0" applyProtection="0">
      <alignment vertical="center"/>
    </xf>
    <xf numFmtId="284" fontId="20" fillId="46" borderId="0" applyNumberFormat="0" applyBorder="0" applyAlignment="0" applyProtection="0">
      <alignment vertical="center"/>
    </xf>
    <xf numFmtId="284" fontId="20" fillId="46" borderId="0" applyNumberFormat="0" applyBorder="0" applyAlignment="0" applyProtection="0">
      <alignment vertical="center"/>
    </xf>
    <xf numFmtId="284" fontId="20" fillId="46" borderId="0" applyNumberFormat="0" applyBorder="0" applyAlignment="0" applyProtection="0">
      <alignment vertical="center"/>
    </xf>
    <xf numFmtId="284" fontId="239" fillId="47" borderId="0" applyNumberFormat="0" applyBorder="0" applyAlignment="0" applyProtection="0">
      <alignment vertical="center"/>
    </xf>
    <xf numFmtId="284" fontId="240" fillId="14" borderId="0" applyNumberFormat="0" applyBorder="0" applyAlignment="0" applyProtection="0">
      <alignment vertical="center"/>
    </xf>
    <xf numFmtId="284" fontId="241" fillId="47" borderId="0" applyNumberFormat="0" applyBorder="0" applyAlignment="0" applyProtection="0">
      <alignment vertical="center"/>
    </xf>
    <xf numFmtId="284" fontId="240" fillId="14" borderId="0" applyNumberFormat="0" applyBorder="0" applyAlignment="0" applyProtection="0">
      <alignment vertical="center"/>
    </xf>
    <xf numFmtId="284" fontId="241" fillId="47" borderId="0" applyNumberFormat="0" applyBorder="0" applyAlignment="0" applyProtection="0">
      <alignment vertical="center"/>
    </xf>
    <xf numFmtId="284" fontId="239" fillId="47" borderId="0" applyNumberFormat="0" applyBorder="0" applyAlignment="0" applyProtection="0">
      <alignment vertical="center"/>
    </xf>
    <xf numFmtId="284" fontId="239" fillId="47" borderId="0" applyNumberFormat="0" applyBorder="0" applyAlignment="0" applyProtection="0">
      <alignment vertical="center"/>
    </xf>
    <xf numFmtId="284" fontId="240" fillId="14" borderId="0" applyNumberFormat="0" applyBorder="0" applyAlignment="0" applyProtection="0">
      <alignment vertical="center"/>
    </xf>
    <xf numFmtId="284" fontId="239" fillId="47" borderId="0" applyNumberFormat="0" applyBorder="0" applyAlignment="0" applyProtection="0">
      <alignment vertical="center"/>
    </xf>
    <xf numFmtId="284" fontId="239" fillId="47" borderId="0" applyNumberFormat="0" applyBorder="0" applyAlignment="0" applyProtection="0">
      <alignment vertical="center"/>
    </xf>
    <xf numFmtId="284" fontId="239" fillId="44" borderId="0" applyNumberFormat="0" applyBorder="0" applyAlignment="0" applyProtection="0">
      <alignment vertical="center"/>
    </xf>
    <xf numFmtId="284" fontId="240" fillId="18" borderId="0" applyNumberFormat="0" applyBorder="0" applyAlignment="0" applyProtection="0">
      <alignment vertical="center"/>
    </xf>
    <xf numFmtId="284" fontId="241" fillId="44" borderId="0" applyNumberFormat="0" applyBorder="0" applyAlignment="0" applyProtection="0">
      <alignment vertical="center"/>
    </xf>
    <xf numFmtId="284" fontId="240" fillId="18" borderId="0" applyNumberFormat="0" applyBorder="0" applyAlignment="0" applyProtection="0">
      <alignment vertical="center"/>
    </xf>
    <xf numFmtId="284" fontId="241" fillId="44" borderId="0" applyNumberFormat="0" applyBorder="0" applyAlignment="0" applyProtection="0">
      <alignment vertical="center"/>
    </xf>
    <xf numFmtId="284" fontId="239" fillId="44" borderId="0" applyNumberFormat="0" applyBorder="0" applyAlignment="0" applyProtection="0">
      <alignment vertical="center"/>
    </xf>
    <xf numFmtId="284" fontId="239" fillId="44" borderId="0" applyNumberFormat="0" applyBorder="0" applyAlignment="0" applyProtection="0">
      <alignment vertical="center"/>
    </xf>
    <xf numFmtId="284" fontId="240" fillId="18" borderId="0" applyNumberFormat="0" applyBorder="0" applyAlignment="0" applyProtection="0">
      <alignment vertical="center"/>
    </xf>
    <xf numFmtId="284" fontId="239" fillId="44" borderId="0" applyNumberFormat="0" applyBorder="0" applyAlignment="0" applyProtection="0">
      <alignment vertical="center"/>
    </xf>
    <xf numFmtId="284" fontId="239" fillId="44" borderId="0" applyNumberFormat="0" applyBorder="0" applyAlignment="0" applyProtection="0">
      <alignment vertical="center"/>
    </xf>
    <xf numFmtId="284" fontId="239" fillId="45" borderId="0" applyNumberFormat="0" applyBorder="0" applyAlignment="0" applyProtection="0">
      <alignment vertical="center"/>
    </xf>
    <xf numFmtId="284" fontId="240" fillId="45" borderId="0" applyNumberFormat="0" applyBorder="0" applyAlignment="0" applyProtection="0">
      <alignment vertical="center"/>
    </xf>
    <xf numFmtId="284" fontId="241" fillId="45" borderId="0" applyNumberFormat="0" applyBorder="0" applyAlignment="0" applyProtection="0">
      <alignment vertical="center"/>
    </xf>
    <xf numFmtId="284" fontId="240" fillId="45" borderId="0" applyNumberFormat="0" applyBorder="0" applyAlignment="0" applyProtection="0">
      <alignment vertical="center"/>
    </xf>
    <xf numFmtId="284" fontId="241" fillId="45" borderId="0" applyNumberFormat="0" applyBorder="0" applyAlignment="0" applyProtection="0">
      <alignment vertical="center"/>
    </xf>
    <xf numFmtId="284" fontId="239" fillId="45" borderId="0" applyNumberFormat="0" applyBorder="0" applyAlignment="0" applyProtection="0">
      <alignment vertical="center"/>
    </xf>
    <xf numFmtId="284" fontId="239" fillId="45" borderId="0" applyNumberFormat="0" applyBorder="0" applyAlignment="0" applyProtection="0">
      <alignment vertical="center"/>
    </xf>
    <xf numFmtId="284" fontId="240" fillId="45" borderId="0" applyNumberFormat="0" applyBorder="0" applyAlignment="0" applyProtection="0">
      <alignment vertical="center"/>
    </xf>
    <xf numFmtId="284" fontId="239" fillId="45" borderId="0" applyNumberFormat="0" applyBorder="0" applyAlignment="0" applyProtection="0">
      <alignment vertical="center"/>
    </xf>
    <xf numFmtId="284" fontId="239" fillId="45" borderId="0" applyNumberFormat="0" applyBorder="0" applyAlignment="0" applyProtection="0">
      <alignment vertical="center"/>
    </xf>
    <xf numFmtId="284" fontId="239" fillId="48" borderId="0" applyNumberFormat="0" applyBorder="0" applyAlignment="0" applyProtection="0">
      <alignment vertical="center"/>
    </xf>
    <xf numFmtId="284" fontId="240" fillId="48" borderId="0" applyNumberFormat="0" applyBorder="0" applyAlignment="0" applyProtection="0">
      <alignment vertical="center"/>
    </xf>
    <xf numFmtId="284" fontId="241" fillId="48" borderId="0" applyNumberFormat="0" applyBorder="0" applyAlignment="0" applyProtection="0">
      <alignment vertical="center"/>
    </xf>
    <xf numFmtId="284" fontId="240" fillId="48" borderId="0" applyNumberFormat="0" applyBorder="0" applyAlignment="0" applyProtection="0">
      <alignment vertical="center"/>
    </xf>
    <xf numFmtId="284" fontId="241" fillId="48" borderId="0" applyNumberFormat="0" applyBorder="0" applyAlignment="0" applyProtection="0">
      <alignment vertical="center"/>
    </xf>
    <xf numFmtId="284" fontId="239" fillId="48" borderId="0" applyNumberFormat="0" applyBorder="0" applyAlignment="0" applyProtection="0">
      <alignment vertical="center"/>
    </xf>
    <xf numFmtId="284" fontId="239" fillId="48" borderId="0" applyNumberFormat="0" applyBorder="0" applyAlignment="0" applyProtection="0">
      <alignment vertical="center"/>
    </xf>
    <xf numFmtId="284" fontId="240" fillId="48" borderId="0" applyNumberFormat="0" applyBorder="0" applyAlignment="0" applyProtection="0">
      <alignment vertical="center"/>
    </xf>
    <xf numFmtId="284" fontId="239" fillId="48" borderId="0" applyNumberFormat="0" applyBorder="0" applyAlignment="0" applyProtection="0">
      <alignment vertical="center"/>
    </xf>
    <xf numFmtId="284" fontId="239" fillId="48" borderId="0" applyNumberFormat="0" applyBorder="0" applyAlignment="0" applyProtection="0">
      <alignment vertical="center"/>
    </xf>
    <xf numFmtId="284" fontId="239" fillId="49" borderId="0" applyNumberFormat="0" applyBorder="0" applyAlignment="0" applyProtection="0">
      <alignment vertical="center"/>
    </xf>
    <xf numFmtId="284" fontId="240" fillId="30" borderId="0" applyNumberFormat="0" applyBorder="0" applyAlignment="0" applyProtection="0">
      <alignment vertical="center"/>
    </xf>
    <xf numFmtId="284" fontId="241" fillId="49" borderId="0" applyNumberFormat="0" applyBorder="0" applyAlignment="0" applyProtection="0">
      <alignment vertical="center"/>
    </xf>
    <xf numFmtId="284" fontId="240" fillId="30" borderId="0" applyNumberFormat="0" applyBorder="0" applyAlignment="0" applyProtection="0">
      <alignment vertical="center"/>
    </xf>
    <xf numFmtId="284" fontId="241" fillId="49" borderId="0" applyNumberFormat="0" applyBorder="0" applyAlignment="0" applyProtection="0">
      <alignment vertical="center"/>
    </xf>
    <xf numFmtId="284" fontId="239" fillId="49" borderId="0" applyNumberFormat="0" applyBorder="0" applyAlignment="0" applyProtection="0">
      <alignment vertical="center"/>
    </xf>
    <xf numFmtId="284" fontId="239" fillId="49" borderId="0" applyNumberFormat="0" applyBorder="0" applyAlignment="0" applyProtection="0">
      <alignment vertical="center"/>
    </xf>
    <xf numFmtId="284" fontId="240" fillId="30" borderId="0" applyNumberFormat="0" applyBorder="0" applyAlignment="0" applyProtection="0">
      <alignment vertical="center"/>
    </xf>
    <xf numFmtId="284" fontId="239" fillId="49" borderId="0" applyNumberFormat="0" applyBorder="0" applyAlignment="0" applyProtection="0">
      <alignment vertical="center"/>
    </xf>
    <xf numFmtId="284" fontId="239" fillId="49" borderId="0" applyNumberFormat="0" applyBorder="0" applyAlignment="0" applyProtection="0">
      <alignment vertical="center"/>
    </xf>
    <xf numFmtId="284" fontId="239" fillId="50" borderId="0" applyNumberFormat="0" applyBorder="0" applyAlignment="0" applyProtection="0">
      <alignment vertical="center"/>
    </xf>
    <xf numFmtId="284" fontId="240" fillId="50" borderId="0" applyNumberFormat="0" applyBorder="0" applyAlignment="0" applyProtection="0">
      <alignment vertical="center"/>
    </xf>
    <xf numFmtId="284" fontId="241" fillId="50" borderId="0" applyNumberFormat="0" applyBorder="0" applyAlignment="0" applyProtection="0">
      <alignment vertical="center"/>
    </xf>
    <xf numFmtId="284" fontId="240" fillId="50" borderId="0" applyNumberFormat="0" applyBorder="0" applyAlignment="0" applyProtection="0">
      <alignment vertical="center"/>
    </xf>
    <xf numFmtId="284" fontId="241" fillId="50" borderId="0" applyNumberFormat="0" applyBorder="0" applyAlignment="0" applyProtection="0">
      <alignment vertical="center"/>
    </xf>
    <xf numFmtId="284" fontId="239" fillId="50" borderId="0" applyNumberFormat="0" applyBorder="0" applyAlignment="0" applyProtection="0">
      <alignment vertical="center"/>
    </xf>
    <xf numFmtId="284" fontId="239" fillId="50" borderId="0" applyNumberFormat="0" applyBorder="0" applyAlignment="0" applyProtection="0">
      <alignment vertical="center"/>
    </xf>
    <xf numFmtId="284" fontId="240" fillId="50" borderId="0" applyNumberFormat="0" applyBorder="0" applyAlignment="0" applyProtection="0">
      <alignment vertical="center"/>
    </xf>
    <xf numFmtId="284" fontId="239" fillId="50" borderId="0" applyNumberFormat="0" applyBorder="0" applyAlignment="0" applyProtection="0">
      <alignment vertical="center"/>
    </xf>
    <xf numFmtId="284" fontId="239" fillId="50" borderId="0" applyNumberFormat="0" applyBorder="0" applyAlignment="0" applyProtection="0">
      <alignment vertical="center"/>
    </xf>
    <xf numFmtId="284" fontId="120" fillId="0" borderId="0" applyNumberFormat="0" applyAlignment="0"/>
    <xf numFmtId="38" fontId="120" fillId="36" borderId="0" applyNumberFormat="0" applyBorder="0" applyAlignment="0" applyProtection="0"/>
    <xf numFmtId="38" fontId="120" fillId="35" borderId="0" applyNumberFormat="0" applyBorder="0" applyAlignment="0" applyProtection="0"/>
    <xf numFmtId="10" fontId="120" fillId="35" borderId="18" applyNumberFormat="0" applyBorder="0" applyAlignment="0" applyProtection="0"/>
    <xf numFmtId="284" fontId="9" fillId="0" borderId="0"/>
    <xf numFmtId="284" fontId="9" fillId="0" borderId="0"/>
    <xf numFmtId="284" fontId="9" fillId="0" borderId="0"/>
    <xf numFmtId="284" fontId="9" fillId="0" borderId="0"/>
    <xf numFmtId="284" fontId="9" fillId="0" borderId="0"/>
    <xf numFmtId="284" fontId="9" fillId="0" borderId="0"/>
    <xf numFmtId="284" fontId="9" fillId="0" borderId="0"/>
    <xf numFmtId="284" fontId="9" fillId="0" borderId="0"/>
    <xf numFmtId="284" fontId="9" fillId="0" borderId="0"/>
    <xf numFmtId="284" fontId="9" fillId="0" borderId="0"/>
    <xf numFmtId="284" fontId="4" fillId="0" borderId="0"/>
    <xf numFmtId="284" fontId="46" fillId="0" borderId="0" applyNumberFormat="0">
      <alignment horizontal="left"/>
    </xf>
    <xf numFmtId="238" fontId="144" fillId="0" borderId="0"/>
    <xf numFmtId="260" fontId="46" fillId="0" borderId="0" applyFont="0" applyFill="0" applyBorder="0" applyAlignment="0" applyProtection="0"/>
    <xf numFmtId="261" fontId="46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262" fontId="242" fillId="0" borderId="0" applyFont="0" applyFill="0" applyBorder="0" applyAlignment="0" applyProtection="0"/>
    <xf numFmtId="263" fontId="242" fillId="0" borderId="0" applyFont="0" applyFill="0" applyBorder="0" applyAlignment="0" applyProtection="0"/>
    <xf numFmtId="284" fontId="9" fillId="0" borderId="0"/>
    <xf numFmtId="284" fontId="9" fillId="0" borderId="0"/>
    <xf numFmtId="284" fontId="9" fillId="0" borderId="0"/>
    <xf numFmtId="284" fontId="243" fillId="0" borderId="52" applyNumberFormat="0" applyFill="0" applyAlignment="0" applyProtection="0">
      <alignment vertical="center"/>
    </xf>
    <xf numFmtId="284" fontId="244" fillId="0" borderId="27" applyNumberFormat="0" applyFill="0" applyAlignment="0" applyProtection="0">
      <alignment vertical="center"/>
    </xf>
    <xf numFmtId="284" fontId="243" fillId="0" borderId="52" applyNumberFormat="0" applyFill="0" applyAlignment="0" applyProtection="0">
      <alignment vertical="center"/>
    </xf>
    <xf numFmtId="284" fontId="243" fillId="0" borderId="52" applyNumberFormat="0" applyFill="0" applyAlignment="0" applyProtection="0">
      <alignment vertical="center"/>
    </xf>
    <xf numFmtId="284" fontId="243" fillId="0" borderId="52" applyNumberFormat="0" applyFill="0" applyAlignment="0" applyProtection="0">
      <alignment vertical="center"/>
    </xf>
    <xf numFmtId="284" fontId="243" fillId="0" borderId="52" applyNumberFormat="0" applyFill="0" applyAlignment="0" applyProtection="0">
      <alignment vertical="center"/>
    </xf>
    <xf numFmtId="284" fontId="244" fillId="0" borderId="27" applyNumberFormat="0" applyFill="0" applyAlignment="0" applyProtection="0">
      <alignment vertical="center"/>
    </xf>
    <xf numFmtId="284" fontId="243" fillId="0" borderId="52" applyNumberFormat="0" applyFill="0" applyAlignment="0" applyProtection="0">
      <alignment vertical="center"/>
    </xf>
    <xf numFmtId="284" fontId="243" fillId="0" borderId="52" applyNumberFormat="0" applyFill="0" applyAlignment="0" applyProtection="0">
      <alignment vertical="center"/>
    </xf>
    <xf numFmtId="284" fontId="244" fillId="0" borderId="27" applyNumberFormat="0" applyFill="0" applyAlignment="0" applyProtection="0">
      <alignment vertical="center"/>
    </xf>
    <xf numFmtId="284" fontId="243" fillId="0" borderId="52" applyNumberFormat="0" applyFill="0" applyAlignment="0" applyProtection="0">
      <alignment vertical="center"/>
    </xf>
    <xf numFmtId="284" fontId="243" fillId="0" borderId="52" applyNumberFormat="0" applyFill="0" applyAlignment="0" applyProtection="0">
      <alignment vertical="center"/>
    </xf>
    <xf numFmtId="284" fontId="245" fillId="0" borderId="53" applyNumberFormat="0" applyFill="0" applyAlignment="0" applyProtection="0">
      <alignment vertical="center"/>
    </xf>
    <xf numFmtId="284" fontId="246" fillId="0" borderId="28" applyNumberFormat="0" applyFill="0" applyAlignment="0" applyProtection="0">
      <alignment vertical="center"/>
    </xf>
    <xf numFmtId="284" fontId="245" fillId="0" borderId="53" applyNumberFormat="0" applyFill="0" applyAlignment="0" applyProtection="0">
      <alignment vertical="center"/>
    </xf>
    <xf numFmtId="284" fontId="245" fillId="0" borderId="53" applyNumberFormat="0" applyFill="0" applyAlignment="0" applyProtection="0">
      <alignment vertical="center"/>
    </xf>
    <xf numFmtId="284" fontId="245" fillId="0" borderId="53" applyNumberFormat="0" applyFill="0" applyAlignment="0" applyProtection="0">
      <alignment vertical="center"/>
    </xf>
    <xf numFmtId="284" fontId="245" fillId="0" borderId="53" applyNumberFormat="0" applyFill="0" applyAlignment="0" applyProtection="0">
      <alignment vertical="center"/>
    </xf>
    <xf numFmtId="284" fontId="246" fillId="0" borderId="28" applyNumberFormat="0" applyFill="0" applyAlignment="0" applyProtection="0">
      <alignment vertical="center"/>
    </xf>
    <xf numFmtId="284" fontId="245" fillId="0" borderId="53" applyNumberFormat="0" applyFill="0" applyAlignment="0" applyProtection="0">
      <alignment vertical="center"/>
    </xf>
    <xf numFmtId="284" fontId="245" fillId="0" borderId="53" applyNumberFormat="0" applyFill="0" applyAlignment="0" applyProtection="0">
      <alignment vertical="center"/>
    </xf>
    <xf numFmtId="284" fontId="246" fillId="0" borderId="28" applyNumberFormat="0" applyFill="0" applyAlignment="0" applyProtection="0">
      <alignment vertical="center"/>
    </xf>
    <xf numFmtId="284" fontId="245" fillId="0" borderId="53" applyNumberFormat="0" applyFill="0" applyAlignment="0" applyProtection="0">
      <alignment vertical="center"/>
    </xf>
    <xf numFmtId="284" fontId="245" fillId="0" borderId="53" applyNumberFormat="0" applyFill="0" applyAlignment="0" applyProtection="0">
      <alignment vertical="center"/>
    </xf>
    <xf numFmtId="284" fontId="247" fillId="0" borderId="54" applyNumberFormat="0" applyFill="0" applyAlignment="0" applyProtection="0">
      <alignment vertical="center"/>
    </xf>
    <xf numFmtId="284" fontId="248" fillId="0" borderId="29" applyNumberFormat="0" applyFill="0" applyAlignment="0" applyProtection="0">
      <alignment vertical="center"/>
    </xf>
    <xf numFmtId="284" fontId="247" fillId="0" borderId="54" applyNumberFormat="0" applyFill="0" applyAlignment="0" applyProtection="0">
      <alignment vertical="center"/>
    </xf>
    <xf numFmtId="284" fontId="247" fillId="0" borderId="54" applyNumberFormat="0" applyFill="0" applyAlignment="0" applyProtection="0">
      <alignment vertical="center"/>
    </xf>
    <xf numFmtId="284" fontId="247" fillId="0" borderId="54" applyNumberFormat="0" applyFill="0" applyAlignment="0" applyProtection="0">
      <alignment vertical="center"/>
    </xf>
    <xf numFmtId="284" fontId="247" fillId="0" borderId="54" applyNumberFormat="0" applyFill="0" applyAlignment="0" applyProtection="0">
      <alignment vertical="center"/>
    </xf>
    <xf numFmtId="284" fontId="248" fillId="0" borderId="29" applyNumberFormat="0" applyFill="0" applyAlignment="0" applyProtection="0">
      <alignment vertical="center"/>
    </xf>
    <xf numFmtId="284" fontId="247" fillId="0" borderId="54" applyNumberFormat="0" applyFill="0" applyAlignment="0" applyProtection="0">
      <alignment vertical="center"/>
    </xf>
    <xf numFmtId="284" fontId="247" fillId="0" borderId="54" applyNumberFormat="0" applyFill="0" applyAlignment="0" applyProtection="0">
      <alignment vertical="center"/>
    </xf>
    <xf numFmtId="284" fontId="248" fillId="0" borderId="29" applyNumberFormat="0" applyFill="0" applyAlignment="0" applyProtection="0">
      <alignment vertical="center"/>
    </xf>
    <xf numFmtId="284" fontId="247" fillId="0" borderId="54" applyNumberFormat="0" applyFill="0" applyAlignment="0" applyProtection="0">
      <alignment vertical="center"/>
    </xf>
    <xf numFmtId="284" fontId="247" fillId="0" borderId="54" applyNumberFormat="0" applyFill="0" applyAlignment="0" applyProtection="0">
      <alignment vertical="center"/>
    </xf>
    <xf numFmtId="284" fontId="247" fillId="0" borderId="0" applyNumberFormat="0" applyFill="0" applyBorder="0" applyAlignment="0" applyProtection="0">
      <alignment vertical="center"/>
    </xf>
    <xf numFmtId="284" fontId="248" fillId="0" borderId="0" applyNumberFormat="0" applyFill="0" applyBorder="0" applyAlignment="0" applyProtection="0">
      <alignment vertical="center"/>
    </xf>
    <xf numFmtId="284" fontId="247" fillId="0" borderId="0" applyNumberFormat="0" applyFill="0" applyBorder="0" applyAlignment="0" applyProtection="0">
      <alignment vertical="center"/>
    </xf>
    <xf numFmtId="284" fontId="247" fillId="0" borderId="0" applyNumberFormat="0" applyFill="0" applyBorder="0" applyAlignment="0" applyProtection="0">
      <alignment vertical="center"/>
    </xf>
    <xf numFmtId="284" fontId="247" fillId="0" borderId="0" applyNumberFormat="0" applyFill="0" applyBorder="0" applyAlignment="0" applyProtection="0">
      <alignment vertical="center"/>
    </xf>
    <xf numFmtId="284" fontId="247" fillId="0" borderId="0" applyNumberFormat="0" applyFill="0" applyBorder="0" applyAlignment="0" applyProtection="0">
      <alignment vertical="center"/>
    </xf>
    <xf numFmtId="284" fontId="248" fillId="0" borderId="0" applyNumberFormat="0" applyFill="0" applyBorder="0" applyAlignment="0" applyProtection="0">
      <alignment vertical="center"/>
    </xf>
    <xf numFmtId="284" fontId="247" fillId="0" borderId="0" applyNumberFormat="0" applyFill="0" applyBorder="0" applyAlignment="0" applyProtection="0">
      <alignment vertical="center"/>
    </xf>
    <xf numFmtId="284" fontId="247" fillId="0" borderId="0" applyNumberFormat="0" applyFill="0" applyBorder="0" applyAlignment="0" applyProtection="0">
      <alignment vertical="center"/>
    </xf>
    <xf numFmtId="284" fontId="248" fillId="0" borderId="0" applyNumberFormat="0" applyFill="0" applyBorder="0" applyAlignment="0" applyProtection="0">
      <alignment vertical="center"/>
    </xf>
    <xf numFmtId="284" fontId="247" fillId="0" borderId="0" applyNumberFormat="0" applyFill="0" applyBorder="0" applyAlignment="0" applyProtection="0">
      <alignment vertical="center"/>
    </xf>
    <xf numFmtId="284" fontId="247" fillId="0" borderId="0" applyNumberFormat="0" applyFill="0" applyBorder="0" applyAlignment="0" applyProtection="0">
      <alignment vertical="center"/>
    </xf>
    <xf numFmtId="284" fontId="249" fillId="0" borderId="0" applyNumberFormat="0" applyFill="0" applyBorder="0" applyAlignment="0" applyProtection="0">
      <alignment vertical="center"/>
    </xf>
    <xf numFmtId="284" fontId="250" fillId="0" borderId="0" applyNumberFormat="0" applyFill="0" applyBorder="0" applyAlignment="0" applyProtection="0">
      <alignment vertical="center"/>
    </xf>
    <xf numFmtId="284" fontId="249" fillId="0" borderId="0" applyNumberFormat="0" applyFill="0" applyBorder="0" applyAlignment="0" applyProtection="0">
      <alignment vertical="center"/>
    </xf>
    <xf numFmtId="284" fontId="249" fillId="0" borderId="0" applyNumberFormat="0" applyFill="0" applyBorder="0" applyAlignment="0" applyProtection="0">
      <alignment vertical="center"/>
    </xf>
    <xf numFmtId="284" fontId="249" fillId="0" borderId="0" applyNumberFormat="0" applyFill="0" applyBorder="0" applyAlignment="0" applyProtection="0">
      <alignment vertical="center"/>
    </xf>
    <xf numFmtId="284" fontId="249" fillId="0" borderId="0" applyNumberFormat="0" applyFill="0" applyBorder="0" applyAlignment="0" applyProtection="0">
      <alignment vertical="center"/>
    </xf>
    <xf numFmtId="284" fontId="250" fillId="0" borderId="0" applyNumberFormat="0" applyFill="0" applyBorder="0" applyAlignment="0" applyProtection="0">
      <alignment vertical="center"/>
    </xf>
    <xf numFmtId="284" fontId="249" fillId="0" borderId="0" applyNumberFormat="0" applyFill="0" applyBorder="0" applyAlignment="0" applyProtection="0">
      <alignment vertical="center"/>
    </xf>
    <xf numFmtId="284" fontId="249" fillId="0" borderId="0" applyNumberFormat="0" applyFill="0" applyBorder="0" applyAlignment="0" applyProtection="0">
      <alignment vertical="center"/>
    </xf>
    <xf numFmtId="284" fontId="249" fillId="0" borderId="0" applyNumberFormat="0" applyFill="0" applyBorder="0" applyAlignment="0" applyProtection="0">
      <alignment vertical="center"/>
    </xf>
    <xf numFmtId="284" fontId="249" fillId="0" borderId="0" applyNumberFormat="0" applyFill="0" applyBorder="0" applyAlignment="0" applyProtection="0">
      <alignment vertical="center"/>
    </xf>
    <xf numFmtId="284" fontId="251" fillId="0" borderId="0"/>
    <xf numFmtId="284" fontId="252" fillId="38" borderId="0" applyNumberFormat="0" applyBorder="0" applyAlignment="0" applyProtection="0">
      <alignment vertical="center"/>
    </xf>
    <xf numFmtId="284" fontId="253" fillId="5" borderId="0" applyNumberFormat="0" applyBorder="0" applyAlignment="0" applyProtection="0">
      <alignment vertical="center"/>
    </xf>
    <xf numFmtId="284" fontId="254" fillId="38" borderId="0" applyNumberFormat="0" applyBorder="0" applyAlignment="0" applyProtection="0">
      <alignment vertical="center"/>
    </xf>
    <xf numFmtId="284" fontId="254" fillId="38" borderId="0" applyNumberFormat="0" applyBorder="0" applyAlignment="0" applyProtection="0">
      <alignment vertical="center"/>
    </xf>
    <xf numFmtId="284" fontId="253" fillId="5" borderId="0" applyNumberFormat="0" applyBorder="0" applyAlignment="0" applyProtection="0">
      <alignment vertical="center"/>
    </xf>
    <xf numFmtId="284" fontId="254" fillId="38" borderId="0" applyNumberFormat="0" applyBorder="0" applyAlignment="0" applyProtection="0">
      <alignment vertical="center"/>
    </xf>
    <xf numFmtId="284" fontId="254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3" fillId="5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5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91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4" fillId="38" borderId="0" applyNumberFormat="0" applyBorder="0" applyAlignment="0" applyProtection="0">
      <alignment vertical="center"/>
    </xf>
    <xf numFmtId="284" fontId="254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4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4" fillId="38" borderId="0" applyNumberFormat="0" applyBorder="0" applyAlignment="0" applyProtection="0">
      <alignment vertical="center"/>
    </xf>
    <xf numFmtId="284" fontId="254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4" fillId="38" borderId="0" applyNumberFormat="0" applyBorder="0" applyAlignment="0" applyProtection="0">
      <alignment vertical="center"/>
    </xf>
    <xf numFmtId="284" fontId="254" fillId="38" borderId="0" applyNumberFormat="0" applyBorder="0" applyAlignment="0" applyProtection="0">
      <alignment vertical="center"/>
    </xf>
    <xf numFmtId="284" fontId="254" fillId="38" borderId="0" applyNumberFormat="0" applyBorder="0" applyAlignment="0" applyProtection="0">
      <alignment vertical="center"/>
    </xf>
    <xf numFmtId="284" fontId="197" fillId="38" borderId="0" applyNumberFormat="0" applyBorder="0" applyAlignment="0" applyProtection="0">
      <alignment vertical="center"/>
    </xf>
    <xf numFmtId="284" fontId="254" fillId="38" borderId="0" applyNumberFormat="0" applyBorder="0" applyAlignment="0" applyProtection="0">
      <alignment vertical="center"/>
    </xf>
    <xf numFmtId="284" fontId="254" fillId="38" borderId="0" applyNumberFormat="0" applyBorder="0" applyAlignment="0" applyProtection="0">
      <alignment vertical="center"/>
    </xf>
    <xf numFmtId="284" fontId="254" fillId="38" borderId="0" applyNumberFormat="0" applyBorder="0" applyAlignment="0" applyProtection="0">
      <alignment vertical="center"/>
    </xf>
    <xf numFmtId="284" fontId="254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4" fillId="38" borderId="0" applyNumberFormat="0" applyBorder="0" applyAlignment="0" applyProtection="0">
      <alignment vertical="center"/>
    </xf>
    <xf numFmtId="284" fontId="254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197" fillId="38" borderId="0" applyNumberFormat="0" applyBorder="0" applyAlignment="0" applyProtection="0">
      <alignment vertical="center"/>
    </xf>
    <xf numFmtId="284" fontId="197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46" fillId="0" borderId="0"/>
    <xf numFmtId="284" fontId="40" fillId="0" borderId="0">
      <alignment vertical="center"/>
    </xf>
    <xf numFmtId="284" fontId="40" fillId="0" borderId="0">
      <alignment vertical="center"/>
    </xf>
    <xf numFmtId="284" fontId="9" fillId="0" borderId="0"/>
    <xf numFmtId="284" fontId="9" fillId="0" borderId="0"/>
    <xf numFmtId="284" fontId="9" fillId="0" borderId="0"/>
    <xf numFmtId="284" fontId="9" fillId="0" borderId="0"/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/>
    <xf numFmtId="284" fontId="46" fillId="0" borderId="0"/>
    <xf numFmtId="284" fontId="9" fillId="0" borderId="0"/>
    <xf numFmtId="284" fontId="9" fillId="0" borderId="0" applyBorder="0"/>
    <xf numFmtId="284" fontId="9" fillId="0" borderId="0" applyBorder="0"/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46" fillId="0" borderId="0"/>
    <xf numFmtId="284" fontId="46" fillId="0" borderId="0"/>
    <xf numFmtId="284" fontId="13" fillId="0" borderId="0">
      <alignment vertical="center"/>
    </xf>
    <xf numFmtId="284" fontId="13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46" fillId="0" borderId="0"/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46" fillId="0" borderId="0"/>
    <xf numFmtId="284" fontId="9" fillId="0" borderId="0"/>
    <xf numFmtId="284" fontId="9" fillId="0" borderId="0"/>
    <xf numFmtId="284" fontId="9" fillId="0" borderId="0"/>
    <xf numFmtId="284" fontId="9" fillId="0" borderId="0"/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46" fillId="0" borderId="0"/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46" fillId="0" borderId="0"/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46" fillId="0" borderId="0"/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/>
    <xf numFmtId="284" fontId="9" fillId="0" borderId="0" applyBorder="0"/>
    <xf numFmtId="284" fontId="9" fillId="0" borderId="0" applyBorder="0"/>
    <xf numFmtId="284" fontId="9" fillId="0" borderId="0">
      <alignment vertical="center"/>
    </xf>
    <xf numFmtId="284" fontId="9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9" fillId="0" borderId="0" applyBorder="0"/>
    <xf numFmtId="284" fontId="9" fillId="0" borderId="0" applyBorder="0"/>
    <xf numFmtId="284" fontId="13" fillId="0" borderId="0">
      <alignment vertical="center"/>
    </xf>
    <xf numFmtId="284" fontId="9" fillId="0" borderId="0"/>
    <xf numFmtId="284" fontId="9" fillId="0" borderId="0"/>
    <xf numFmtId="284" fontId="9" fillId="0" borderId="0"/>
    <xf numFmtId="284" fontId="9" fillId="0" borderId="0"/>
    <xf numFmtId="284" fontId="13" fillId="0" borderId="0"/>
    <xf numFmtId="284" fontId="9" fillId="0" borderId="0"/>
    <xf numFmtId="284" fontId="4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/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/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46" fillId="0" borderId="0"/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46" fillId="0" borderId="0"/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20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20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13" fillId="0" borderId="0">
      <alignment vertical="center"/>
    </xf>
    <xf numFmtId="284" fontId="46" fillId="0" borderId="0"/>
    <xf numFmtId="284" fontId="9" fillId="0" borderId="0">
      <alignment vertical="center"/>
    </xf>
    <xf numFmtId="284" fontId="9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46" fillId="0" borderId="0"/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20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20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9" fillId="0" borderId="0"/>
    <xf numFmtId="284" fontId="46" fillId="0" borderId="0"/>
    <xf numFmtId="284" fontId="9" fillId="0" borderId="0"/>
    <xf numFmtId="284" fontId="9" fillId="0" borderId="0"/>
    <xf numFmtId="284" fontId="9" fillId="0" borderId="0"/>
    <xf numFmtId="284" fontId="9" fillId="0" borderId="0"/>
    <xf numFmtId="284" fontId="46" fillId="0" borderId="0"/>
    <xf numFmtId="284" fontId="9" fillId="0" borderId="0"/>
    <xf numFmtId="284" fontId="9" fillId="0" borderId="0"/>
    <xf numFmtId="284" fontId="9" fillId="0" borderId="0"/>
    <xf numFmtId="284" fontId="9" fillId="0" borderId="0" applyBorder="0"/>
    <xf numFmtId="284" fontId="46" fillId="0" borderId="0"/>
    <xf numFmtId="284" fontId="13" fillId="0" borderId="0">
      <alignment vertical="center"/>
    </xf>
    <xf numFmtId="284" fontId="9" fillId="0" borderId="0" applyBorder="0"/>
    <xf numFmtId="284" fontId="9" fillId="0" borderId="0"/>
    <xf numFmtId="284" fontId="9" fillId="0" borderId="0"/>
    <xf numFmtId="284" fontId="9" fillId="0" borderId="0"/>
    <xf numFmtId="284" fontId="9" fillId="0" borderId="0"/>
    <xf numFmtId="284" fontId="20" fillId="0" borderId="0">
      <alignment vertical="center"/>
    </xf>
    <xf numFmtId="284" fontId="256" fillId="0" borderId="0">
      <alignment vertical="center"/>
    </xf>
    <xf numFmtId="284" fontId="4" fillId="0" borderId="0"/>
    <xf numFmtId="284" fontId="9" fillId="0" borderId="0">
      <alignment vertical="center"/>
    </xf>
    <xf numFmtId="284" fontId="9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22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9" fillId="0" borderId="0"/>
    <xf numFmtId="284" fontId="9" fillId="0" borderId="0">
      <alignment vertical="center"/>
    </xf>
    <xf numFmtId="284" fontId="9" fillId="0" borderId="0">
      <alignment vertical="center"/>
    </xf>
    <xf numFmtId="284" fontId="9" fillId="0" borderId="0"/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9" fillId="0" borderId="0"/>
    <xf numFmtId="284" fontId="9" fillId="0" borderId="0">
      <alignment vertical="center"/>
    </xf>
    <xf numFmtId="284" fontId="9" fillId="0" borderId="0">
      <alignment vertical="center"/>
    </xf>
    <xf numFmtId="284" fontId="9" fillId="0" borderId="0"/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9" fillId="0" borderId="0">
      <alignment vertical="center"/>
    </xf>
    <xf numFmtId="284" fontId="13" fillId="0" borderId="0"/>
    <xf numFmtId="284" fontId="9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9" fillId="0" borderId="0"/>
    <xf numFmtId="284" fontId="46" fillId="0" borderId="0"/>
    <xf numFmtId="284" fontId="9" fillId="0" borderId="0"/>
    <xf numFmtId="284" fontId="9" fillId="0" borderId="0"/>
    <xf numFmtId="284" fontId="9" fillId="0" borderId="0"/>
    <xf numFmtId="284" fontId="46" fillId="0" borderId="0"/>
    <xf numFmtId="284" fontId="13" fillId="0" borderId="0">
      <alignment vertical="center"/>
    </xf>
    <xf numFmtId="284" fontId="256" fillId="0" borderId="0">
      <alignment vertical="center"/>
    </xf>
    <xf numFmtId="284" fontId="9" fillId="0" borderId="0">
      <alignment vertical="center"/>
    </xf>
    <xf numFmtId="284" fontId="9" fillId="0" borderId="0" applyBorder="0"/>
    <xf numFmtId="284" fontId="9" fillId="0" borderId="0" applyBorder="0"/>
    <xf numFmtId="284" fontId="9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9" fillId="0" borderId="0">
      <alignment vertical="center"/>
    </xf>
    <xf numFmtId="284" fontId="9" fillId="0" borderId="0" applyBorder="0"/>
    <xf numFmtId="284" fontId="9" fillId="0" borderId="0" applyBorder="0"/>
    <xf numFmtId="284" fontId="9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9" fillId="0" borderId="0">
      <alignment vertical="center"/>
    </xf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9" fillId="0" borderId="0">
      <alignment vertical="center"/>
    </xf>
    <xf numFmtId="284" fontId="13" fillId="0" borderId="0">
      <alignment vertical="center"/>
    </xf>
    <xf numFmtId="284" fontId="9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9" fillId="0" borderId="0">
      <alignment vertical="center"/>
    </xf>
    <xf numFmtId="284" fontId="13" fillId="0" borderId="0">
      <alignment vertical="center"/>
    </xf>
    <xf numFmtId="284" fontId="9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9" fillId="0" borderId="0">
      <alignment vertical="center"/>
    </xf>
    <xf numFmtId="284" fontId="9" fillId="0" borderId="0"/>
    <xf numFmtId="284" fontId="9" fillId="0" borderId="0"/>
    <xf numFmtId="284" fontId="9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9" fillId="0" borderId="0">
      <alignment vertical="center"/>
    </xf>
    <xf numFmtId="284" fontId="9" fillId="0" borderId="0"/>
    <xf numFmtId="284" fontId="9" fillId="0" borderId="0"/>
    <xf numFmtId="284" fontId="9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9" fillId="0" borderId="0">
      <alignment vertical="center"/>
    </xf>
    <xf numFmtId="284" fontId="9" fillId="0" borderId="0"/>
    <xf numFmtId="284" fontId="9" fillId="0" borderId="0"/>
    <xf numFmtId="284" fontId="9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9" fillId="0" borderId="0">
      <alignment vertical="center"/>
    </xf>
    <xf numFmtId="284" fontId="9" fillId="0" borderId="0"/>
    <xf numFmtId="284" fontId="9" fillId="0" borderId="0"/>
    <xf numFmtId="284" fontId="9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9" fillId="0" borderId="0">
      <alignment vertical="center"/>
    </xf>
    <xf numFmtId="284" fontId="9" fillId="0" borderId="0"/>
    <xf numFmtId="284" fontId="9" fillId="0" borderId="0"/>
    <xf numFmtId="284" fontId="9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9" fillId="0" borderId="0"/>
    <xf numFmtId="284" fontId="13" fillId="0" borderId="0">
      <alignment vertical="center"/>
    </xf>
    <xf numFmtId="284" fontId="9" fillId="0" borderId="0"/>
    <xf numFmtId="284" fontId="46" fillId="0" borderId="0"/>
    <xf numFmtId="284" fontId="9" fillId="0" borderId="0">
      <alignment vertical="center"/>
    </xf>
    <xf numFmtId="284" fontId="9" fillId="0" borderId="0"/>
    <xf numFmtId="284" fontId="9" fillId="0" borderId="0"/>
    <xf numFmtId="284" fontId="9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9" fillId="0" borderId="0">
      <alignment vertical="center"/>
    </xf>
    <xf numFmtId="284" fontId="9" fillId="0" borderId="0"/>
    <xf numFmtId="284" fontId="9" fillId="0" borderId="0"/>
    <xf numFmtId="284" fontId="9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9" fillId="0" borderId="0">
      <alignment vertical="center"/>
    </xf>
    <xf numFmtId="284" fontId="9" fillId="0" borderId="0"/>
    <xf numFmtId="284" fontId="9" fillId="0" borderId="0"/>
    <xf numFmtId="284" fontId="9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9" fillId="0" borderId="0">
      <alignment vertical="center"/>
    </xf>
    <xf numFmtId="284" fontId="9" fillId="0" borderId="0"/>
    <xf numFmtId="284" fontId="9" fillId="0" borderId="0"/>
    <xf numFmtId="284" fontId="9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9" fillId="0" borderId="0">
      <alignment vertical="center"/>
    </xf>
    <xf numFmtId="284" fontId="9" fillId="0" borderId="0"/>
    <xf numFmtId="284" fontId="9" fillId="0" borderId="0"/>
    <xf numFmtId="284" fontId="9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9" fillId="0" borderId="0"/>
    <xf numFmtId="284" fontId="9" fillId="0" borderId="0"/>
    <xf numFmtId="284" fontId="9" fillId="0" borderId="0"/>
    <xf numFmtId="284" fontId="9" fillId="0" borderId="0"/>
    <xf numFmtId="284" fontId="13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/>
    <xf numFmtId="284" fontId="9" fillId="0" borderId="0"/>
    <xf numFmtId="284" fontId="9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9" fillId="0" borderId="0">
      <alignment vertical="center"/>
    </xf>
    <xf numFmtId="284" fontId="9" fillId="0" borderId="0" applyBorder="0"/>
    <xf numFmtId="284" fontId="9" fillId="0" borderId="0" applyBorder="0"/>
    <xf numFmtId="284" fontId="9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9" fillId="0" borderId="0">
      <alignment vertical="center"/>
    </xf>
    <xf numFmtId="284" fontId="13" fillId="0" borderId="0">
      <alignment vertical="center"/>
    </xf>
    <xf numFmtId="284" fontId="9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9" fillId="0" borderId="0">
      <alignment vertical="center"/>
    </xf>
    <xf numFmtId="284" fontId="13" fillId="0" borderId="0">
      <alignment vertical="center"/>
    </xf>
    <xf numFmtId="284" fontId="9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9" fillId="0" borderId="0">
      <alignment vertical="center"/>
    </xf>
    <xf numFmtId="284" fontId="13" fillId="0" borderId="0">
      <alignment vertical="center"/>
    </xf>
    <xf numFmtId="284" fontId="9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9" fillId="0" borderId="0">
      <alignment vertical="center"/>
    </xf>
    <xf numFmtId="284" fontId="13" fillId="0" borderId="0">
      <alignment vertical="center"/>
    </xf>
    <xf numFmtId="284" fontId="9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9" fillId="0" borderId="0">
      <alignment vertical="center"/>
    </xf>
    <xf numFmtId="284" fontId="13" fillId="0" borderId="0">
      <alignment vertical="center"/>
    </xf>
    <xf numFmtId="284" fontId="9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9" fillId="0" borderId="0">
      <alignment vertical="center"/>
    </xf>
    <xf numFmtId="284" fontId="13" fillId="0" borderId="0">
      <alignment vertical="center"/>
    </xf>
    <xf numFmtId="284" fontId="9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20" fillId="0" borderId="0">
      <alignment vertical="center"/>
    </xf>
    <xf numFmtId="284" fontId="46" fillId="0" borderId="0"/>
    <xf numFmtId="284" fontId="20" fillId="0" borderId="0">
      <alignment vertical="center"/>
    </xf>
    <xf numFmtId="284" fontId="13" fillId="0" borderId="0">
      <alignment vertical="center"/>
    </xf>
    <xf numFmtId="284" fontId="9" fillId="0" borderId="0"/>
    <xf numFmtId="284" fontId="9" fillId="0" borderId="0"/>
    <xf numFmtId="284" fontId="9" fillId="0" borderId="0">
      <alignment vertical="center"/>
    </xf>
    <xf numFmtId="284" fontId="9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13" fillId="0" borderId="0">
      <alignment vertical="center"/>
    </xf>
    <xf numFmtId="284" fontId="4" fillId="0" borderId="0"/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9" fillId="0" borderId="0"/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/>
    <xf numFmtId="284" fontId="9" fillId="0" borderId="0"/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132" fillId="0" borderId="0" applyNumberFormat="0" applyFill="0" applyBorder="0" applyAlignment="0" applyProtection="0">
      <alignment vertical="top"/>
      <protection locked="0"/>
    </xf>
    <xf numFmtId="284" fontId="257" fillId="39" borderId="0" applyNumberFormat="0" applyBorder="0" applyAlignment="0" applyProtection="0">
      <alignment vertical="center"/>
    </xf>
    <xf numFmtId="284" fontId="258" fillId="39" borderId="0" applyNumberFormat="0" applyBorder="0" applyAlignment="0" applyProtection="0">
      <alignment vertical="center"/>
    </xf>
    <xf numFmtId="284" fontId="258" fillId="39" borderId="0" applyNumberFormat="0" applyBorder="0" applyAlignment="0" applyProtection="0">
      <alignment vertical="center"/>
    </xf>
    <xf numFmtId="284" fontId="259" fillId="4" borderId="0" applyNumberFormat="0" applyBorder="0" applyAlignment="0" applyProtection="0">
      <alignment vertical="center"/>
    </xf>
    <xf numFmtId="284" fontId="258" fillId="39" borderId="0" applyNumberFormat="0" applyBorder="0" applyAlignment="0" applyProtection="0">
      <alignment vertical="center"/>
    </xf>
    <xf numFmtId="284" fontId="258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9" fillId="4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60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8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8" fillId="39" borderId="0" applyNumberFormat="0" applyBorder="0" applyAlignment="0" applyProtection="0">
      <alignment vertical="center"/>
    </xf>
    <xf numFmtId="284" fontId="258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8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0" fillId="0" borderId="0">
      <alignment vertical="center"/>
    </xf>
    <xf numFmtId="284" fontId="20" fillId="0" borderId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8" fillId="39" borderId="0" applyNumberFormat="0" applyBorder="0" applyAlignment="0" applyProtection="0">
      <alignment vertical="center"/>
    </xf>
    <xf numFmtId="284" fontId="258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8" fillId="39" borderId="0" applyNumberFormat="0" applyBorder="0" applyAlignment="0" applyProtection="0">
      <alignment vertical="center"/>
    </xf>
    <xf numFmtId="284" fontId="258" fillId="39" borderId="0" applyNumberFormat="0" applyBorder="0" applyAlignment="0" applyProtection="0">
      <alignment vertical="center"/>
    </xf>
    <xf numFmtId="284" fontId="258" fillId="39" borderId="0" applyNumberFormat="0" applyBorder="0" applyAlignment="0" applyProtection="0">
      <alignment vertical="center"/>
    </xf>
    <xf numFmtId="284" fontId="208" fillId="39" borderId="0" applyNumberFormat="0" applyBorder="0" applyAlignment="0" applyProtection="0">
      <alignment vertical="center"/>
    </xf>
    <xf numFmtId="284" fontId="258" fillId="39" borderId="0" applyNumberFormat="0" applyBorder="0" applyAlignment="0" applyProtection="0">
      <alignment vertical="center"/>
    </xf>
    <xf numFmtId="284" fontId="258" fillId="39" borderId="0" applyNumberFormat="0" applyBorder="0" applyAlignment="0" applyProtection="0">
      <alignment vertical="center"/>
    </xf>
    <xf numFmtId="284" fontId="258" fillId="39" borderId="0" applyNumberFormat="0" applyBorder="0" applyAlignment="0" applyProtection="0">
      <alignment vertical="center"/>
    </xf>
    <xf numFmtId="284" fontId="258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8" fillId="39" borderId="0" applyNumberFormat="0" applyBorder="0" applyAlignment="0" applyProtection="0">
      <alignment vertical="center"/>
    </xf>
    <xf numFmtId="284" fontId="258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08" fillId="39" borderId="0" applyNumberFormat="0" applyBorder="0" applyAlignment="0" applyProtection="0">
      <alignment vertical="center"/>
    </xf>
    <xf numFmtId="284" fontId="208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2" fillId="91" borderId="0" applyProtection="0">
      <alignment vertical="center"/>
    </xf>
    <xf numFmtId="284" fontId="252" fillId="91" borderId="0" applyProtection="0">
      <alignment vertical="center"/>
    </xf>
    <xf numFmtId="284" fontId="261" fillId="0" borderId="49" applyNumberFormat="0" applyFill="0" applyAlignment="0" applyProtection="0">
      <alignment vertical="center"/>
    </xf>
    <xf numFmtId="284" fontId="43" fillId="0" borderId="35" applyNumberFormat="0" applyFill="0" applyAlignment="0" applyProtection="0">
      <alignment vertical="center"/>
    </xf>
    <xf numFmtId="284" fontId="262" fillId="0" borderId="49" applyNumberFormat="0" applyFill="0" applyAlignment="0" applyProtection="0">
      <alignment vertical="center"/>
    </xf>
    <xf numFmtId="284" fontId="43" fillId="0" borderId="35" applyNumberFormat="0" applyFill="0" applyAlignment="0" applyProtection="0">
      <alignment vertical="center"/>
    </xf>
    <xf numFmtId="284" fontId="262" fillId="0" borderId="49" applyNumberFormat="0" applyFill="0" applyAlignment="0" applyProtection="0">
      <alignment vertical="center"/>
    </xf>
    <xf numFmtId="284" fontId="261" fillId="0" borderId="49" applyNumberFormat="0" applyFill="0" applyAlignment="0" applyProtection="0">
      <alignment vertical="center"/>
    </xf>
    <xf numFmtId="284" fontId="261" fillId="0" borderId="49" applyNumberFormat="0" applyFill="0" applyAlignment="0" applyProtection="0">
      <alignment vertical="center"/>
    </xf>
    <xf numFmtId="284" fontId="43" fillId="0" borderId="35" applyNumberFormat="0" applyFill="0" applyAlignment="0" applyProtection="0">
      <alignment vertical="center"/>
    </xf>
    <xf numFmtId="284" fontId="261" fillId="0" borderId="49" applyNumberFormat="0" applyFill="0" applyAlignment="0" applyProtection="0">
      <alignment vertical="center"/>
    </xf>
    <xf numFmtId="284" fontId="261" fillId="0" borderId="49" applyNumberFormat="0" applyFill="0" applyAlignment="0" applyProtection="0">
      <alignment vertical="center"/>
    </xf>
    <xf numFmtId="264" fontId="53" fillId="0" borderId="0" applyFont="0" applyFill="0" applyBorder="0" applyAlignment="0" applyProtection="0"/>
    <xf numFmtId="265" fontId="53" fillId="0" borderId="0" applyFont="0" applyFill="0" applyBorder="0" applyAlignment="0" applyProtection="0"/>
    <xf numFmtId="284" fontId="263" fillId="64" borderId="36" applyNumberFormat="0" applyAlignment="0" applyProtection="0">
      <alignment vertical="center"/>
    </xf>
    <xf numFmtId="284" fontId="264" fillId="8" borderId="30" applyNumberFormat="0" applyAlignment="0" applyProtection="0">
      <alignment vertical="center"/>
    </xf>
    <xf numFmtId="284" fontId="265" fillId="64" borderId="36" applyNumberFormat="0" applyAlignment="0" applyProtection="0">
      <alignment vertical="center"/>
    </xf>
    <xf numFmtId="284" fontId="264" fillId="8" borderId="30" applyNumberFormat="0" applyAlignment="0" applyProtection="0">
      <alignment vertical="center"/>
    </xf>
    <xf numFmtId="284" fontId="265" fillId="64" borderId="36" applyNumberFormat="0" applyAlignment="0" applyProtection="0">
      <alignment vertical="center"/>
    </xf>
    <xf numFmtId="284" fontId="263" fillId="64" borderId="36" applyNumberFormat="0" applyAlignment="0" applyProtection="0">
      <alignment vertical="center"/>
    </xf>
    <xf numFmtId="284" fontId="263" fillId="64" borderId="36" applyNumberFormat="0" applyAlignment="0" applyProtection="0">
      <alignment vertical="center"/>
    </xf>
    <xf numFmtId="284" fontId="264" fillId="8" borderId="30" applyNumberFormat="0" applyAlignment="0" applyProtection="0">
      <alignment vertical="center"/>
    </xf>
    <xf numFmtId="284" fontId="263" fillId="64" borderId="36" applyNumberFormat="0" applyAlignment="0" applyProtection="0">
      <alignment vertical="center"/>
    </xf>
    <xf numFmtId="284" fontId="263" fillId="64" borderId="36" applyNumberFormat="0" applyAlignment="0" applyProtection="0">
      <alignment vertical="center"/>
    </xf>
    <xf numFmtId="284" fontId="266" fillId="66" borderId="46" applyNumberFormat="0" applyAlignment="0" applyProtection="0">
      <alignment vertical="center"/>
    </xf>
    <xf numFmtId="284" fontId="44" fillId="9" borderId="33" applyNumberFormat="0" applyAlignment="0" applyProtection="0">
      <alignment vertical="center"/>
    </xf>
    <xf numFmtId="284" fontId="267" fillId="66" borderId="46" applyNumberFormat="0" applyAlignment="0" applyProtection="0">
      <alignment vertical="center"/>
    </xf>
    <xf numFmtId="284" fontId="44" fillId="9" borderId="33" applyNumberFormat="0" applyAlignment="0" applyProtection="0">
      <alignment vertical="center"/>
    </xf>
    <xf numFmtId="284" fontId="267" fillId="66" borderId="46" applyNumberFormat="0" applyAlignment="0" applyProtection="0">
      <alignment vertical="center"/>
    </xf>
    <xf numFmtId="284" fontId="266" fillId="66" borderId="46" applyNumberFormat="0" applyAlignment="0" applyProtection="0">
      <alignment vertical="center"/>
    </xf>
    <xf numFmtId="284" fontId="266" fillId="66" borderId="46" applyNumberFormat="0" applyAlignment="0" applyProtection="0">
      <alignment vertical="center"/>
    </xf>
    <xf numFmtId="284" fontId="266" fillId="66" borderId="46" applyNumberFormat="0" applyAlignment="0" applyProtection="0">
      <alignment vertical="center"/>
    </xf>
    <xf numFmtId="284" fontId="266" fillId="66" borderId="46" applyNumberFormat="0" applyAlignment="0" applyProtection="0">
      <alignment vertical="center"/>
    </xf>
    <xf numFmtId="284" fontId="44" fillId="9" borderId="33" applyNumberFormat="0" applyAlignment="0" applyProtection="0">
      <alignment vertical="center"/>
    </xf>
    <xf numFmtId="284" fontId="266" fillId="66" borderId="46" applyNumberFormat="0" applyAlignment="0" applyProtection="0">
      <alignment vertical="center"/>
    </xf>
    <xf numFmtId="284" fontId="266" fillId="66" borderId="46" applyNumberFormat="0" applyAlignment="0" applyProtection="0">
      <alignment vertical="center"/>
    </xf>
    <xf numFmtId="284" fontId="268" fillId="0" borderId="0" applyNumberFormat="0" applyFill="0" applyBorder="0" applyAlignment="0" applyProtection="0">
      <alignment vertical="center"/>
    </xf>
    <xf numFmtId="284" fontId="269" fillId="0" borderId="0" applyNumberFormat="0" applyFill="0" applyBorder="0" applyAlignment="0" applyProtection="0">
      <alignment vertical="center"/>
    </xf>
    <xf numFmtId="284" fontId="270" fillId="0" borderId="0" applyNumberFormat="0" applyFill="0" applyBorder="0" applyAlignment="0" applyProtection="0">
      <alignment vertical="center"/>
    </xf>
    <xf numFmtId="284" fontId="269" fillId="0" borderId="0" applyNumberFormat="0" applyFill="0" applyBorder="0" applyAlignment="0" applyProtection="0">
      <alignment vertical="center"/>
    </xf>
    <xf numFmtId="284" fontId="270" fillId="0" borderId="0" applyNumberFormat="0" applyFill="0" applyBorder="0" applyAlignment="0" applyProtection="0">
      <alignment vertical="center"/>
    </xf>
    <xf numFmtId="284" fontId="268" fillId="0" borderId="0" applyNumberFormat="0" applyFill="0" applyBorder="0" applyAlignment="0" applyProtection="0">
      <alignment vertical="center"/>
    </xf>
    <xf numFmtId="284" fontId="268" fillId="0" borderId="0" applyNumberFormat="0" applyFill="0" applyBorder="0" applyAlignment="0" applyProtection="0">
      <alignment vertical="center"/>
    </xf>
    <xf numFmtId="284" fontId="269" fillId="0" borderId="0" applyNumberFormat="0" applyFill="0" applyBorder="0" applyAlignment="0" applyProtection="0">
      <alignment vertical="center"/>
    </xf>
    <xf numFmtId="284" fontId="268" fillId="0" borderId="0" applyNumberFormat="0" applyFill="0" applyBorder="0" applyAlignment="0" applyProtection="0">
      <alignment vertical="center"/>
    </xf>
    <xf numFmtId="284" fontId="268" fillId="0" borderId="0" applyNumberFormat="0" applyFill="0" applyBorder="0" applyAlignment="0" applyProtection="0">
      <alignment vertical="center"/>
    </xf>
    <xf numFmtId="284" fontId="271" fillId="0" borderId="0" applyNumberFormat="0" applyFill="0" applyBorder="0" applyAlignment="0" applyProtection="0">
      <alignment vertical="center"/>
    </xf>
    <xf numFmtId="284" fontId="272" fillId="0" borderId="0" applyNumberFormat="0" applyFill="0" applyBorder="0" applyAlignment="0" applyProtection="0">
      <alignment vertical="center"/>
    </xf>
    <xf numFmtId="284" fontId="273" fillId="0" borderId="0" applyNumberFormat="0" applyFill="0" applyBorder="0" applyAlignment="0" applyProtection="0">
      <alignment vertical="center"/>
    </xf>
    <xf numFmtId="284" fontId="273" fillId="0" borderId="0" applyNumberFormat="0" applyFill="0" applyBorder="0" applyAlignment="0" applyProtection="0">
      <alignment vertical="center"/>
    </xf>
    <xf numFmtId="284" fontId="272" fillId="0" borderId="0" applyNumberFormat="0" applyFill="0" applyBorder="0" applyAlignment="0" applyProtection="0">
      <alignment vertical="center"/>
    </xf>
    <xf numFmtId="284" fontId="273" fillId="0" borderId="0" applyNumberFormat="0" applyFill="0" applyBorder="0" applyAlignment="0" applyProtection="0">
      <alignment vertical="center"/>
    </xf>
    <xf numFmtId="284" fontId="271" fillId="0" borderId="0" applyNumberFormat="0" applyFill="0" applyBorder="0" applyAlignment="0" applyProtection="0">
      <alignment vertical="center"/>
    </xf>
    <xf numFmtId="284" fontId="273" fillId="0" borderId="0" applyNumberFormat="0" applyFill="0" applyBorder="0" applyAlignment="0" applyProtection="0">
      <alignment vertical="center"/>
    </xf>
    <xf numFmtId="284" fontId="273" fillId="0" borderId="0" applyNumberFormat="0" applyFill="0" applyBorder="0" applyAlignment="0" applyProtection="0">
      <alignment vertical="center"/>
    </xf>
    <xf numFmtId="284" fontId="271" fillId="0" borderId="0" applyNumberFormat="0" applyFill="0" applyBorder="0" applyAlignment="0" applyProtection="0">
      <alignment vertical="center"/>
    </xf>
    <xf numFmtId="284" fontId="272" fillId="0" borderId="0" applyNumberFormat="0" applyFill="0" applyBorder="0" applyAlignment="0" applyProtection="0">
      <alignment vertical="center"/>
    </xf>
    <xf numFmtId="284" fontId="271" fillId="0" borderId="0" applyNumberFormat="0" applyFill="0" applyBorder="0" applyAlignment="0" applyProtection="0">
      <alignment vertical="center"/>
    </xf>
    <xf numFmtId="284" fontId="271" fillId="0" borderId="0" applyNumberFormat="0" applyFill="0" applyBorder="0" applyAlignment="0" applyProtection="0">
      <alignment vertical="center"/>
    </xf>
    <xf numFmtId="284" fontId="271" fillId="0" borderId="0" applyNumberFormat="0" applyFill="0" applyBorder="0" applyAlignment="0" applyProtection="0">
      <alignment vertical="center"/>
    </xf>
    <xf numFmtId="284" fontId="271" fillId="0" borderId="0" applyNumberFormat="0" applyFill="0" applyBorder="0" applyAlignment="0" applyProtection="0">
      <alignment vertical="center"/>
    </xf>
    <xf numFmtId="284" fontId="274" fillId="0" borderId="45" applyNumberFormat="0" applyFill="0" applyAlignment="0" applyProtection="0">
      <alignment vertical="center"/>
    </xf>
    <xf numFmtId="284" fontId="275" fillId="0" borderId="32" applyNumberFormat="0" applyFill="0" applyAlignment="0" applyProtection="0">
      <alignment vertical="center"/>
    </xf>
    <xf numFmtId="284" fontId="276" fillId="0" borderId="45" applyNumberFormat="0" applyFill="0" applyAlignment="0" applyProtection="0">
      <alignment vertical="center"/>
    </xf>
    <xf numFmtId="284" fontId="275" fillId="0" borderId="32" applyNumberFormat="0" applyFill="0" applyAlignment="0" applyProtection="0">
      <alignment vertical="center"/>
    </xf>
    <xf numFmtId="284" fontId="276" fillId="0" borderId="45" applyNumberFormat="0" applyFill="0" applyAlignment="0" applyProtection="0">
      <alignment vertical="center"/>
    </xf>
    <xf numFmtId="284" fontId="274" fillId="0" borderId="45" applyNumberFormat="0" applyFill="0" applyAlignment="0" applyProtection="0">
      <alignment vertical="center"/>
    </xf>
    <xf numFmtId="284" fontId="274" fillId="0" borderId="45" applyNumberFormat="0" applyFill="0" applyAlignment="0" applyProtection="0">
      <alignment vertical="center"/>
    </xf>
    <xf numFmtId="284" fontId="275" fillId="0" borderId="32" applyNumberFormat="0" applyFill="0" applyAlignment="0" applyProtection="0">
      <alignment vertical="center"/>
    </xf>
    <xf numFmtId="284" fontId="274" fillId="0" borderId="45" applyNumberFormat="0" applyFill="0" applyAlignment="0" applyProtection="0">
      <alignment vertical="center"/>
    </xf>
    <xf numFmtId="284" fontId="274" fillId="0" borderId="45" applyNumberFormat="0" applyFill="0" applyAlignment="0" applyProtection="0">
      <alignment vertical="center"/>
    </xf>
    <xf numFmtId="284" fontId="46" fillId="0" borderId="0"/>
    <xf numFmtId="38" fontId="46" fillId="0" borderId="0" applyFont="0" applyFill="0" applyBorder="0" applyAlignment="0" applyProtection="0"/>
    <xf numFmtId="40" fontId="46" fillId="0" borderId="0" applyFont="0" applyFill="0" applyBorder="0" applyAlignment="0" applyProtection="0"/>
    <xf numFmtId="266" fontId="4" fillId="0" borderId="0" applyFont="0" applyFill="0" applyBorder="0" applyAlignment="0" applyProtection="0"/>
    <xf numFmtId="284" fontId="239" fillId="51" borderId="0" applyNumberFormat="0" applyBorder="0" applyAlignment="0" applyProtection="0">
      <alignment vertical="center"/>
    </xf>
    <xf numFmtId="284" fontId="240" fillId="11" borderId="0" applyNumberFormat="0" applyBorder="0" applyAlignment="0" applyProtection="0">
      <alignment vertical="center"/>
    </xf>
    <xf numFmtId="284" fontId="241" fillId="51" borderId="0" applyNumberFormat="0" applyBorder="0" applyAlignment="0" applyProtection="0">
      <alignment vertical="center"/>
    </xf>
    <xf numFmtId="284" fontId="240" fillId="11" borderId="0" applyNumberFormat="0" applyBorder="0" applyAlignment="0" applyProtection="0">
      <alignment vertical="center"/>
    </xf>
    <xf numFmtId="284" fontId="241" fillId="51" borderId="0" applyNumberFormat="0" applyBorder="0" applyAlignment="0" applyProtection="0">
      <alignment vertical="center"/>
    </xf>
    <xf numFmtId="284" fontId="239" fillId="51" borderId="0" applyNumberFormat="0" applyBorder="0" applyAlignment="0" applyProtection="0">
      <alignment vertical="center"/>
    </xf>
    <xf numFmtId="284" fontId="239" fillId="51" borderId="0" applyNumberFormat="0" applyBorder="0" applyAlignment="0" applyProtection="0">
      <alignment vertical="center"/>
    </xf>
    <xf numFmtId="284" fontId="240" fillId="11" borderId="0" applyNumberFormat="0" applyBorder="0" applyAlignment="0" applyProtection="0">
      <alignment vertical="center"/>
    </xf>
    <xf numFmtId="284" fontId="239" fillId="51" borderId="0" applyNumberFormat="0" applyBorder="0" applyAlignment="0" applyProtection="0">
      <alignment vertical="center"/>
    </xf>
    <xf numFmtId="284" fontId="239" fillId="51" borderId="0" applyNumberFormat="0" applyBorder="0" applyAlignment="0" applyProtection="0">
      <alignment vertical="center"/>
    </xf>
    <xf numFmtId="284" fontId="239" fillId="54" borderId="0" applyNumberFormat="0" applyBorder="0" applyAlignment="0" applyProtection="0">
      <alignment vertical="center"/>
    </xf>
    <xf numFmtId="284" fontId="240" fillId="15" borderId="0" applyNumberFormat="0" applyBorder="0" applyAlignment="0" applyProtection="0">
      <alignment vertical="center"/>
    </xf>
    <xf numFmtId="284" fontId="241" fillId="54" borderId="0" applyNumberFormat="0" applyBorder="0" applyAlignment="0" applyProtection="0">
      <alignment vertical="center"/>
    </xf>
    <xf numFmtId="284" fontId="240" fillId="15" borderId="0" applyNumberFormat="0" applyBorder="0" applyAlignment="0" applyProtection="0">
      <alignment vertical="center"/>
    </xf>
    <xf numFmtId="284" fontId="241" fillId="54" borderId="0" applyNumberFormat="0" applyBorder="0" applyAlignment="0" applyProtection="0">
      <alignment vertical="center"/>
    </xf>
    <xf numFmtId="284" fontId="239" fillId="54" borderId="0" applyNumberFormat="0" applyBorder="0" applyAlignment="0" applyProtection="0">
      <alignment vertical="center"/>
    </xf>
    <xf numFmtId="284" fontId="239" fillId="54" borderId="0" applyNumberFormat="0" applyBorder="0" applyAlignment="0" applyProtection="0">
      <alignment vertical="center"/>
    </xf>
    <xf numFmtId="284" fontId="240" fillId="15" borderId="0" applyNumberFormat="0" applyBorder="0" applyAlignment="0" applyProtection="0">
      <alignment vertical="center"/>
    </xf>
    <xf numFmtId="284" fontId="239" fillId="54" borderId="0" applyNumberFormat="0" applyBorder="0" applyAlignment="0" applyProtection="0">
      <alignment vertical="center"/>
    </xf>
    <xf numFmtId="284" fontId="239" fillId="54" borderId="0" applyNumberFormat="0" applyBorder="0" applyAlignment="0" applyProtection="0">
      <alignment vertical="center"/>
    </xf>
    <xf numFmtId="284" fontId="239" fillId="58" borderId="0" applyNumberFormat="0" applyBorder="0" applyAlignment="0" applyProtection="0">
      <alignment vertical="center"/>
    </xf>
    <xf numFmtId="284" fontId="240" fillId="19" borderId="0" applyNumberFormat="0" applyBorder="0" applyAlignment="0" applyProtection="0">
      <alignment vertical="center"/>
    </xf>
    <xf numFmtId="284" fontId="241" fillId="58" borderId="0" applyNumberFormat="0" applyBorder="0" applyAlignment="0" applyProtection="0">
      <alignment vertical="center"/>
    </xf>
    <xf numFmtId="284" fontId="240" fillId="19" borderId="0" applyNumberFormat="0" applyBorder="0" applyAlignment="0" applyProtection="0">
      <alignment vertical="center"/>
    </xf>
    <xf numFmtId="284" fontId="241" fillId="58" borderId="0" applyNumberFormat="0" applyBorder="0" applyAlignment="0" applyProtection="0">
      <alignment vertical="center"/>
    </xf>
    <xf numFmtId="284" fontId="239" fillId="58" borderId="0" applyNumberFormat="0" applyBorder="0" applyAlignment="0" applyProtection="0">
      <alignment vertical="center"/>
    </xf>
    <xf numFmtId="284" fontId="239" fillId="58" borderId="0" applyNumberFormat="0" applyBorder="0" applyAlignment="0" applyProtection="0">
      <alignment vertical="center"/>
    </xf>
    <xf numFmtId="284" fontId="240" fillId="19" borderId="0" applyNumberFormat="0" applyBorder="0" applyAlignment="0" applyProtection="0">
      <alignment vertical="center"/>
    </xf>
    <xf numFmtId="284" fontId="239" fillId="58" borderId="0" applyNumberFormat="0" applyBorder="0" applyAlignment="0" applyProtection="0">
      <alignment vertical="center"/>
    </xf>
    <xf numFmtId="284" fontId="239" fillId="58" borderId="0" applyNumberFormat="0" applyBorder="0" applyAlignment="0" applyProtection="0">
      <alignment vertical="center"/>
    </xf>
    <xf numFmtId="284" fontId="239" fillId="48" borderId="0" applyNumberFormat="0" applyBorder="0" applyAlignment="0" applyProtection="0">
      <alignment vertical="center"/>
    </xf>
    <xf numFmtId="284" fontId="240" fillId="23" borderId="0" applyNumberFormat="0" applyBorder="0" applyAlignment="0" applyProtection="0">
      <alignment vertical="center"/>
    </xf>
    <xf numFmtId="284" fontId="241" fillId="48" borderId="0" applyNumberFormat="0" applyBorder="0" applyAlignment="0" applyProtection="0">
      <alignment vertical="center"/>
    </xf>
    <xf numFmtId="284" fontId="240" fillId="23" borderId="0" applyNumberFormat="0" applyBorder="0" applyAlignment="0" applyProtection="0">
      <alignment vertical="center"/>
    </xf>
    <xf numFmtId="284" fontId="241" fillId="48" borderId="0" applyNumberFormat="0" applyBorder="0" applyAlignment="0" applyProtection="0">
      <alignment vertical="center"/>
    </xf>
    <xf numFmtId="284" fontId="239" fillId="48" borderId="0" applyNumberFormat="0" applyBorder="0" applyAlignment="0" applyProtection="0">
      <alignment vertical="center"/>
    </xf>
    <xf numFmtId="284" fontId="239" fillId="48" borderId="0" applyNumberFormat="0" applyBorder="0" applyAlignment="0" applyProtection="0">
      <alignment vertical="center"/>
    </xf>
    <xf numFmtId="284" fontId="240" fillId="23" borderId="0" applyNumberFormat="0" applyBorder="0" applyAlignment="0" applyProtection="0">
      <alignment vertical="center"/>
    </xf>
    <xf numFmtId="284" fontId="239" fillId="48" borderId="0" applyNumberFormat="0" applyBorder="0" applyAlignment="0" applyProtection="0">
      <alignment vertical="center"/>
    </xf>
    <xf numFmtId="284" fontId="239" fillId="48" borderId="0" applyNumberFormat="0" applyBorder="0" applyAlignment="0" applyProtection="0">
      <alignment vertical="center"/>
    </xf>
    <xf numFmtId="284" fontId="239" fillId="49" borderId="0" applyNumberFormat="0" applyBorder="0" applyAlignment="0" applyProtection="0">
      <alignment vertical="center"/>
    </xf>
    <xf numFmtId="284" fontId="240" fillId="27" borderId="0" applyNumberFormat="0" applyBorder="0" applyAlignment="0" applyProtection="0">
      <alignment vertical="center"/>
    </xf>
    <xf numFmtId="284" fontId="241" fillId="49" borderId="0" applyNumberFormat="0" applyBorder="0" applyAlignment="0" applyProtection="0">
      <alignment vertical="center"/>
    </xf>
    <xf numFmtId="284" fontId="240" fillId="27" borderId="0" applyNumberFormat="0" applyBorder="0" applyAlignment="0" applyProtection="0">
      <alignment vertical="center"/>
    </xf>
    <xf numFmtId="284" fontId="241" fillId="49" borderId="0" applyNumberFormat="0" applyBorder="0" applyAlignment="0" applyProtection="0">
      <alignment vertical="center"/>
    </xf>
    <xf numFmtId="284" fontId="239" fillId="49" borderId="0" applyNumberFormat="0" applyBorder="0" applyAlignment="0" applyProtection="0">
      <alignment vertical="center"/>
    </xf>
    <xf numFmtId="284" fontId="239" fillId="49" borderId="0" applyNumberFormat="0" applyBorder="0" applyAlignment="0" applyProtection="0">
      <alignment vertical="center"/>
    </xf>
    <xf numFmtId="284" fontId="240" fillId="27" borderId="0" applyNumberFormat="0" applyBorder="0" applyAlignment="0" applyProtection="0">
      <alignment vertical="center"/>
    </xf>
    <xf numFmtId="284" fontId="239" fillId="49" borderId="0" applyNumberFormat="0" applyBorder="0" applyAlignment="0" applyProtection="0">
      <alignment vertical="center"/>
    </xf>
    <xf numFmtId="284" fontId="239" fillId="49" borderId="0" applyNumberFormat="0" applyBorder="0" applyAlignment="0" applyProtection="0">
      <alignment vertical="center"/>
    </xf>
    <xf numFmtId="284" fontId="239" fillId="61" borderId="0" applyNumberFormat="0" applyBorder="0" applyAlignment="0" applyProtection="0">
      <alignment vertical="center"/>
    </xf>
    <xf numFmtId="284" fontId="240" fillId="31" borderId="0" applyNumberFormat="0" applyBorder="0" applyAlignment="0" applyProtection="0">
      <alignment vertical="center"/>
    </xf>
    <xf numFmtId="284" fontId="241" fillId="61" borderId="0" applyNumberFormat="0" applyBorder="0" applyAlignment="0" applyProtection="0">
      <alignment vertical="center"/>
    </xf>
    <xf numFmtId="284" fontId="240" fillId="31" borderId="0" applyNumberFormat="0" applyBorder="0" applyAlignment="0" applyProtection="0">
      <alignment vertical="center"/>
    </xf>
    <xf numFmtId="284" fontId="241" fillId="61" borderId="0" applyNumberFormat="0" applyBorder="0" applyAlignment="0" applyProtection="0">
      <alignment vertical="center"/>
    </xf>
    <xf numFmtId="284" fontId="239" fillId="61" borderId="0" applyNumberFormat="0" applyBorder="0" applyAlignment="0" applyProtection="0">
      <alignment vertical="center"/>
    </xf>
    <xf numFmtId="284" fontId="239" fillId="61" borderId="0" applyNumberFormat="0" applyBorder="0" applyAlignment="0" applyProtection="0">
      <alignment vertical="center"/>
    </xf>
    <xf numFmtId="284" fontId="240" fillId="31" borderId="0" applyNumberFormat="0" applyBorder="0" applyAlignment="0" applyProtection="0">
      <alignment vertical="center"/>
    </xf>
    <xf numFmtId="284" fontId="239" fillId="61" borderId="0" applyNumberFormat="0" applyBorder="0" applyAlignment="0" applyProtection="0">
      <alignment vertical="center"/>
    </xf>
    <xf numFmtId="284" fontId="239" fillId="61" borderId="0" applyNumberFormat="0" applyBorder="0" applyAlignment="0" applyProtection="0">
      <alignment vertical="center"/>
    </xf>
    <xf numFmtId="284" fontId="277" fillId="80" borderId="0" applyNumberFormat="0" applyBorder="0" applyAlignment="0" applyProtection="0">
      <alignment vertical="center"/>
    </xf>
    <xf numFmtId="284" fontId="278" fillId="6" borderId="0" applyNumberFormat="0" applyBorder="0" applyAlignment="0" applyProtection="0">
      <alignment vertical="center"/>
    </xf>
    <xf numFmtId="284" fontId="279" fillId="80" borderId="0" applyNumberFormat="0" applyBorder="0" applyAlignment="0" applyProtection="0">
      <alignment vertical="center"/>
    </xf>
    <xf numFmtId="284" fontId="278" fillId="6" borderId="0" applyNumberFormat="0" applyBorder="0" applyAlignment="0" applyProtection="0">
      <alignment vertical="center"/>
    </xf>
    <xf numFmtId="284" fontId="279" fillId="80" borderId="0" applyNumberFormat="0" applyBorder="0" applyAlignment="0" applyProtection="0">
      <alignment vertical="center"/>
    </xf>
    <xf numFmtId="284" fontId="277" fillId="80" borderId="0" applyNumberFormat="0" applyBorder="0" applyAlignment="0" applyProtection="0">
      <alignment vertical="center"/>
    </xf>
    <xf numFmtId="284" fontId="277" fillId="80" borderId="0" applyNumberFormat="0" applyBorder="0" applyAlignment="0" applyProtection="0">
      <alignment vertical="center"/>
    </xf>
    <xf numFmtId="284" fontId="278" fillId="6" borderId="0" applyNumberFormat="0" applyBorder="0" applyAlignment="0" applyProtection="0">
      <alignment vertical="center"/>
    </xf>
    <xf numFmtId="284" fontId="277" fillId="80" borderId="0" applyNumberFormat="0" applyBorder="0" applyAlignment="0" applyProtection="0">
      <alignment vertical="center"/>
    </xf>
    <xf numFmtId="284" fontId="277" fillId="80" borderId="0" applyNumberFormat="0" applyBorder="0" applyAlignment="0" applyProtection="0">
      <alignment vertical="center"/>
    </xf>
    <xf numFmtId="284" fontId="280" fillId="64" borderId="44" applyNumberFormat="0" applyAlignment="0" applyProtection="0">
      <alignment vertical="center"/>
    </xf>
    <xf numFmtId="284" fontId="281" fillId="8" borderId="31" applyNumberFormat="0" applyAlignment="0" applyProtection="0">
      <alignment vertical="center"/>
    </xf>
    <xf numFmtId="284" fontId="282" fillId="64" borderId="44" applyNumberFormat="0" applyAlignment="0" applyProtection="0">
      <alignment vertical="center"/>
    </xf>
    <xf numFmtId="284" fontId="281" fillId="8" borderId="31" applyNumberFormat="0" applyAlignment="0" applyProtection="0">
      <alignment vertical="center"/>
    </xf>
    <xf numFmtId="284" fontId="282" fillId="64" borderId="44" applyNumberFormat="0" applyAlignment="0" applyProtection="0">
      <alignment vertical="center"/>
    </xf>
    <xf numFmtId="284" fontId="280" fillId="64" borderId="44" applyNumberFormat="0" applyAlignment="0" applyProtection="0">
      <alignment vertical="center"/>
    </xf>
    <xf numFmtId="284" fontId="280" fillId="64" borderId="44" applyNumberFormat="0" applyAlignment="0" applyProtection="0">
      <alignment vertical="center"/>
    </xf>
    <xf numFmtId="284" fontId="281" fillId="8" borderId="31" applyNumberFormat="0" applyAlignment="0" applyProtection="0">
      <alignment vertical="center"/>
    </xf>
    <xf numFmtId="284" fontId="280" fillId="64" borderId="44" applyNumberFormat="0" applyAlignment="0" applyProtection="0">
      <alignment vertical="center"/>
    </xf>
    <xf numFmtId="284" fontId="280" fillId="64" borderId="44" applyNumberFormat="0" applyAlignment="0" applyProtection="0">
      <alignment vertical="center"/>
    </xf>
    <xf numFmtId="284" fontId="283" fillId="42" borderId="36" applyNumberFormat="0" applyAlignment="0" applyProtection="0">
      <alignment vertical="center"/>
    </xf>
    <xf numFmtId="284" fontId="284" fillId="7" borderId="30" applyNumberFormat="0" applyAlignment="0" applyProtection="0">
      <alignment vertical="center"/>
    </xf>
    <xf numFmtId="284" fontId="285" fillId="42" borderId="36" applyNumberFormat="0" applyAlignment="0" applyProtection="0">
      <alignment vertical="center"/>
    </xf>
    <xf numFmtId="284" fontId="284" fillId="7" borderId="30" applyNumberFormat="0" applyAlignment="0" applyProtection="0">
      <alignment vertical="center"/>
    </xf>
    <xf numFmtId="284" fontId="285" fillId="42" borderId="36" applyNumberFormat="0" applyAlignment="0" applyProtection="0">
      <alignment vertical="center"/>
    </xf>
    <xf numFmtId="284" fontId="283" fillId="42" borderId="36" applyNumberFormat="0" applyAlignment="0" applyProtection="0">
      <alignment vertical="center"/>
    </xf>
    <xf numFmtId="284" fontId="283" fillId="42" borderId="36" applyNumberFormat="0" applyAlignment="0" applyProtection="0">
      <alignment vertical="center"/>
    </xf>
    <xf numFmtId="284" fontId="284" fillId="7" borderId="30" applyNumberFormat="0" applyAlignment="0" applyProtection="0">
      <alignment vertical="center"/>
    </xf>
    <xf numFmtId="284" fontId="283" fillId="42" borderId="36" applyNumberFormat="0" applyAlignment="0" applyProtection="0">
      <alignment vertical="center"/>
    </xf>
    <xf numFmtId="284" fontId="283" fillId="42" borderId="36" applyNumberFormat="0" applyAlignment="0" applyProtection="0">
      <alignment vertical="center"/>
    </xf>
    <xf numFmtId="284" fontId="9" fillId="0" borderId="0"/>
    <xf numFmtId="284" fontId="9" fillId="0" borderId="0"/>
    <xf numFmtId="284" fontId="9" fillId="0" borderId="0"/>
    <xf numFmtId="284" fontId="4" fillId="0" borderId="0"/>
    <xf numFmtId="284" fontId="4" fillId="0" borderId="0"/>
    <xf numFmtId="284" fontId="53" fillId="0" borderId="0"/>
    <xf numFmtId="284" fontId="286" fillId="0" borderId="0"/>
    <xf numFmtId="284" fontId="9" fillId="67" borderId="47" applyNumberFormat="0" applyFont="0" applyAlignment="0" applyProtection="0">
      <alignment vertical="center"/>
    </xf>
    <xf numFmtId="284" fontId="9" fillId="67" borderId="47" applyNumberFormat="0" applyFont="0" applyAlignment="0" applyProtection="0">
      <alignment vertical="center"/>
    </xf>
    <xf numFmtId="284" fontId="9" fillId="67" borderId="47" applyNumberFormat="0" applyFont="0" applyAlignment="0" applyProtection="0">
      <alignment vertical="center"/>
    </xf>
    <xf numFmtId="284" fontId="9" fillId="67" borderId="47" applyNumberFormat="0" applyFont="0" applyAlignment="0" applyProtection="0">
      <alignment vertical="center"/>
    </xf>
    <xf numFmtId="284" fontId="9" fillId="67" borderId="47" applyNumberFormat="0" applyFont="0" applyAlignment="0" applyProtection="0">
      <alignment vertical="center"/>
    </xf>
    <xf numFmtId="284" fontId="9" fillId="67" borderId="47" applyNumberFormat="0" applyFont="0" applyAlignment="0" applyProtection="0">
      <alignment vertical="center"/>
    </xf>
    <xf numFmtId="284" fontId="9" fillId="67" borderId="47" applyNumberFormat="0" applyFont="0" applyAlignment="0" applyProtection="0">
      <alignment vertical="center"/>
    </xf>
    <xf numFmtId="284" fontId="9" fillId="67" borderId="47" applyNumberFormat="0" applyFont="0" applyAlignment="0" applyProtection="0">
      <alignment vertical="center"/>
    </xf>
    <xf numFmtId="284" fontId="9" fillId="67" borderId="47" applyNumberFormat="0" applyFont="0" applyAlignment="0" applyProtection="0">
      <alignment vertical="center"/>
    </xf>
    <xf numFmtId="284" fontId="9" fillId="67" borderId="47" applyNumberFormat="0" applyFont="0" applyAlignment="0" applyProtection="0">
      <alignment vertical="center"/>
    </xf>
    <xf numFmtId="284" fontId="20" fillId="67" borderId="47" applyNumberFormat="0" applyFont="0" applyAlignment="0" applyProtection="0">
      <alignment vertical="center"/>
    </xf>
    <xf numFmtId="284" fontId="20" fillId="10" borderId="34" applyNumberFormat="0" applyFont="0" applyAlignment="0" applyProtection="0">
      <alignment vertical="center"/>
    </xf>
    <xf numFmtId="284" fontId="9" fillId="67" borderId="47" applyNumberFormat="0" applyFont="0" applyAlignment="0" applyProtection="0">
      <alignment vertical="center"/>
    </xf>
    <xf numFmtId="284" fontId="9" fillId="67" borderId="47" applyNumberFormat="0" applyFont="0" applyAlignment="0" applyProtection="0">
      <alignment vertical="center"/>
    </xf>
    <xf numFmtId="284" fontId="9" fillId="67" borderId="47" applyNumberFormat="0" applyFont="0" applyAlignment="0" applyProtection="0">
      <alignment vertical="center"/>
    </xf>
    <xf numFmtId="284" fontId="9" fillId="67" borderId="47" applyNumberFormat="0" applyFont="0" applyAlignment="0" applyProtection="0">
      <alignment vertical="center"/>
    </xf>
    <xf numFmtId="284" fontId="20" fillId="10" borderId="34" applyNumberFormat="0" applyFont="0" applyAlignment="0" applyProtection="0">
      <alignment vertical="center"/>
    </xf>
    <xf numFmtId="284" fontId="20" fillId="10" borderId="34" applyNumberFormat="0" applyFont="0" applyAlignment="0" applyProtection="0">
      <alignment vertical="center"/>
    </xf>
    <xf numFmtId="284" fontId="20" fillId="10" borderId="34" applyNumberFormat="0" applyFont="0" applyAlignment="0" applyProtection="0">
      <alignment vertical="center"/>
    </xf>
    <xf numFmtId="284" fontId="20" fillId="10" borderId="34" applyNumberFormat="0" applyFont="0" applyAlignment="0" applyProtection="0">
      <alignment vertical="center"/>
    </xf>
    <xf numFmtId="284" fontId="20" fillId="10" borderId="34" applyNumberFormat="0" applyFont="0" applyAlignment="0" applyProtection="0">
      <alignment vertical="center"/>
    </xf>
    <xf numFmtId="284" fontId="9" fillId="67" borderId="47" applyNumberFormat="0" applyFont="0" applyAlignment="0" applyProtection="0">
      <alignment vertical="center"/>
    </xf>
    <xf numFmtId="284" fontId="9" fillId="67" borderId="47" applyNumberFormat="0" applyFont="0" applyAlignment="0" applyProtection="0">
      <alignment vertical="center"/>
    </xf>
    <xf numFmtId="284" fontId="20" fillId="67" borderId="47" applyNumberFormat="0" applyFont="0" applyAlignment="0" applyProtection="0">
      <alignment vertical="center"/>
    </xf>
    <xf numFmtId="284" fontId="20" fillId="10" borderId="34" applyNumberFormat="0" applyFont="0" applyAlignment="0" applyProtection="0">
      <alignment vertical="center"/>
    </xf>
    <xf numFmtId="284" fontId="9" fillId="67" borderId="47" applyNumberFormat="0" applyFont="0" applyAlignment="0" applyProtection="0">
      <alignment vertical="center"/>
    </xf>
    <xf numFmtId="284" fontId="9" fillId="67" borderId="47" applyNumberFormat="0" applyFont="0" applyAlignment="0" applyProtection="0">
      <alignment vertical="center"/>
    </xf>
    <xf numFmtId="284" fontId="9" fillId="67" borderId="47" applyNumberFormat="0" applyFont="0" applyAlignment="0" applyProtection="0">
      <alignment vertical="center"/>
    </xf>
    <xf numFmtId="284" fontId="9" fillId="67" borderId="47" applyNumberFormat="0" applyFont="0" applyAlignment="0" applyProtection="0">
      <alignment vertical="center"/>
    </xf>
    <xf numFmtId="284" fontId="9" fillId="67" borderId="47" applyNumberFormat="0" applyFont="0" applyAlignment="0" applyProtection="0">
      <alignment vertical="center"/>
    </xf>
    <xf numFmtId="284" fontId="20" fillId="10" borderId="34" applyNumberFormat="0" applyFont="0" applyAlignment="0" applyProtection="0">
      <alignment vertical="center"/>
    </xf>
    <xf numFmtId="284" fontId="20" fillId="10" borderId="34" applyNumberFormat="0" applyFont="0" applyAlignment="0" applyProtection="0">
      <alignment vertical="center"/>
    </xf>
    <xf numFmtId="284" fontId="9" fillId="67" borderId="47" applyNumberFormat="0" applyFont="0" applyAlignment="0" applyProtection="0">
      <alignment vertical="center"/>
    </xf>
    <xf numFmtId="284" fontId="20" fillId="10" borderId="34" applyNumberFormat="0" applyFont="0" applyAlignment="0" applyProtection="0">
      <alignment vertical="center"/>
    </xf>
    <xf numFmtId="284" fontId="20" fillId="67" borderId="47" applyNumberFormat="0" applyFont="0" applyAlignment="0" applyProtection="0">
      <alignment vertical="center"/>
    </xf>
    <xf numFmtId="284" fontId="9" fillId="67" borderId="47" applyNumberFormat="0" applyFont="0" applyAlignment="0" applyProtection="0">
      <alignment vertical="center"/>
    </xf>
    <xf numFmtId="284" fontId="9" fillId="67" borderId="47" applyNumberFormat="0" applyFont="0" applyAlignment="0" applyProtection="0">
      <alignment vertical="center"/>
    </xf>
    <xf numFmtId="284" fontId="9" fillId="67" borderId="47" applyNumberFormat="0" applyFont="0" applyAlignment="0" applyProtection="0">
      <alignment vertical="center"/>
    </xf>
    <xf numFmtId="284" fontId="9" fillId="67" borderId="47" applyNumberFormat="0" applyFont="0" applyAlignment="0" applyProtection="0">
      <alignment vertical="center"/>
    </xf>
    <xf numFmtId="284" fontId="20" fillId="10" borderId="34" applyNumberFormat="0" applyFont="0" applyAlignment="0" applyProtection="0">
      <alignment vertical="center"/>
    </xf>
    <xf numFmtId="284" fontId="20" fillId="10" borderId="34" applyNumberFormat="0" applyFont="0" applyAlignment="0" applyProtection="0">
      <alignment vertical="center"/>
    </xf>
    <xf numFmtId="284" fontId="20" fillId="67" borderId="47" applyNumberFormat="0" applyFont="0" applyAlignment="0" applyProtection="0">
      <alignment vertical="center"/>
    </xf>
    <xf numFmtId="284" fontId="20" fillId="10" borderId="34" applyNumberFormat="0" applyFont="0" applyAlignment="0" applyProtection="0">
      <alignment vertical="center"/>
    </xf>
    <xf numFmtId="284" fontId="9" fillId="67" borderId="47" applyNumberFormat="0" applyFont="0" applyAlignment="0" applyProtection="0">
      <alignment vertical="center"/>
    </xf>
    <xf numFmtId="284" fontId="9" fillId="67" borderId="47" applyNumberFormat="0" applyFont="0" applyAlignment="0" applyProtection="0">
      <alignment vertical="center"/>
    </xf>
    <xf numFmtId="284" fontId="9" fillId="67" borderId="47" applyNumberFormat="0" applyFont="0" applyAlignment="0" applyProtection="0">
      <alignment vertical="center"/>
    </xf>
    <xf numFmtId="284" fontId="9" fillId="67" borderId="47" applyNumberFormat="0" applyFont="0" applyAlignment="0" applyProtection="0">
      <alignment vertical="center"/>
    </xf>
    <xf numFmtId="284" fontId="20" fillId="10" borderId="34" applyNumberFormat="0" applyFont="0" applyAlignment="0" applyProtection="0">
      <alignment vertical="center"/>
    </xf>
    <xf numFmtId="284" fontId="9" fillId="67" borderId="47" applyNumberFormat="0" applyFont="0" applyAlignment="0" applyProtection="0">
      <alignment vertical="center"/>
    </xf>
    <xf numFmtId="284" fontId="9" fillId="67" borderId="47" applyNumberFormat="0" applyFont="0" applyAlignment="0" applyProtection="0">
      <alignment vertical="center"/>
    </xf>
    <xf numFmtId="284" fontId="9" fillId="67" borderId="47" applyNumberFormat="0" applyFont="0" applyAlignment="0" applyProtection="0">
      <alignment vertical="center"/>
    </xf>
    <xf numFmtId="284" fontId="9" fillId="67" borderId="47" applyNumberFormat="0" applyFont="0" applyAlignment="0" applyProtection="0">
      <alignment vertical="center"/>
    </xf>
    <xf numFmtId="284" fontId="9" fillId="67" borderId="47" applyNumberFormat="0" applyFont="0" applyAlignment="0" applyProtection="0">
      <alignment vertical="center"/>
    </xf>
    <xf numFmtId="284" fontId="9" fillId="67" borderId="47" applyNumberFormat="0" applyFont="0" applyAlignment="0" applyProtection="0">
      <alignment vertical="center"/>
    </xf>
    <xf numFmtId="284" fontId="9" fillId="67" borderId="47" applyNumberFormat="0" applyFont="0" applyAlignment="0" applyProtection="0">
      <alignment vertical="center"/>
    </xf>
    <xf numFmtId="284" fontId="9" fillId="67" borderId="47" applyNumberFormat="0" applyFont="0" applyAlignment="0" applyProtection="0">
      <alignment vertical="center"/>
    </xf>
    <xf numFmtId="284" fontId="9" fillId="67" borderId="47" applyNumberFormat="0" applyFont="0" applyAlignment="0" applyProtection="0">
      <alignment vertical="center"/>
    </xf>
    <xf numFmtId="284" fontId="9" fillId="67" borderId="47" applyNumberFormat="0" applyFont="0" applyAlignment="0" applyProtection="0">
      <alignment vertical="center"/>
    </xf>
    <xf numFmtId="284" fontId="9" fillId="67" borderId="47" applyNumberFormat="0" applyFont="0" applyAlignment="0" applyProtection="0">
      <alignment vertical="center"/>
    </xf>
    <xf numFmtId="284" fontId="9" fillId="67" borderId="47" applyNumberFormat="0" applyFont="0" applyAlignment="0" applyProtection="0">
      <alignment vertical="center"/>
    </xf>
    <xf numFmtId="284" fontId="9" fillId="67" borderId="47" applyNumberFormat="0" applyFont="0" applyAlignment="0" applyProtection="0">
      <alignment vertical="center"/>
    </xf>
    <xf numFmtId="284" fontId="9" fillId="67" borderId="47" applyNumberFormat="0" applyFont="0" applyAlignment="0" applyProtection="0">
      <alignment vertical="center"/>
    </xf>
    <xf numFmtId="284" fontId="9" fillId="67" borderId="47" applyNumberFormat="0" applyFont="0" applyAlignment="0" applyProtection="0">
      <alignment vertical="center"/>
    </xf>
    <xf numFmtId="284" fontId="9" fillId="67" borderId="47" applyNumberFormat="0" applyFont="0" applyAlignment="0" applyProtection="0">
      <alignment vertical="center"/>
    </xf>
    <xf numFmtId="284" fontId="20" fillId="0" borderId="0">
      <alignment vertical="center"/>
    </xf>
    <xf numFmtId="284" fontId="45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3" fillId="0" borderId="0" applyNumberFormat="0" applyFill="0" applyBorder="0" applyAlignment="0" applyProtection="0">
      <alignment vertical="center"/>
    </xf>
    <xf numFmtId="284" fontId="24" fillId="0" borderId="27" applyNumberFormat="0" applyFill="0" applyAlignment="0" applyProtection="0">
      <alignment vertical="center"/>
    </xf>
    <xf numFmtId="284" fontId="25" fillId="0" borderId="28" applyNumberFormat="0" applyFill="0" applyAlignment="0" applyProtection="0">
      <alignment vertical="center"/>
    </xf>
    <xf numFmtId="284" fontId="26" fillId="0" borderId="29" applyNumberFormat="0" applyFill="0" applyAlignment="0" applyProtection="0">
      <alignment vertical="center"/>
    </xf>
    <xf numFmtId="284" fontId="26" fillId="0" borderId="0" applyNumberFormat="0" applyFill="0" applyBorder="0" applyAlignment="0" applyProtection="0">
      <alignment vertical="center"/>
    </xf>
    <xf numFmtId="284" fontId="27" fillId="4" borderId="0" applyNumberFormat="0" applyBorder="0" applyAlignment="0" applyProtection="0">
      <alignment vertical="center"/>
    </xf>
    <xf numFmtId="284" fontId="28" fillId="5" borderId="0" applyNumberFormat="0" applyBorder="0" applyAlignment="0" applyProtection="0">
      <alignment vertical="center"/>
    </xf>
    <xf numFmtId="284" fontId="29" fillId="6" borderId="0" applyNumberFormat="0" applyBorder="0" applyAlignment="0" applyProtection="0">
      <alignment vertical="center"/>
    </xf>
    <xf numFmtId="284" fontId="30" fillId="7" borderId="30" applyNumberFormat="0" applyAlignment="0" applyProtection="0">
      <alignment vertical="center"/>
    </xf>
    <xf numFmtId="284" fontId="31" fillId="8" borderId="31" applyNumberFormat="0" applyAlignment="0" applyProtection="0">
      <alignment vertical="center"/>
    </xf>
    <xf numFmtId="284" fontId="32" fillId="8" borderId="30" applyNumberFormat="0" applyAlignment="0" applyProtection="0">
      <alignment vertical="center"/>
    </xf>
    <xf numFmtId="284" fontId="33" fillId="0" borderId="32" applyNumberFormat="0" applyFill="0" applyAlignment="0" applyProtection="0">
      <alignment vertical="center"/>
    </xf>
    <xf numFmtId="284" fontId="34" fillId="9" borderId="33" applyNumberFormat="0" applyAlignment="0" applyProtection="0">
      <alignment vertical="center"/>
    </xf>
    <xf numFmtId="284" fontId="35" fillId="0" borderId="0" applyNumberFormat="0" applyFill="0" applyBorder="0" applyAlignment="0" applyProtection="0">
      <alignment vertical="center"/>
    </xf>
    <xf numFmtId="284" fontId="36" fillId="0" borderId="0" applyNumberFormat="0" applyFill="0" applyBorder="0" applyAlignment="0" applyProtection="0">
      <alignment vertical="center"/>
    </xf>
    <xf numFmtId="284" fontId="37" fillId="0" borderId="35" applyNumberFormat="0" applyFill="0" applyAlignment="0" applyProtection="0">
      <alignment vertical="center"/>
    </xf>
    <xf numFmtId="284" fontId="38" fillId="11" borderId="0" applyNumberFormat="0" applyBorder="0" applyAlignment="0" applyProtection="0">
      <alignment vertical="center"/>
    </xf>
    <xf numFmtId="284" fontId="2" fillId="12" borderId="0" applyNumberFormat="0" applyBorder="0" applyAlignment="0" applyProtection="0">
      <alignment vertical="center"/>
    </xf>
    <xf numFmtId="284" fontId="2" fillId="13" borderId="0" applyNumberFormat="0" applyBorder="0" applyAlignment="0" applyProtection="0">
      <alignment vertical="center"/>
    </xf>
    <xf numFmtId="284" fontId="38" fillId="14" borderId="0" applyNumberFormat="0" applyBorder="0" applyAlignment="0" applyProtection="0">
      <alignment vertical="center"/>
    </xf>
    <xf numFmtId="284" fontId="38" fillId="15" borderId="0" applyNumberFormat="0" applyBorder="0" applyAlignment="0" applyProtection="0">
      <alignment vertical="center"/>
    </xf>
    <xf numFmtId="284" fontId="2" fillId="16" borderId="0" applyNumberFormat="0" applyBorder="0" applyAlignment="0" applyProtection="0">
      <alignment vertical="center"/>
    </xf>
    <xf numFmtId="284" fontId="2" fillId="17" borderId="0" applyNumberFormat="0" applyBorder="0" applyAlignment="0" applyProtection="0">
      <alignment vertical="center"/>
    </xf>
    <xf numFmtId="284" fontId="38" fillId="18" borderId="0" applyNumberFormat="0" applyBorder="0" applyAlignment="0" applyProtection="0">
      <alignment vertical="center"/>
    </xf>
    <xf numFmtId="284" fontId="38" fillId="19" borderId="0" applyNumberFormat="0" applyBorder="0" applyAlignment="0" applyProtection="0">
      <alignment vertical="center"/>
    </xf>
    <xf numFmtId="284" fontId="2" fillId="20" borderId="0" applyNumberFormat="0" applyBorder="0" applyAlignment="0" applyProtection="0">
      <alignment vertical="center"/>
    </xf>
    <xf numFmtId="284" fontId="2" fillId="21" borderId="0" applyNumberFormat="0" applyBorder="0" applyAlignment="0" applyProtection="0">
      <alignment vertical="center"/>
    </xf>
    <xf numFmtId="284" fontId="38" fillId="22" borderId="0" applyNumberFormat="0" applyBorder="0" applyAlignment="0" applyProtection="0">
      <alignment vertical="center"/>
    </xf>
    <xf numFmtId="284" fontId="38" fillId="23" borderId="0" applyNumberFormat="0" applyBorder="0" applyAlignment="0" applyProtection="0">
      <alignment vertical="center"/>
    </xf>
    <xf numFmtId="284" fontId="2" fillId="24" borderId="0" applyNumberFormat="0" applyBorder="0" applyAlignment="0" applyProtection="0">
      <alignment vertical="center"/>
    </xf>
    <xf numFmtId="284" fontId="2" fillId="25" borderId="0" applyNumberFormat="0" applyBorder="0" applyAlignment="0" applyProtection="0">
      <alignment vertical="center"/>
    </xf>
    <xf numFmtId="284" fontId="38" fillId="26" borderId="0" applyNumberFormat="0" applyBorder="0" applyAlignment="0" applyProtection="0">
      <alignment vertical="center"/>
    </xf>
    <xf numFmtId="284" fontId="38" fillId="27" borderId="0" applyNumberFormat="0" applyBorder="0" applyAlignment="0" applyProtection="0">
      <alignment vertical="center"/>
    </xf>
    <xf numFmtId="284" fontId="2" fillId="28" borderId="0" applyNumberFormat="0" applyBorder="0" applyAlignment="0" applyProtection="0">
      <alignment vertical="center"/>
    </xf>
    <xf numFmtId="284" fontId="2" fillId="29" borderId="0" applyNumberFormat="0" applyBorder="0" applyAlignment="0" applyProtection="0">
      <alignment vertical="center"/>
    </xf>
    <xf numFmtId="284" fontId="38" fillId="30" borderId="0" applyNumberFormat="0" applyBorder="0" applyAlignment="0" applyProtection="0">
      <alignment vertical="center"/>
    </xf>
    <xf numFmtId="284" fontId="38" fillId="31" borderId="0" applyNumberFormat="0" applyBorder="0" applyAlignment="0" applyProtection="0">
      <alignment vertical="center"/>
    </xf>
    <xf numFmtId="284" fontId="2" fillId="32" borderId="0" applyNumberFormat="0" applyBorder="0" applyAlignment="0" applyProtection="0">
      <alignment vertical="center"/>
    </xf>
    <xf numFmtId="284" fontId="2" fillId="33" borderId="0" applyNumberFormat="0" applyBorder="0" applyAlignment="0" applyProtection="0">
      <alignment vertical="center"/>
    </xf>
    <xf numFmtId="284" fontId="38" fillId="34" borderId="0" applyNumberFormat="0" applyBorder="0" applyAlignment="0" applyProtection="0">
      <alignment vertical="center"/>
    </xf>
    <xf numFmtId="284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284" fontId="2" fillId="10" borderId="34" applyNumberFormat="0" applyFont="0" applyAlignment="0" applyProtection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284" fontId="13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7" fillId="0" borderId="0"/>
    <xf numFmtId="284" fontId="2" fillId="0" borderId="0">
      <alignment vertical="center"/>
    </xf>
    <xf numFmtId="284" fontId="2" fillId="12" borderId="0" applyNumberFormat="0" applyBorder="0" applyAlignment="0" applyProtection="0">
      <alignment vertical="center"/>
    </xf>
    <xf numFmtId="284" fontId="2" fillId="16" borderId="0" applyNumberFormat="0" applyBorder="0" applyAlignment="0" applyProtection="0">
      <alignment vertical="center"/>
    </xf>
    <xf numFmtId="284" fontId="2" fillId="20" borderId="0" applyNumberFormat="0" applyBorder="0" applyAlignment="0" applyProtection="0">
      <alignment vertical="center"/>
    </xf>
    <xf numFmtId="284" fontId="2" fillId="24" borderId="0" applyNumberFormat="0" applyBorder="0" applyAlignment="0" applyProtection="0">
      <alignment vertical="center"/>
    </xf>
    <xf numFmtId="284" fontId="2" fillId="28" borderId="0" applyNumberFormat="0" applyBorder="0" applyAlignment="0" applyProtection="0">
      <alignment vertical="center"/>
    </xf>
    <xf numFmtId="284" fontId="2" fillId="32" borderId="0" applyNumberFormat="0" applyBorder="0" applyAlignment="0" applyProtection="0">
      <alignment vertical="center"/>
    </xf>
    <xf numFmtId="284" fontId="2" fillId="13" borderId="0" applyNumberFormat="0" applyBorder="0" applyAlignment="0" applyProtection="0">
      <alignment vertical="center"/>
    </xf>
    <xf numFmtId="284" fontId="2" fillId="17" borderId="0" applyNumberFormat="0" applyBorder="0" applyAlignment="0" applyProtection="0">
      <alignment vertical="center"/>
    </xf>
    <xf numFmtId="284" fontId="2" fillId="21" borderId="0" applyNumberFormat="0" applyBorder="0" applyAlignment="0" applyProtection="0">
      <alignment vertical="center"/>
    </xf>
    <xf numFmtId="284" fontId="2" fillId="25" borderId="0" applyNumberFormat="0" applyBorder="0" applyAlignment="0" applyProtection="0">
      <alignment vertical="center"/>
    </xf>
    <xf numFmtId="284" fontId="2" fillId="29" borderId="0" applyNumberFormat="0" applyBorder="0" applyAlignment="0" applyProtection="0">
      <alignment vertical="center"/>
    </xf>
    <xf numFmtId="284" fontId="2" fillId="33" borderId="0" applyNumberFormat="0" applyBorder="0" applyAlignment="0" applyProtection="0">
      <alignment vertical="center"/>
    </xf>
    <xf numFmtId="284" fontId="38" fillId="14" borderId="0" applyNumberFormat="0" applyBorder="0" applyAlignment="0" applyProtection="0">
      <alignment vertical="center"/>
    </xf>
    <xf numFmtId="284" fontId="38" fillId="18" borderId="0" applyNumberFormat="0" applyBorder="0" applyAlignment="0" applyProtection="0">
      <alignment vertical="center"/>
    </xf>
    <xf numFmtId="284" fontId="38" fillId="22" borderId="0" applyNumberFormat="0" applyBorder="0" applyAlignment="0" applyProtection="0">
      <alignment vertical="center"/>
    </xf>
    <xf numFmtId="284" fontId="38" fillId="26" borderId="0" applyNumberFormat="0" applyBorder="0" applyAlignment="0" applyProtection="0">
      <alignment vertical="center"/>
    </xf>
    <xf numFmtId="284" fontId="38" fillId="30" borderId="0" applyNumberFormat="0" applyBorder="0" applyAlignment="0" applyProtection="0">
      <alignment vertical="center"/>
    </xf>
    <xf numFmtId="284" fontId="38" fillId="34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284" fontId="24" fillId="0" borderId="27" applyNumberFormat="0" applyFill="0" applyAlignment="0" applyProtection="0">
      <alignment vertical="center"/>
    </xf>
    <xf numFmtId="284" fontId="25" fillId="0" borderId="28" applyNumberFormat="0" applyFill="0" applyAlignment="0" applyProtection="0">
      <alignment vertical="center"/>
    </xf>
    <xf numFmtId="284" fontId="26" fillId="0" borderId="29" applyNumberFormat="0" applyFill="0" applyAlignment="0" applyProtection="0">
      <alignment vertical="center"/>
    </xf>
    <xf numFmtId="284" fontId="26" fillId="0" borderId="0" applyNumberFormat="0" applyFill="0" applyBorder="0" applyAlignment="0" applyProtection="0">
      <alignment vertical="center"/>
    </xf>
    <xf numFmtId="284" fontId="23" fillId="0" borderId="0" applyNumberFormat="0" applyFill="0" applyBorder="0" applyAlignment="0" applyProtection="0">
      <alignment vertical="center"/>
    </xf>
    <xf numFmtId="284" fontId="28" fillId="5" borderId="0" applyNumberFormat="0" applyBorder="0" applyAlignment="0" applyProtection="0">
      <alignment vertical="center"/>
    </xf>
    <xf numFmtId="284" fontId="7" fillId="0" borderId="0"/>
    <xf numFmtId="284" fontId="7" fillId="0" borderId="0"/>
    <xf numFmtId="284" fontId="7" fillId="0" borderId="0"/>
    <xf numFmtId="284" fontId="7" fillId="0" borderId="0"/>
    <xf numFmtId="284" fontId="7" fillId="0" borderId="0"/>
    <xf numFmtId="284" fontId="27" fillId="4" borderId="0" applyNumberFormat="0" applyBorder="0" applyAlignment="0" applyProtection="0">
      <alignment vertical="center"/>
    </xf>
    <xf numFmtId="284" fontId="37" fillId="0" borderId="35" applyNumberFormat="0" applyFill="0" applyAlignment="0" applyProtection="0">
      <alignment vertical="center"/>
    </xf>
    <xf numFmtId="284" fontId="32" fillId="8" borderId="30" applyNumberFormat="0" applyAlignment="0" applyProtection="0">
      <alignment vertical="center"/>
    </xf>
    <xf numFmtId="284" fontId="34" fillId="9" borderId="33" applyNumberFormat="0" applyAlignment="0" applyProtection="0">
      <alignment vertical="center"/>
    </xf>
    <xf numFmtId="284" fontId="36" fillId="0" borderId="0" applyNumberFormat="0" applyFill="0" applyBorder="0" applyAlignment="0" applyProtection="0">
      <alignment vertical="center"/>
    </xf>
    <xf numFmtId="284" fontId="35" fillId="0" borderId="0" applyNumberFormat="0" applyFill="0" applyBorder="0" applyAlignment="0" applyProtection="0">
      <alignment vertical="center"/>
    </xf>
    <xf numFmtId="284" fontId="33" fillId="0" borderId="32" applyNumberFormat="0" applyFill="0" applyAlignment="0" applyProtection="0">
      <alignment vertical="center"/>
    </xf>
    <xf numFmtId="284" fontId="38" fillId="11" borderId="0" applyNumberFormat="0" applyBorder="0" applyAlignment="0" applyProtection="0">
      <alignment vertical="center"/>
    </xf>
    <xf numFmtId="284" fontId="38" fillId="15" borderId="0" applyNumberFormat="0" applyBorder="0" applyAlignment="0" applyProtection="0">
      <alignment vertical="center"/>
    </xf>
    <xf numFmtId="284" fontId="38" fillId="19" borderId="0" applyNumberFormat="0" applyBorder="0" applyAlignment="0" applyProtection="0">
      <alignment vertical="center"/>
    </xf>
    <xf numFmtId="284" fontId="38" fillId="23" borderId="0" applyNumberFormat="0" applyBorder="0" applyAlignment="0" applyProtection="0">
      <alignment vertical="center"/>
    </xf>
    <xf numFmtId="284" fontId="38" fillId="27" borderId="0" applyNumberFormat="0" applyBorder="0" applyAlignment="0" applyProtection="0">
      <alignment vertical="center"/>
    </xf>
    <xf numFmtId="284" fontId="38" fillId="31" borderId="0" applyNumberFormat="0" applyBorder="0" applyAlignment="0" applyProtection="0">
      <alignment vertical="center"/>
    </xf>
    <xf numFmtId="284" fontId="29" fillId="6" borderId="0" applyNumberFormat="0" applyBorder="0" applyAlignment="0" applyProtection="0">
      <alignment vertical="center"/>
    </xf>
    <xf numFmtId="284" fontId="31" fillId="8" borderId="31" applyNumberFormat="0" applyAlignment="0" applyProtection="0">
      <alignment vertical="center"/>
    </xf>
    <xf numFmtId="284" fontId="30" fillId="7" borderId="30" applyNumberFormat="0" applyAlignment="0" applyProtection="0">
      <alignment vertical="center"/>
    </xf>
    <xf numFmtId="284" fontId="4" fillId="0" borderId="0" applyNumberFormat="0" applyFill="0" applyBorder="0" applyAlignment="0" applyProtection="0"/>
    <xf numFmtId="284" fontId="60" fillId="0" borderId="0">
      <alignment vertical="top"/>
    </xf>
    <xf numFmtId="284" fontId="4" fillId="0" borderId="0" applyNumberFormat="0" applyFill="0" applyBorder="0" applyAlignment="0" applyProtection="0"/>
    <xf numFmtId="284" fontId="56" fillId="0" borderId="0"/>
    <xf numFmtId="284" fontId="60" fillId="0" borderId="0">
      <alignment vertical="top"/>
    </xf>
    <xf numFmtId="284" fontId="60" fillId="0" borderId="0">
      <alignment vertical="top"/>
    </xf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1" fillId="0" borderId="0" applyNumberFormat="0" applyFill="0" applyBorder="0" applyAlignment="0" applyProtection="0"/>
    <xf numFmtId="284" fontId="252" fillId="91" borderId="0" applyNumberFormat="0" applyBorder="0" applyAlignment="0" applyProtection="0">
      <alignment vertical="center"/>
    </xf>
    <xf numFmtId="284" fontId="252" fillId="91" borderId="0" applyNumberFormat="0" applyBorder="0" applyAlignment="0" applyProtection="0">
      <alignment vertical="center"/>
    </xf>
    <xf numFmtId="284" fontId="287" fillId="38" borderId="0" applyNumberFormat="0" applyBorder="0" applyAlignment="0" applyProtection="0">
      <alignment vertical="center"/>
    </xf>
    <xf numFmtId="284" fontId="252" fillId="91" borderId="0" applyNumberFormat="0" applyBorder="0" applyAlignment="0" applyProtection="0">
      <alignment vertical="center"/>
    </xf>
    <xf numFmtId="284" fontId="9" fillId="0" borderId="0"/>
    <xf numFmtId="284" fontId="9" fillId="0" borderId="0"/>
    <xf numFmtId="284" fontId="9" fillId="0" borderId="0"/>
    <xf numFmtId="284" fontId="9" fillId="0" borderId="0"/>
    <xf numFmtId="284" fontId="9" fillId="0" borderId="0"/>
    <xf numFmtId="284" fontId="9" fillId="0" borderId="0"/>
    <xf numFmtId="284" fontId="9" fillId="0" borderId="0"/>
    <xf numFmtId="284" fontId="9" fillId="0" borderId="0"/>
    <xf numFmtId="284" fontId="9" fillId="0" borderId="0"/>
    <xf numFmtId="284" fontId="9" fillId="0" borderId="0"/>
    <xf numFmtId="284" fontId="9" fillId="0" borderId="0"/>
    <xf numFmtId="284" fontId="9" fillId="0" borderId="0"/>
    <xf numFmtId="284" fontId="9" fillId="0" borderId="0"/>
    <xf numFmtId="284" fontId="9" fillId="0" borderId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/>
    <xf numFmtId="284" fontId="9" fillId="0" borderId="0"/>
    <xf numFmtId="284" fontId="9" fillId="0" borderId="0"/>
    <xf numFmtId="284" fontId="9" fillId="0" borderId="0"/>
    <xf numFmtId="284" fontId="9" fillId="0" borderId="0"/>
    <xf numFmtId="284" fontId="9" fillId="0" borderId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/>
    <xf numFmtId="284" fontId="9" fillId="0" borderId="0"/>
    <xf numFmtId="284" fontId="9" fillId="0" borderId="0"/>
    <xf numFmtId="284" fontId="9" fillId="0" borderId="0"/>
    <xf numFmtId="284" fontId="9" fillId="0" borderId="0"/>
    <xf numFmtId="284" fontId="9" fillId="0" borderId="0"/>
    <xf numFmtId="284" fontId="9" fillId="0" borderId="0"/>
    <xf numFmtId="284" fontId="9" fillId="0" borderId="0"/>
    <xf numFmtId="284" fontId="9" fillId="0" borderId="0"/>
    <xf numFmtId="284" fontId="9" fillId="0" borderId="0"/>
    <xf numFmtId="284" fontId="9" fillId="0" borderId="0"/>
    <xf numFmtId="284" fontId="9" fillId="0" borderId="0"/>
    <xf numFmtId="284" fontId="9" fillId="0" borderId="0"/>
    <xf numFmtId="284" fontId="9" fillId="0" borderId="0" applyBorder="0"/>
    <xf numFmtId="284" fontId="13" fillId="0" borderId="0">
      <alignment vertical="center"/>
    </xf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257" fillId="89" borderId="0" applyNumberFormat="0" applyBorder="0" applyAlignment="0" applyProtection="0">
      <alignment vertical="center"/>
    </xf>
    <xf numFmtId="284" fontId="257" fillId="89" borderId="0" applyNumberFormat="0" applyBorder="0" applyAlignment="0" applyProtection="0">
      <alignment vertical="center"/>
    </xf>
    <xf numFmtId="284" fontId="288" fillId="39" borderId="0" applyNumberFormat="0" applyBorder="0" applyAlignment="0" applyProtection="0">
      <alignment vertical="center"/>
    </xf>
    <xf numFmtId="284" fontId="257" fillId="89" borderId="0" applyNumberFormat="0" applyBorder="0" applyAlignment="0" applyProtection="0">
      <alignment vertical="center"/>
    </xf>
    <xf numFmtId="284" fontId="2" fillId="0" borderId="0">
      <alignment vertical="center"/>
    </xf>
    <xf numFmtId="284" fontId="7" fillId="0" borderId="0"/>
    <xf numFmtId="284" fontId="13" fillId="0" borderId="0">
      <alignment vertical="center"/>
    </xf>
    <xf numFmtId="284" fontId="4" fillId="0" borderId="0" applyNumberFormat="0" applyFill="0" applyBorder="0" applyAlignment="0" applyProtection="0"/>
    <xf numFmtId="284" fontId="4" fillId="0" borderId="0" applyNumberFormat="0" applyFill="0" applyBorder="0" applyAlignment="0" applyProtection="0"/>
    <xf numFmtId="284" fontId="60" fillId="0" borderId="0">
      <alignment vertical="top"/>
    </xf>
    <xf numFmtId="284" fontId="4" fillId="0" borderId="0" applyNumberFormat="0" applyFill="0" applyBorder="0" applyAlignment="0" applyProtection="0"/>
    <xf numFmtId="284" fontId="56" fillId="0" borderId="0"/>
    <xf numFmtId="284" fontId="60" fillId="0" borderId="0">
      <alignment vertical="top"/>
    </xf>
    <xf numFmtId="284" fontId="60" fillId="0" borderId="0">
      <alignment vertical="top"/>
    </xf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120" fillId="0" borderId="0" applyNumberFormat="0" applyAlignment="0"/>
    <xf numFmtId="284" fontId="81" fillId="0" borderId="0">
      <alignment horizontal="center" wrapText="1"/>
      <protection locked="0"/>
    </xf>
    <xf numFmtId="284" fontId="88" fillId="0" borderId="0" applyNumberFormat="0" applyFill="0" applyBorder="0" applyAlignment="0" applyProtection="0"/>
    <xf numFmtId="267" fontId="4" fillId="0" borderId="0" applyFill="0" applyBorder="0" applyAlignment="0"/>
    <xf numFmtId="187" fontId="4" fillId="0" borderId="0" applyFill="0" applyBorder="0" applyAlignment="0"/>
    <xf numFmtId="178" fontId="4" fillId="0" borderId="0" applyFill="0" applyBorder="0" applyAlignment="0"/>
    <xf numFmtId="284" fontId="95" fillId="0" borderId="0"/>
    <xf numFmtId="284" fontId="122" fillId="0" borderId="51" applyNumberFormat="0" applyAlignment="0" applyProtection="0">
      <alignment horizontal="left" vertical="center"/>
    </xf>
    <xf numFmtId="284" fontId="122" fillId="0" borderId="20">
      <alignment horizontal="left" vertical="center"/>
    </xf>
    <xf numFmtId="284" fontId="9" fillId="0" borderId="0"/>
    <xf numFmtId="284" fontId="144" fillId="0" borderId="0"/>
    <xf numFmtId="284" fontId="144" fillId="0" borderId="0"/>
    <xf numFmtId="284" fontId="46" fillId="0" borderId="0" applyNumberFormat="0" applyFont="0" applyFill="0" applyBorder="0" applyAlignment="0" applyProtection="0">
      <alignment horizontal="left"/>
    </xf>
    <xf numFmtId="284" fontId="94" fillId="0" borderId="0" applyNumberFormat="0">
      <alignment horizontal="center"/>
    </xf>
    <xf numFmtId="284" fontId="94" fillId="0" borderId="0" applyNumberFormat="0">
      <alignment horizontal="center"/>
    </xf>
    <xf numFmtId="284" fontId="252" fillId="91" borderId="0" applyNumberFormat="0" applyBorder="0" applyAlignment="0" applyProtection="0">
      <alignment vertical="center"/>
    </xf>
    <xf numFmtId="284" fontId="252" fillId="91" borderId="0" applyNumberFormat="0" applyBorder="0" applyAlignment="0" applyProtection="0">
      <alignment vertical="center"/>
    </xf>
    <xf numFmtId="284" fontId="287" fillId="38" borderId="0" applyNumberFormat="0" applyBorder="0" applyAlignment="0" applyProtection="0">
      <alignment vertical="center"/>
    </xf>
    <xf numFmtId="284" fontId="252" fillId="91" borderId="0" applyNumberFormat="0" applyBorder="0" applyAlignment="0" applyProtection="0">
      <alignment vertical="center"/>
    </xf>
    <xf numFmtId="284" fontId="195" fillId="0" borderId="0" applyBorder="0">
      <alignment vertical="center"/>
    </xf>
    <xf numFmtId="284" fontId="9" fillId="0" borderId="0"/>
    <xf numFmtId="284" fontId="9" fillId="0" borderId="0"/>
    <xf numFmtId="284" fontId="195" fillId="0" borderId="0" applyBorder="0">
      <alignment vertical="center"/>
    </xf>
    <xf numFmtId="284" fontId="9" fillId="0" borderId="0"/>
    <xf numFmtId="284" fontId="9" fillId="0" borderId="0"/>
    <xf numFmtId="284" fontId="9" fillId="0" borderId="0"/>
    <xf numFmtId="284" fontId="9" fillId="0" borderId="0"/>
    <xf numFmtId="284" fontId="9" fillId="0" borderId="0"/>
    <xf numFmtId="284" fontId="9" fillId="0" borderId="0"/>
    <xf numFmtId="284" fontId="9" fillId="0" borderId="0"/>
    <xf numFmtId="284" fontId="9" fillId="0" borderId="0"/>
    <xf numFmtId="284" fontId="9" fillId="0" borderId="0"/>
    <xf numFmtId="284" fontId="40" fillId="0" borderId="0">
      <alignment vertical="center"/>
    </xf>
    <xf numFmtId="284" fontId="9" fillId="0" borderId="0"/>
    <xf numFmtId="284" fontId="9" fillId="0" borderId="0"/>
    <xf numFmtId="284" fontId="9" fillId="0" borderId="0"/>
    <xf numFmtId="284" fontId="9" fillId="0" borderId="0"/>
    <xf numFmtId="284" fontId="9" fillId="0" borderId="0"/>
    <xf numFmtId="284" fontId="9" fillId="0" borderId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/>
    <xf numFmtId="284" fontId="9" fillId="0" borderId="0"/>
    <xf numFmtId="284" fontId="9" fillId="0" borderId="0"/>
    <xf numFmtId="284" fontId="9" fillId="0" borderId="0"/>
    <xf numFmtId="284" fontId="9" fillId="0" borderId="0"/>
    <xf numFmtId="284" fontId="9" fillId="0" borderId="0"/>
    <xf numFmtId="284" fontId="9" fillId="0" borderId="0"/>
    <xf numFmtId="284" fontId="9" fillId="0" borderId="0"/>
    <xf numFmtId="284" fontId="9" fillId="0" borderId="0"/>
    <xf numFmtId="284" fontId="9" fillId="0" borderId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45" fillId="0" borderId="0">
      <alignment vertical="center"/>
    </xf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/>
    <xf numFmtId="284" fontId="9" fillId="0" borderId="0"/>
    <xf numFmtId="284" fontId="13" fillId="0" borderId="0">
      <alignment vertical="center"/>
    </xf>
    <xf numFmtId="284" fontId="195" fillId="0" borderId="0">
      <alignment vertical="center"/>
    </xf>
    <xf numFmtId="284" fontId="195" fillId="0" borderId="0" applyBorder="0"/>
    <xf numFmtId="284" fontId="195" fillId="0" borderId="0" applyBorder="0"/>
    <xf numFmtId="284" fontId="195" fillId="0" borderId="0" applyBorder="0"/>
    <xf numFmtId="284" fontId="195" fillId="0" borderId="0" applyBorder="0"/>
    <xf numFmtId="284" fontId="20" fillId="0" borderId="0"/>
    <xf numFmtId="284" fontId="20" fillId="0" borderId="0"/>
    <xf numFmtId="284" fontId="4" fillId="0" borderId="0" applyBorder="0"/>
    <xf numFmtId="284" fontId="4" fillId="0" borderId="0" applyBorder="0"/>
    <xf numFmtId="284" fontId="195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9" fillId="0" borderId="0" applyBorder="0"/>
    <xf numFmtId="284" fontId="4" fillId="0" borderId="0" applyBorder="0"/>
    <xf numFmtId="284" fontId="4" fillId="0" borderId="0" applyBorder="0"/>
    <xf numFmtId="284" fontId="4" fillId="0" borderId="0" applyBorder="0"/>
    <xf numFmtId="284" fontId="4" fillId="0" borderId="0" applyBorder="0"/>
    <xf numFmtId="284" fontId="9" fillId="0" borderId="0"/>
    <xf numFmtId="284" fontId="9" fillId="0" borderId="0"/>
    <xf numFmtId="284" fontId="9" fillId="0" borderId="0"/>
    <xf numFmtId="284" fontId="9" fillId="0" borderId="0"/>
    <xf numFmtId="284" fontId="9" fillId="0" borderId="0"/>
    <xf numFmtId="284" fontId="9" fillId="0" borderId="0"/>
    <xf numFmtId="284" fontId="9" fillId="0" borderId="0"/>
    <xf numFmtId="284" fontId="9" fillId="0" borderId="0"/>
    <xf numFmtId="284" fontId="9" fillId="0" borderId="0"/>
    <xf numFmtId="284" fontId="9" fillId="0" borderId="0"/>
    <xf numFmtId="284" fontId="9" fillId="0" borderId="0"/>
    <xf numFmtId="284" fontId="9" fillId="0" borderId="0"/>
    <xf numFmtId="284" fontId="9" fillId="0" borderId="0"/>
    <xf numFmtId="284" fontId="9" fillId="0" borderId="0"/>
    <xf numFmtId="284" fontId="9" fillId="0" borderId="0"/>
    <xf numFmtId="284" fontId="9" fillId="0" borderId="0"/>
    <xf numFmtId="284" fontId="9" fillId="0" borderId="0"/>
    <xf numFmtId="284" fontId="9" fillId="0" borderId="0"/>
    <xf numFmtId="284" fontId="9" fillId="0" borderId="0"/>
    <xf numFmtId="284" fontId="9" fillId="0" borderId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4" fillId="0" borderId="0"/>
    <xf numFmtId="284" fontId="4" fillId="0" borderId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9" fillId="0" borderId="0" applyBorder="0"/>
    <xf numFmtId="284" fontId="257" fillId="89" borderId="0" applyNumberFormat="0" applyBorder="0" applyAlignment="0" applyProtection="0">
      <alignment vertical="center"/>
    </xf>
    <xf numFmtId="284" fontId="257" fillId="89" borderId="0" applyNumberFormat="0" applyBorder="0" applyAlignment="0" applyProtection="0">
      <alignment vertical="center"/>
    </xf>
    <xf numFmtId="284" fontId="288" fillId="39" borderId="0" applyNumberFormat="0" applyBorder="0" applyAlignment="0" applyProtection="0">
      <alignment vertical="center"/>
    </xf>
    <xf numFmtId="284" fontId="257" fillId="89" borderId="0" applyNumberFormat="0" applyBorder="0" applyAlignment="0" applyProtection="0">
      <alignment vertical="center"/>
    </xf>
    <xf numFmtId="284" fontId="289" fillId="0" borderId="0"/>
    <xf numFmtId="284" fontId="289" fillId="0" borderId="0"/>
    <xf numFmtId="284" fontId="4" fillId="0" borderId="0"/>
    <xf numFmtId="284" fontId="4" fillId="0" borderId="0"/>
    <xf numFmtId="284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284" fontId="20" fillId="0" borderId="0">
      <alignment vertical="center"/>
    </xf>
    <xf numFmtId="284" fontId="9" fillId="0" borderId="0">
      <alignment vertical="center"/>
    </xf>
    <xf numFmtId="189" fontId="21" fillId="0" borderId="0" applyFont="0" applyFill="0" applyBorder="0" applyAlignment="0" applyProtection="0"/>
    <xf numFmtId="268" fontId="21" fillId="0" borderId="0" applyFont="0" applyFill="0" applyBorder="0" applyAlignment="0" applyProtection="0"/>
    <xf numFmtId="269" fontId="21" fillId="0" borderId="0" applyFont="0" applyFill="0" applyBorder="0" applyAlignment="0" applyProtection="0"/>
    <xf numFmtId="284" fontId="4" fillId="0" borderId="0"/>
    <xf numFmtId="284" fontId="4" fillId="0" borderId="0"/>
    <xf numFmtId="284" fontId="60" fillId="0" borderId="0">
      <alignment vertical="top"/>
    </xf>
    <xf numFmtId="284" fontId="53" fillId="0" borderId="0"/>
    <xf numFmtId="284" fontId="4" fillId="0" borderId="0"/>
    <xf numFmtId="270" fontId="15" fillId="0" borderId="0" applyFont="0" applyFill="0" applyBorder="0" applyAlignment="0" applyProtection="0"/>
    <xf numFmtId="271" fontId="15" fillId="0" borderId="0" applyFont="0" applyFill="0" applyBorder="0" applyAlignment="0" applyProtection="0"/>
    <xf numFmtId="284" fontId="290" fillId="0" borderId="0"/>
    <xf numFmtId="272" fontId="15" fillId="0" borderId="0" applyFont="0" applyFill="0" applyBorder="0" applyAlignment="0" applyProtection="0"/>
    <xf numFmtId="273" fontId="15" fillId="0" borderId="0" applyFont="0" applyFill="0" applyBorder="0" applyAlignment="0" applyProtection="0"/>
    <xf numFmtId="274" fontId="15" fillId="0" borderId="0" applyFont="0" applyFill="0" applyBorder="0" applyAlignment="0" applyProtection="0"/>
    <xf numFmtId="275" fontId="15" fillId="0" borderId="0" applyFont="0" applyFill="0" applyBorder="0" applyAlignment="0" applyProtection="0"/>
    <xf numFmtId="276" fontId="15" fillId="0" borderId="0" applyFont="0" applyFill="0" applyBorder="0" applyAlignment="0" applyProtection="0"/>
    <xf numFmtId="277" fontId="15" fillId="0" borderId="0" applyFont="0" applyFill="0" applyBorder="0" applyAlignment="0" applyProtection="0"/>
    <xf numFmtId="284" fontId="291" fillId="0" borderId="0"/>
    <xf numFmtId="40" fontId="57" fillId="0" borderId="0" applyFont="0" applyFill="0" applyBorder="0" applyAlignment="0" applyProtection="0"/>
    <xf numFmtId="278" fontId="15" fillId="0" borderId="0" applyFont="0" applyFill="0" applyBorder="0" applyAlignment="0" applyProtection="0"/>
    <xf numFmtId="208" fontId="21" fillId="0" borderId="0" applyFont="0" applyFill="0" applyBorder="0" applyAlignment="0" applyProtection="0"/>
    <xf numFmtId="232" fontId="15" fillId="0" borderId="0" applyFont="0" applyFill="0" applyBorder="0" applyAlignment="0" applyProtection="0"/>
    <xf numFmtId="270" fontId="15" fillId="0" borderId="0" applyFont="0" applyFill="0" applyBorder="0" applyAlignment="0" applyProtection="0"/>
    <xf numFmtId="271" fontId="15" fillId="0" borderId="0" applyFont="0" applyFill="0" applyBorder="0" applyAlignment="0" applyProtection="0"/>
    <xf numFmtId="284" fontId="290" fillId="0" borderId="0"/>
    <xf numFmtId="284" fontId="57" fillId="0" borderId="0"/>
    <xf numFmtId="284" fontId="292" fillId="0" borderId="0">
      <alignment vertical="top"/>
    </xf>
    <xf numFmtId="284" fontId="60" fillId="0" borderId="0" applyNumberFormat="0" applyFill="0" applyBorder="0" applyAlignment="0" applyProtection="0">
      <alignment vertical="top"/>
    </xf>
    <xf numFmtId="284" fontId="293" fillId="0" borderId="42" applyBorder="0" applyAlignment="0" applyProtection="0">
      <alignment vertical="top"/>
      <protection locked="0"/>
    </xf>
    <xf numFmtId="284" fontId="12" fillId="0" borderId="0"/>
    <xf numFmtId="284" fontId="53" fillId="0" borderId="60" applyBorder="0">
      <alignment horizontal="center" vertical="center"/>
    </xf>
    <xf numFmtId="284" fontId="9" fillId="0" borderId="0"/>
    <xf numFmtId="37" fontId="120" fillId="0" borderId="0">
      <alignment horizontal="left"/>
    </xf>
    <xf numFmtId="37" fontId="120" fillId="0" borderId="0">
      <alignment horizontal="left"/>
    </xf>
    <xf numFmtId="284" fontId="294" fillId="0" borderId="0" applyFont="0" applyFill="0" applyBorder="0" applyAlignment="0" applyProtection="0"/>
    <xf numFmtId="284" fontId="294" fillId="0" borderId="0" applyFont="0" applyFill="0" applyBorder="0" applyAlignment="0" applyProtection="0"/>
    <xf numFmtId="190" fontId="42" fillId="0" borderId="0" applyFont="0" applyFill="0" applyBorder="0" applyAlignment="0" applyProtection="0"/>
    <xf numFmtId="191" fontId="42" fillId="0" borderId="0" applyFont="0" applyFill="0" applyBorder="0" applyAlignment="0" applyProtection="0"/>
    <xf numFmtId="190" fontId="42" fillId="0" borderId="0" applyFont="0" applyFill="0" applyBorder="0" applyAlignment="0" applyProtection="0"/>
    <xf numFmtId="191" fontId="42" fillId="0" borderId="0" applyFont="0" applyFill="0" applyBorder="0" applyAlignment="0" applyProtection="0"/>
    <xf numFmtId="284" fontId="9" fillId="67" borderId="47" applyNumberFormat="0" applyFont="0" applyAlignment="0" applyProtection="0">
      <alignment vertical="center"/>
    </xf>
    <xf numFmtId="284" fontId="157" fillId="0" borderId="0" applyNumberFormat="0" applyFill="0" applyBorder="0" applyAlignment="0" applyProtection="0"/>
    <xf numFmtId="284" fontId="295" fillId="92" borderId="0" applyNumberFormat="0" applyBorder="0" applyAlignment="0" applyProtection="0"/>
    <xf numFmtId="284" fontId="252" fillId="91" borderId="0" applyNumberFormat="0" applyBorder="0" applyAlignment="0" applyProtection="0">
      <alignment vertical="center"/>
    </xf>
    <xf numFmtId="284" fontId="252" fillId="91" borderId="0" applyNumberFormat="0" applyBorder="0" applyAlignment="0" applyProtection="0">
      <alignment vertical="center"/>
    </xf>
    <xf numFmtId="284" fontId="252" fillId="91" borderId="0" applyNumberFormat="0" applyBorder="0" applyAlignment="0" applyProtection="0">
      <alignment vertical="center"/>
    </xf>
    <xf numFmtId="284" fontId="252" fillId="91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91" borderId="0" applyNumberFormat="0" applyBorder="0" applyAlignment="0" applyProtection="0">
      <alignment vertical="center"/>
    </xf>
    <xf numFmtId="284" fontId="252" fillId="91" borderId="0" applyNumberFormat="0" applyBorder="0" applyAlignment="0" applyProtection="0">
      <alignment vertical="center"/>
    </xf>
    <xf numFmtId="284" fontId="252" fillId="91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91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91" borderId="0" applyNumberFormat="0" applyBorder="0" applyAlignment="0" applyProtection="0">
      <alignment vertical="center"/>
    </xf>
    <xf numFmtId="284" fontId="9" fillId="0" borderId="0">
      <alignment vertical="center"/>
    </xf>
    <xf numFmtId="284" fontId="202" fillId="59" borderId="0" applyNumberFormat="0" applyBorder="0" applyAlignment="0" applyProtection="0"/>
    <xf numFmtId="284" fontId="257" fillId="89" borderId="0" applyNumberFormat="0" applyBorder="0" applyAlignment="0" applyProtection="0">
      <alignment vertical="center"/>
    </xf>
    <xf numFmtId="284" fontId="257" fillId="89" borderId="0" applyNumberFormat="0" applyBorder="0" applyAlignment="0" applyProtection="0">
      <alignment vertical="center"/>
    </xf>
    <xf numFmtId="284" fontId="257" fillId="89" borderId="0" applyNumberFormat="0" applyBorder="0" applyAlignment="0" applyProtection="0">
      <alignment vertical="center"/>
    </xf>
    <xf numFmtId="284" fontId="257" fillId="8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89" borderId="0" applyNumberFormat="0" applyBorder="0" applyAlignment="0" applyProtection="0">
      <alignment vertical="center"/>
    </xf>
    <xf numFmtId="284" fontId="257" fillId="89" borderId="0" applyNumberFormat="0" applyBorder="0" applyAlignment="0" applyProtection="0">
      <alignment vertical="center"/>
    </xf>
    <xf numFmtId="284" fontId="257" fillId="8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8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89" borderId="0" applyNumberFormat="0" applyBorder="0" applyAlignment="0" applyProtection="0">
      <alignment vertical="center"/>
    </xf>
    <xf numFmtId="193" fontId="42" fillId="0" borderId="0" applyFont="0" applyFill="0" applyBorder="0" applyAlignment="0" applyProtection="0"/>
    <xf numFmtId="189" fontId="42" fillId="0" borderId="0" applyFont="0" applyFill="0" applyBorder="0" applyAlignment="0" applyProtection="0"/>
    <xf numFmtId="284" fontId="108" fillId="69" borderId="0" applyNumberFormat="0" applyBorder="0" applyAlignment="0" applyProtection="0"/>
    <xf numFmtId="284" fontId="108" fillId="70" borderId="0" applyNumberFormat="0" applyBorder="0" applyAlignment="0" applyProtection="0"/>
    <xf numFmtId="284" fontId="108" fillId="71" borderId="0" applyNumberFormat="0" applyBorder="0" applyAlignment="0" applyProtection="0"/>
    <xf numFmtId="284" fontId="2" fillId="0" borderId="0">
      <alignment vertical="center"/>
    </xf>
    <xf numFmtId="188" fontId="56" fillId="0" borderId="0" applyFont="0" applyFill="0" applyBorder="0" applyAlignment="0" applyProtection="0"/>
    <xf numFmtId="284" fontId="51" fillId="0" borderId="0" applyNumberFormat="0" applyFill="0" applyBorder="0" applyAlignment="0" applyProtection="0">
      <alignment vertical="top"/>
      <protection locked="0"/>
    </xf>
    <xf numFmtId="284" fontId="55" fillId="0" borderId="0"/>
    <xf numFmtId="284" fontId="296" fillId="0" borderId="0"/>
    <xf numFmtId="284" fontId="55" fillId="0" borderId="0"/>
    <xf numFmtId="284" fontId="296" fillId="0" borderId="0"/>
    <xf numFmtId="284" fontId="55" fillId="0" borderId="0"/>
    <xf numFmtId="284" fontId="55" fillId="0" borderId="0"/>
    <xf numFmtId="284" fontId="296" fillId="0" borderId="0"/>
    <xf numFmtId="284" fontId="55" fillId="0" borderId="0"/>
    <xf numFmtId="284" fontId="55" fillId="0" borderId="0"/>
    <xf numFmtId="284" fontId="55" fillId="0" borderId="0"/>
    <xf numFmtId="284" fontId="55" fillId="0" borderId="0"/>
    <xf numFmtId="284" fontId="55" fillId="0" borderId="0"/>
    <xf numFmtId="284" fontId="55" fillId="0" borderId="0"/>
    <xf numFmtId="284" fontId="55" fillId="0" borderId="0"/>
    <xf numFmtId="284" fontId="55" fillId="0" borderId="0"/>
    <xf numFmtId="284" fontId="55" fillId="0" borderId="0"/>
    <xf numFmtId="284" fontId="55" fillId="0" borderId="0"/>
    <xf numFmtId="284" fontId="55" fillId="0" borderId="0"/>
    <xf numFmtId="284" fontId="55" fillId="0" borderId="0"/>
    <xf numFmtId="284" fontId="55" fillId="0" borderId="0"/>
    <xf numFmtId="284" fontId="55" fillId="0" borderId="0"/>
    <xf numFmtId="284" fontId="55" fillId="0" borderId="0"/>
    <xf numFmtId="284" fontId="55" fillId="0" borderId="0"/>
    <xf numFmtId="284" fontId="55" fillId="0" borderId="0"/>
    <xf numFmtId="284" fontId="296" fillId="0" borderId="0"/>
    <xf numFmtId="284" fontId="55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55" fillId="0" borderId="0"/>
    <xf numFmtId="284" fontId="296" fillId="0" borderId="0"/>
    <xf numFmtId="284" fontId="296" fillId="0" borderId="0"/>
    <xf numFmtId="284" fontId="296" fillId="0" borderId="0"/>
    <xf numFmtId="284" fontId="55" fillId="0" borderId="0"/>
    <xf numFmtId="284" fontId="55" fillId="0" borderId="0"/>
    <xf numFmtId="284" fontId="55" fillId="0" borderId="0"/>
    <xf numFmtId="284" fontId="55" fillId="0" borderId="0"/>
    <xf numFmtId="284" fontId="55" fillId="0" borderId="0"/>
    <xf numFmtId="284" fontId="55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55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55" fillId="0" borderId="0"/>
    <xf numFmtId="284" fontId="55" fillId="0" borderId="0"/>
    <xf numFmtId="284" fontId="55" fillId="0" borderId="0"/>
    <xf numFmtId="284" fontId="55" fillId="0" borderId="0"/>
    <xf numFmtId="284" fontId="55" fillId="0" borderId="0"/>
    <xf numFmtId="284" fontId="55" fillId="0" borderId="0"/>
    <xf numFmtId="284" fontId="55" fillId="0" borderId="0"/>
    <xf numFmtId="284" fontId="296" fillId="0" borderId="0"/>
    <xf numFmtId="284" fontId="55" fillId="0" borderId="0"/>
    <xf numFmtId="284" fontId="296" fillId="0" borderId="0"/>
    <xf numFmtId="284" fontId="55" fillId="0" borderId="0"/>
    <xf numFmtId="284" fontId="55" fillId="0" borderId="0"/>
    <xf numFmtId="284" fontId="55" fillId="0" borderId="0"/>
    <xf numFmtId="284" fontId="55" fillId="0" borderId="0"/>
    <xf numFmtId="284" fontId="55" fillId="0" borderId="0"/>
    <xf numFmtId="284" fontId="55" fillId="0" borderId="0"/>
    <xf numFmtId="284" fontId="55" fillId="0" borderId="0"/>
    <xf numFmtId="284" fontId="55" fillId="0" borderId="0"/>
    <xf numFmtId="284" fontId="55" fillId="0" borderId="0"/>
    <xf numFmtId="284" fontId="55" fillId="0" borderId="0"/>
    <xf numFmtId="284" fontId="55" fillId="0" borderId="0"/>
    <xf numFmtId="284" fontId="55" fillId="0" borderId="0"/>
    <xf numFmtId="284" fontId="296" fillId="0" borderId="0"/>
    <xf numFmtId="284" fontId="55" fillId="0" borderId="0"/>
    <xf numFmtId="284" fontId="296" fillId="0" borderId="0"/>
    <xf numFmtId="284" fontId="55" fillId="0" borderId="0"/>
    <xf numFmtId="284" fontId="55" fillId="0" borderId="0"/>
    <xf numFmtId="284" fontId="296" fillId="0" borderId="0"/>
    <xf numFmtId="284" fontId="55" fillId="0" borderId="0"/>
    <xf numFmtId="284" fontId="55" fillId="0" borderId="0"/>
    <xf numFmtId="284" fontId="55" fillId="0" borderId="0"/>
    <xf numFmtId="284" fontId="55" fillId="0" borderId="0"/>
    <xf numFmtId="284" fontId="55" fillId="0" borderId="0"/>
    <xf numFmtId="284" fontId="55" fillId="0" borderId="0"/>
    <xf numFmtId="284" fontId="55" fillId="0" borderId="0"/>
    <xf numFmtId="284" fontId="55" fillId="0" borderId="0"/>
    <xf numFmtId="284" fontId="55" fillId="0" borderId="0"/>
    <xf numFmtId="284" fontId="55" fillId="0" borderId="0"/>
    <xf numFmtId="284" fontId="55" fillId="0" borderId="0"/>
    <xf numFmtId="284" fontId="55" fillId="0" borderId="0"/>
    <xf numFmtId="284" fontId="55" fillId="0" borderId="0"/>
    <xf numFmtId="284" fontId="55" fillId="0" borderId="0"/>
    <xf numFmtId="284" fontId="55" fillId="0" borderId="0"/>
    <xf numFmtId="284" fontId="55" fillId="0" borderId="0"/>
    <xf numFmtId="284" fontId="55" fillId="0" borderId="0"/>
    <xf numFmtId="284" fontId="296" fillId="0" borderId="0"/>
    <xf numFmtId="284" fontId="55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55" fillId="0" borderId="0"/>
    <xf numFmtId="284" fontId="296" fillId="0" borderId="0"/>
    <xf numFmtId="284" fontId="296" fillId="0" borderId="0"/>
    <xf numFmtId="284" fontId="296" fillId="0" borderId="0"/>
    <xf numFmtId="284" fontId="55" fillId="0" borderId="0"/>
    <xf numFmtId="284" fontId="55" fillId="0" borderId="0"/>
    <xf numFmtId="284" fontId="55" fillId="0" borderId="0"/>
    <xf numFmtId="284" fontId="55" fillId="0" borderId="0"/>
    <xf numFmtId="284" fontId="55" fillId="0" borderId="0"/>
    <xf numFmtId="284" fontId="55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55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296" fillId="0" borderId="0"/>
    <xf numFmtId="284" fontId="55" fillId="0" borderId="0"/>
    <xf numFmtId="284" fontId="55" fillId="0" borderId="0"/>
    <xf numFmtId="284" fontId="55" fillId="0" borderId="0"/>
    <xf numFmtId="284" fontId="55" fillId="0" borderId="0"/>
    <xf numFmtId="284" fontId="55" fillId="0" borderId="0"/>
    <xf numFmtId="284" fontId="55" fillId="0" borderId="0"/>
    <xf numFmtId="284" fontId="55" fillId="0" borderId="0"/>
    <xf numFmtId="284" fontId="296" fillId="0" borderId="0"/>
    <xf numFmtId="284" fontId="55" fillId="0" borderId="0"/>
    <xf numFmtId="284" fontId="296" fillId="0" borderId="0"/>
    <xf numFmtId="284" fontId="55" fillId="0" borderId="0"/>
    <xf numFmtId="284" fontId="55" fillId="0" borderId="0"/>
    <xf numFmtId="284" fontId="55" fillId="0" borderId="0"/>
    <xf numFmtId="284" fontId="55" fillId="0" borderId="0"/>
    <xf numFmtId="284" fontId="55" fillId="0" borderId="0"/>
    <xf numFmtId="284" fontId="55" fillId="0" borderId="0"/>
    <xf numFmtId="284" fontId="55" fillId="0" borderId="0"/>
    <xf numFmtId="284" fontId="55" fillId="0" borderId="0"/>
    <xf numFmtId="284" fontId="55" fillId="0" borderId="0"/>
    <xf numFmtId="284" fontId="55" fillId="0" borderId="0"/>
    <xf numFmtId="284" fontId="55" fillId="0" borderId="0"/>
    <xf numFmtId="284" fontId="55" fillId="0" borderId="0"/>
    <xf numFmtId="284" fontId="55" fillId="0" borderId="0"/>
    <xf numFmtId="284" fontId="55" fillId="0" borderId="0"/>
    <xf numFmtId="284" fontId="55" fillId="0" borderId="0"/>
    <xf numFmtId="284" fontId="55" fillId="0" borderId="0"/>
    <xf numFmtId="284" fontId="55" fillId="0" borderId="0"/>
    <xf numFmtId="284" fontId="55" fillId="0" borderId="0"/>
    <xf numFmtId="284" fontId="55" fillId="0" borderId="0"/>
    <xf numFmtId="284" fontId="55" fillId="0" borderId="0"/>
    <xf numFmtId="284" fontId="55" fillId="0" borderId="0"/>
    <xf numFmtId="284" fontId="55" fillId="0" borderId="0"/>
    <xf numFmtId="284" fontId="55" fillId="0" borderId="0"/>
    <xf numFmtId="284" fontId="55" fillId="0" borderId="0"/>
    <xf numFmtId="284" fontId="55" fillId="0" borderId="0"/>
    <xf numFmtId="284" fontId="56" fillId="0" borderId="0"/>
    <xf numFmtId="284" fontId="55" fillId="0" borderId="0"/>
    <xf numFmtId="284" fontId="56" fillId="0" borderId="0"/>
    <xf numFmtId="284" fontId="56" fillId="0" borderId="0"/>
    <xf numFmtId="284" fontId="4" fillId="0" borderId="0"/>
    <xf numFmtId="284" fontId="4" fillId="0" borderId="0"/>
    <xf numFmtId="284" fontId="55" fillId="0" borderId="0"/>
    <xf numFmtId="284" fontId="55" fillId="0" borderId="0"/>
    <xf numFmtId="284" fontId="55" fillId="0" borderId="0"/>
    <xf numFmtId="284" fontId="55" fillId="0" borderId="0"/>
    <xf numFmtId="284" fontId="55" fillId="0" borderId="0"/>
    <xf numFmtId="284" fontId="55" fillId="0" borderId="0"/>
    <xf numFmtId="284" fontId="55" fillId="0" borderId="0"/>
    <xf numFmtId="284" fontId="55" fillId="0" borderId="0"/>
    <xf numFmtId="284" fontId="53" fillId="0" borderId="0"/>
    <xf numFmtId="284" fontId="56" fillId="0" borderId="0"/>
    <xf numFmtId="284" fontId="4" fillId="0" borderId="0"/>
    <xf numFmtId="284" fontId="48" fillId="0" borderId="0"/>
    <xf numFmtId="284" fontId="48" fillId="0" borderId="0"/>
    <xf numFmtId="284" fontId="48" fillId="0" borderId="0"/>
    <xf numFmtId="284" fontId="39" fillId="0" borderId="0"/>
    <xf numFmtId="284" fontId="53" fillId="0" borderId="0"/>
    <xf numFmtId="284" fontId="57" fillId="0" borderId="0"/>
    <xf numFmtId="284" fontId="39" fillId="0" borderId="0"/>
    <xf numFmtId="284" fontId="39" fillId="0" borderId="0"/>
    <xf numFmtId="284" fontId="39" fillId="0" borderId="0"/>
    <xf numFmtId="284" fontId="57" fillId="0" borderId="0"/>
    <xf numFmtId="284" fontId="57" fillId="0" borderId="0"/>
    <xf numFmtId="284" fontId="57" fillId="0" borderId="0"/>
    <xf numFmtId="284" fontId="39" fillId="0" borderId="0"/>
    <xf numFmtId="284" fontId="39" fillId="0" borderId="0"/>
    <xf numFmtId="284" fontId="39" fillId="0" borderId="0"/>
    <xf numFmtId="284" fontId="39" fillId="0" borderId="0"/>
    <xf numFmtId="284" fontId="57" fillId="0" borderId="0"/>
    <xf numFmtId="284" fontId="57" fillId="0" borderId="0"/>
    <xf numFmtId="284" fontId="57" fillId="0" borderId="0"/>
    <xf numFmtId="284" fontId="39" fillId="0" borderId="0"/>
    <xf numFmtId="284" fontId="53" fillId="0" borderId="0"/>
    <xf numFmtId="284" fontId="39" fillId="0" borderId="0"/>
    <xf numFmtId="284" fontId="39" fillId="0" borderId="0"/>
    <xf numFmtId="284" fontId="57" fillId="0" borderId="0"/>
    <xf numFmtId="284" fontId="57" fillId="0" borderId="0"/>
    <xf numFmtId="284" fontId="39" fillId="0" borderId="0"/>
    <xf numFmtId="284" fontId="39" fillId="0" borderId="0"/>
    <xf numFmtId="284" fontId="39" fillId="0" borderId="0"/>
    <xf numFmtId="284" fontId="39" fillId="0" borderId="0"/>
    <xf numFmtId="284" fontId="39" fillId="0" borderId="0"/>
    <xf numFmtId="284" fontId="48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8" fillId="0" borderId="0"/>
    <xf numFmtId="284" fontId="48" fillId="0" borderId="0"/>
    <xf numFmtId="284" fontId="4" fillId="0" borderId="0"/>
    <xf numFmtId="284" fontId="4" fillId="0" borderId="0"/>
    <xf numFmtId="284" fontId="39" fillId="0" borderId="0"/>
    <xf numFmtId="284" fontId="39" fillId="0" borderId="0"/>
    <xf numFmtId="284" fontId="39" fillId="0" borderId="0"/>
    <xf numFmtId="284" fontId="39" fillId="0" borderId="0"/>
    <xf numFmtId="284" fontId="39" fillId="0" borderId="0"/>
    <xf numFmtId="284" fontId="39" fillId="0" borderId="0"/>
    <xf numFmtId="284" fontId="39" fillId="0" borderId="0"/>
    <xf numFmtId="284" fontId="39" fillId="0" borderId="0"/>
    <xf numFmtId="284" fontId="39" fillId="0" borderId="0"/>
    <xf numFmtId="284" fontId="39" fillId="0" borderId="0"/>
    <xf numFmtId="284" fontId="39" fillId="0" borderId="0"/>
    <xf numFmtId="284" fontId="39" fillId="0" borderId="0"/>
    <xf numFmtId="284" fontId="39" fillId="0" borderId="0"/>
    <xf numFmtId="284" fontId="39" fillId="0" borderId="0"/>
    <xf numFmtId="284" fontId="39" fillId="0" borderId="0"/>
    <xf numFmtId="284" fontId="39" fillId="0" borderId="0"/>
    <xf numFmtId="284" fontId="39" fillId="0" borderId="0"/>
    <xf numFmtId="284" fontId="53" fillId="0" borderId="0"/>
    <xf numFmtId="284" fontId="39" fillId="0" borderId="0"/>
    <xf numFmtId="284" fontId="39" fillId="0" borderId="0"/>
    <xf numFmtId="284" fontId="39" fillId="0" borderId="0"/>
    <xf numFmtId="284" fontId="39" fillId="0" borderId="0"/>
    <xf numFmtId="284" fontId="39" fillId="0" borderId="0"/>
    <xf numFmtId="284" fontId="39" fillId="0" borderId="0"/>
    <xf numFmtId="284" fontId="39" fillId="0" borderId="0"/>
    <xf numFmtId="284" fontId="39" fillId="0" borderId="0"/>
    <xf numFmtId="284" fontId="39" fillId="0" borderId="0"/>
    <xf numFmtId="284" fontId="39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39" fillId="0" borderId="0"/>
    <xf numFmtId="284" fontId="4" fillId="0" borderId="0"/>
    <xf numFmtId="284" fontId="48" fillId="0" borderId="0"/>
    <xf numFmtId="284" fontId="57" fillId="0" borderId="0"/>
    <xf numFmtId="284" fontId="4" fillId="0" borderId="0"/>
    <xf numFmtId="284" fontId="57" fillId="0" borderId="0"/>
    <xf numFmtId="284" fontId="57" fillId="0" borderId="0"/>
    <xf numFmtId="284" fontId="57" fillId="0" borderId="0"/>
    <xf numFmtId="284" fontId="4" fillId="0" borderId="0"/>
    <xf numFmtId="284" fontId="57" fillId="0" borderId="0"/>
    <xf numFmtId="284" fontId="57" fillId="0" borderId="0"/>
    <xf numFmtId="284" fontId="57" fillId="0" borderId="0"/>
    <xf numFmtId="284" fontId="4" fillId="0" borderId="0"/>
    <xf numFmtId="284" fontId="4" fillId="0" borderId="0"/>
    <xf numFmtId="284" fontId="48" fillId="0" borderId="0"/>
    <xf numFmtId="284" fontId="48" fillId="0" borderId="0"/>
    <xf numFmtId="284" fontId="53" fillId="0" borderId="0"/>
    <xf numFmtId="284" fontId="4" fillId="0" borderId="0"/>
    <xf numFmtId="284" fontId="4" fillId="0" borderId="0"/>
    <xf numFmtId="284" fontId="4" fillId="0" borderId="0"/>
    <xf numFmtId="284" fontId="39" fillId="0" borderId="0"/>
    <xf numFmtId="284" fontId="39" fillId="0" borderId="0"/>
    <xf numFmtId="284" fontId="39" fillId="0" borderId="0"/>
    <xf numFmtId="284" fontId="39" fillId="0" borderId="0"/>
    <xf numFmtId="284" fontId="39" fillId="0" borderId="0"/>
    <xf numFmtId="284" fontId="56" fillId="0" borderId="0"/>
    <xf numFmtId="284" fontId="48" fillId="0" borderId="0"/>
    <xf numFmtId="284" fontId="53" fillId="0" borderId="0"/>
    <xf numFmtId="284" fontId="39" fillId="0" borderId="0"/>
    <xf numFmtId="284" fontId="56" fillId="0" borderId="0"/>
    <xf numFmtId="284" fontId="57" fillId="0" borderId="0"/>
    <xf numFmtId="284" fontId="39" fillId="0" borderId="0"/>
    <xf numFmtId="284" fontId="39" fillId="0" borderId="0"/>
    <xf numFmtId="284" fontId="53" fillId="0" borderId="0"/>
    <xf numFmtId="284" fontId="4" fillId="0" borderId="0"/>
    <xf numFmtId="284" fontId="57" fillId="0" borderId="0"/>
    <xf numFmtId="284" fontId="57" fillId="0" borderId="0"/>
    <xf numFmtId="284" fontId="4" fillId="0" borderId="0"/>
    <xf numFmtId="284" fontId="4" fillId="0" borderId="0"/>
    <xf numFmtId="284" fontId="4" fillId="0" borderId="0"/>
    <xf numFmtId="284" fontId="39" fillId="0" borderId="0"/>
    <xf numFmtId="284" fontId="4" fillId="0" borderId="0"/>
    <xf numFmtId="284" fontId="53" fillId="0" borderId="0"/>
    <xf numFmtId="284" fontId="4" fillId="0" borderId="0"/>
    <xf numFmtId="284" fontId="4" fillId="0" borderId="0"/>
    <xf numFmtId="284" fontId="4" fillId="0" borderId="0"/>
    <xf numFmtId="284" fontId="53" fillId="0" borderId="0"/>
    <xf numFmtId="284" fontId="4" fillId="0" borderId="0"/>
    <xf numFmtId="284" fontId="48" fillId="0" borderId="0"/>
    <xf numFmtId="284" fontId="53" fillId="0" borderId="0"/>
    <xf numFmtId="284" fontId="4" fillId="0" borderId="0"/>
    <xf numFmtId="284" fontId="39" fillId="0" borderId="0"/>
    <xf numFmtId="284" fontId="39" fillId="0" borderId="0"/>
    <xf numFmtId="284" fontId="39" fillId="0" borderId="0"/>
    <xf numFmtId="284" fontId="57" fillId="0" borderId="0"/>
    <xf numFmtId="284" fontId="4" fillId="0" borderId="0"/>
    <xf numFmtId="284" fontId="57" fillId="0" borderId="0"/>
    <xf numFmtId="284" fontId="48" fillId="0" borderId="0"/>
    <xf numFmtId="284" fontId="53" fillId="0" borderId="0"/>
    <xf numFmtId="284" fontId="53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8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39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39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8" fillId="0" borderId="0"/>
    <xf numFmtId="284" fontId="39" fillId="0" borderId="0"/>
    <xf numFmtId="284" fontId="56" fillId="0" borderId="0"/>
    <xf numFmtId="284" fontId="4" fillId="0" borderId="0"/>
    <xf numFmtId="284" fontId="56" fillId="0" borderId="0"/>
    <xf numFmtId="284" fontId="39" fillId="0" borderId="0"/>
    <xf numFmtId="284" fontId="56" fillId="0" borderId="0"/>
    <xf numFmtId="284" fontId="53" fillId="0" borderId="0"/>
    <xf numFmtId="284" fontId="48" fillId="0" borderId="0"/>
    <xf numFmtId="284" fontId="53" fillId="0" borderId="0"/>
    <xf numFmtId="284" fontId="9" fillId="0" borderId="0" applyBorder="0"/>
    <xf numFmtId="284" fontId="9" fillId="0" borderId="0"/>
    <xf numFmtId="284" fontId="68" fillId="37" borderId="0" applyNumberFormat="0" applyBorder="0" applyAlignment="0" applyProtection="0">
      <alignment vertical="center"/>
    </xf>
    <xf numFmtId="284" fontId="68" fillId="38" borderId="0" applyNumberFormat="0" applyBorder="0" applyAlignment="0" applyProtection="0">
      <alignment vertical="center"/>
    </xf>
    <xf numFmtId="284" fontId="68" fillId="39" borderId="0" applyNumberFormat="0" applyBorder="0" applyAlignment="0" applyProtection="0">
      <alignment vertical="center"/>
    </xf>
    <xf numFmtId="284" fontId="68" fillId="40" borderId="0" applyNumberFormat="0" applyBorder="0" applyAlignment="0" applyProtection="0">
      <alignment vertical="center"/>
    </xf>
    <xf numFmtId="284" fontId="68" fillId="41" borderId="0" applyNumberFormat="0" applyBorder="0" applyAlignment="0" applyProtection="0">
      <alignment vertical="center"/>
    </xf>
    <xf numFmtId="284" fontId="68" fillId="42" borderId="0" applyNumberFormat="0" applyBorder="0" applyAlignment="0" applyProtection="0">
      <alignment vertical="center"/>
    </xf>
    <xf numFmtId="284" fontId="40" fillId="37" borderId="0" applyNumberFormat="0" applyBorder="0" applyAlignment="0" applyProtection="0">
      <alignment vertical="center"/>
    </xf>
    <xf numFmtId="284" fontId="40" fillId="37" borderId="0" applyNumberFormat="0" applyBorder="0" applyAlignment="0" applyProtection="0">
      <alignment vertical="center"/>
    </xf>
    <xf numFmtId="284" fontId="40" fillId="37" borderId="0" applyNumberFormat="0" applyBorder="0" applyAlignment="0" applyProtection="0">
      <alignment vertical="center"/>
    </xf>
    <xf numFmtId="284" fontId="40" fillId="37" borderId="0" applyNumberFormat="0" applyBorder="0" applyAlignment="0" applyProtection="0">
      <alignment vertical="center"/>
    </xf>
    <xf numFmtId="284" fontId="40" fillId="37" borderId="0" applyNumberFormat="0" applyBorder="0" applyAlignment="0" applyProtection="0">
      <alignment vertical="center"/>
    </xf>
    <xf numFmtId="284" fontId="40" fillId="38" borderId="0" applyNumberFormat="0" applyBorder="0" applyAlignment="0" applyProtection="0">
      <alignment vertical="center"/>
    </xf>
    <xf numFmtId="284" fontId="40" fillId="38" borderId="0" applyNumberFormat="0" applyBorder="0" applyAlignment="0" applyProtection="0">
      <alignment vertical="center"/>
    </xf>
    <xf numFmtId="284" fontId="40" fillId="38" borderId="0" applyNumberFormat="0" applyBorder="0" applyAlignment="0" applyProtection="0">
      <alignment vertical="center"/>
    </xf>
    <xf numFmtId="284" fontId="40" fillId="38" borderId="0" applyNumberFormat="0" applyBorder="0" applyAlignment="0" applyProtection="0">
      <alignment vertical="center"/>
    </xf>
    <xf numFmtId="284" fontId="40" fillId="38" borderId="0" applyNumberFormat="0" applyBorder="0" applyAlignment="0" applyProtection="0">
      <alignment vertical="center"/>
    </xf>
    <xf numFmtId="284" fontId="40" fillId="39" borderId="0" applyNumberFormat="0" applyBorder="0" applyAlignment="0" applyProtection="0">
      <alignment vertical="center"/>
    </xf>
    <xf numFmtId="284" fontId="40" fillId="39" borderId="0" applyNumberFormat="0" applyBorder="0" applyAlignment="0" applyProtection="0">
      <alignment vertical="center"/>
    </xf>
    <xf numFmtId="284" fontId="40" fillId="39" borderId="0" applyNumberFormat="0" applyBorder="0" applyAlignment="0" applyProtection="0">
      <alignment vertical="center"/>
    </xf>
    <xf numFmtId="284" fontId="40" fillId="39" borderId="0" applyNumberFormat="0" applyBorder="0" applyAlignment="0" applyProtection="0">
      <alignment vertical="center"/>
    </xf>
    <xf numFmtId="284" fontId="40" fillId="39" borderId="0" applyNumberFormat="0" applyBorder="0" applyAlignment="0" applyProtection="0">
      <alignment vertical="center"/>
    </xf>
    <xf numFmtId="284" fontId="40" fillId="40" borderId="0" applyNumberFormat="0" applyBorder="0" applyAlignment="0" applyProtection="0">
      <alignment vertical="center"/>
    </xf>
    <xf numFmtId="284" fontId="40" fillId="40" borderId="0" applyNumberFormat="0" applyBorder="0" applyAlignment="0" applyProtection="0">
      <alignment vertical="center"/>
    </xf>
    <xf numFmtId="284" fontId="40" fillId="40" borderId="0" applyNumberFormat="0" applyBorder="0" applyAlignment="0" applyProtection="0">
      <alignment vertical="center"/>
    </xf>
    <xf numFmtId="284" fontId="40" fillId="40" borderId="0" applyNumberFormat="0" applyBorder="0" applyAlignment="0" applyProtection="0">
      <alignment vertical="center"/>
    </xf>
    <xf numFmtId="284" fontId="40" fillId="40" borderId="0" applyNumberFormat="0" applyBorder="0" applyAlignment="0" applyProtection="0">
      <alignment vertical="center"/>
    </xf>
    <xf numFmtId="284" fontId="40" fillId="41" borderId="0" applyNumberFormat="0" applyBorder="0" applyAlignment="0" applyProtection="0">
      <alignment vertical="center"/>
    </xf>
    <xf numFmtId="284" fontId="40" fillId="41" borderId="0" applyNumberFormat="0" applyBorder="0" applyAlignment="0" applyProtection="0">
      <alignment vertical="center"/>
    </xf>
    <xf numFmtId="284" fontId="40" fillId="41" borderId="0" applyNumberFormat="0" applyBorder="0" applyAlignment="0" applyProtection="0">
      <alignment vertical="center"/>
    </xf>
    <xf numFmtId="284" fontId="40" fillId="41" borderId="0" applyNumberFormat="0" applyBorder="0" applyAlignment="0" applyProtection="0">
      <alignment vertical="center"/>
    </xf>
    <xf numFmtId="284" fontId="40" fillId="41" borderId="0" applyNumberFormat="0" applyBorder="0" applyAlignment="0" applyProtection="0">
      <alignment vertical="center"/>
    </xf>
    <xf numFmtId="284" fontId="40" fillId="42" borderId="0" applyNumberFormat="0" applyBorder="0" applyAlignment="0" applyProtection="0">
      <alignment vertical="center"/>
    </xf>
    <xf numFmtId="284" fontId="40" fillId="42" borderId="0" applyNumberFormat="0" applyBorder="0" applyAlignment="0" applyProtection="0">
      <alignment vertical="center"/>
    </xf>
    <xf numFmtId="284" fontId="40" fillId="42" borderId="0" applyNumberFormat="0" applyBorder="0" applyAlignment="0" applyProtection="0">
      <alignment vertical="center"/>
    </xf>
    <xf numFmtId="284" fontId="40" fillId="42" borderId="0" applyNumberFormat="0" applyBorder="0" applyAlignment="0" applyProtection="0">
      <alignment vertical="center"/>
    </xf>
    <xf numFmtId="284" fontId="40" fillId="42" borderId="0" applyNumberFormat="0" applyBorder="0" applyAlignment="0" applyProtection="0">
      <alignment vertical="center"/>
    </xf>
    <xf numFmtId="284" fontId="68" fillId="43" borderId="0" applyNumberFormat="0" applyBorder="0" applyAlignment="0" applyProtection="0">
      <alignment vertical="center"/>
    </xf>
    <xf numFmtId="284" fontId="68" fillId="44" borderId="0" applyNumberFormat="0" applyBorder="0" applyAlignment="0" applyProtection="0">
      <alignment vertical="center"/>
    </xf>
    <xf numFmtId="284" fontId="68" fillId="45" borderId="0" applyNumberFormat="0" applyBorder="0" applyAlignment="0" applyProtection="0">
      <alignment vertical="center"/>
    </xf>
    <xf numFmtId="284" fontId="68" fillId="40" borderId="0" applyNumberFormat="0" applyBorder="0" applyAlignment="0" applyProtection="0">
      <alignment vertical="center"/>
    </xf>
    <xf numFmtId="284" fontId="68" fillId="43" borderId="0" applyNumberFormat="0" applyBorder="0" applyAlignment="0" applyProtection="0">
      <alignment vertical="center"/>
    </xf>
    <xf numFmtId="284" fontId="68" fillId="46" borderId="0" applyNumberFormat="0" applyBorder="0" applyAlignment="0" applyProtection="0">
      <alignment vertical="center"/>
    </xf>
    <xf numFmtId="284" fontId="40" fillId="43" borderId="0" applyNumberFormat="0" applyBorder="0" applyAlignment="0" applyProtection="0">
      <alignment vertical="center"/>
    </xf>
    <xf numFmtId="284" fontId="40" fillId="43" borderId="0" applyNumberFormat="0" applyBorder="0" applyAlignment="0" applyProtection="0">
      <alignment vertical="center"/>
    </xf>
    <xf numFmtId="284" fontId="40" fillId="43" borderId="0" applyNumberFormat="0" applyBorder="0" applyAlignment="0" applyProtection="0">
      <alignment vertical="center"/>
    </xf>
    <xf numFmtId="284" fontId="40" fillId="43" borderId="0" applyNumberFormat="0" applyBorder="0" applyAlignment="0" applyProtection="0">
      <alignment vertical="center"/>
    </xf>
    <xf numFmtId="284" fontId="40" fillId="43" borderId="0" applyNumberFormat="0" applyBorder="0" applyAlignment="0" applyProtection="0">
      <alignment vertical="center"/>
    </xf>
    <xf numFmtId="284" fontId="40" fillId="44" borderId="0" applyNumberFormat="0" applyBorder="0" applyAlignment="0" applyProtection="0">
      <alignment vertical="center"/>
    </xf>
    <xf numFmtId="284" fontId="40" fillId="44" borderId="0" applyNumberFormat="0" applyBorder="0" applyAlignment="0" applyProtection="0">
      <alignment vertical="center"/>
    </xf>
    <xf numFmtId="284" fontId="40" fillId="44" borderId="0" applyNumberFormat="0" applyBorder="0" applyAlignment="0" applyProtection="0">
      <alignment vertical="center"/>
    </xf>
    <xf numFmtId="284" fontId="40" fillId="44" borderId="0" applyNumberFormat="0" applyBorder="0" applyAlignment="0" applyProtection="0">
      <alignment vertical="center"/>
    </xf>
    <xf numFmtId="284" fontId="40" fillId="44" borderId="0" applyNumberFormat="0" applyBorder="0" applyAlignment="0" applyProtection="0">
      <alignment vertical="center"/>
    </xf>
    <xf numFmtId="284" fontId="40" fillId="45" borderId="0" applyNumberFormat="0" applyBorder="0" applyAlignment="0" applyProtection="0">
      <alignment vertical="center"/>
    </xf>
    <xf numFmtId="284" fontId="40" fillId="45" borderId="0" applyNumberFormat="0" applyBorder="0" applyAlignment="0" applyProtection="0">
      <alignment vertical="center"/>
    </xf>
    <xf numFmtId="284" fontId="40" fillId="45" borderId="0" applyNumberFormat="0" applyBorder="0" applyAlignment="0" applyProtection="0">
      <alignment vertical="center"/>
    </xf>
    <xf numFmtId="284" fontId="40" fillId="45" borderId="0" applyNumberFormat="0" applyBorder="0" applyAlignment="0" applyProtection="0">
      <alignment vertical="center"/>
    </xf>
    <xf numFmtId="284" fontId="40" fillId="45" borderId="0" applyNumberFormat="0" applyBorder="0" applyAlignment="0" applyProtection="0">
      <alignment vertical="center"/>
    </xf>
    <xf numFmtId="284" fontId="40" fillId="40" borderId="0" applyNumberFormat="0" applyBorder="0" applyAlignment="0" applyProtection="0">
      <alignment vertical="center"/>
    </xf>
    <xf numFmtId="284" fontId="40" fillId="40" borderId="0" applyNumberFormat="0" applyBorder="0" applyAlignment="0" applyProtection="0">
      <alignment vertical="center"/>
    </xf>
    <xf numFmtId="284" fontId="40" fillId="40" borderId="0" applyNumberFormat="0" applyBorder="0" applyAlignment="0" applyProtection="0">
      <alignment vertical="center"/>
    </xf>
    <xf numFmtId="284" fontId="40" fillId="40" borderId="0" applyNumberFormat="0" applyBorder="0" applyAlignment="0" applyProtection="0">
      <alignment vertical="center"/>
    </xf>
    <xf numFmtId="284" fontId="40" fillId="40" borderId="0" applyNumberFormat="0" applyBorder="0" applyAlignment="0" applyProtection="0">
      <alignment vertical="center"/>
    </xf>
    <xf numFmtId="284" fontId="40" fillId="43" borderId="0" applyNumberFormat="0" applyBorder="0" applyAlignment="0" applyProtection="0">
      <alignment vertical="center"/>
    </xf>
    <xf numFmtId="284" fontId="40" fillId="43" borderId="0" applyNumberFormat="0" applyBorder="0" applyAlignment="0" applyProtection="0">
      <alignment vertical="center"/>
    </xf>
    <xf numFmtId="284" fontId="40" fillId="43" borderId="0" applyNumberFormat="0" applyBorder="0" applyAlignment="0" applyProtection="0">
      <alignment vertical="center"/>
    </xf>
    <xf numFmtId="284" fontId="40" fillId="43" borderId="0" applyNumberFormat="0" applyBorder="0" applyAlignment="0" applyProtection="0">
      <alignment vertical="center"/>
    </xf>
    <xf numFmtId="284" fontId="40" fillId="43" borderId="0" applyNumberFormat="0" applyBorder="0" applyAlignment="0" applyProtection="0">
      <alignment vertical="center"/>
    </xf>
    <xf numFmtId="284" fontId="40" fillId="46" borderId="0" applyNumberFormat="0" applyBorder="0" applyAlignment="0" applyProtection="0">
      <alignment vertical="center"/>
    </xf>
    <xf numFmtId="284" fontId="40" fillId="46" borderId="0" applyNumberFormat="0" applyBorder="0" applyAlignment="0" applyProtection="0">
      <alignment vertical="center"/>
    </xf>
    <xf numFmtId="284" fontId="40" fillId="46" borderId="0" applyNumberFormat="0" applyBorder="0" applyAlignment="0" applyProtection="0">
      <alignment vertical="center"/>
    </xf>
    <xf numFmtId="284" fontId="40" fillId="46" borderId="0" applyNumberFormat="0" applyBorder="0" applyAlignment="0" applyProtection="0">
      <alignment vertical="center"/>
    </xf>
    <xf numFmtId="284" fontId="40" fillId="46" borderId="0" applyNumberFormat="0" applyBorder="0" applyAlignment="0" applyProtection="0">
      <alignment vertical="center"/>
    </xf>
    <xf numFmtId="284" fontId="74" fillId="47" borderId="0" applyNumberFormat="0" applyBorder="0" applyAlignment="0" applyProtection="0">
      <alignment vertical="center"/>
    </xf>
    <xf numFmtId="284" fontId="74" fillId="44" borderId="0" applyNumberFormat="0" applyBorder="0" applyAlignment="0" applyProtection="0">
      <alignment vertical="center"/>
    </xf>
    <xf numFmtId="284" fontId="74" fillId="45" borderId="0" applyNumberFormat="0" applyBorder="0" applyAlignment="0" applyProtection="0">
      <alignment vertical="center"/>
    </xf>
    <xf numFmtId="284" fontId="74" fillId="48" borderId="0" applyNumberFormat="0" applyBorder="0" applyAlignment="0" applyProtection="0">
      <alignment vertical="center"/>
    </xf>
    <xf numFmtId="284" fontId="74" fillId="49" borderId="0" applyNumberFormat="0" applyBorder="0" applyAlignment="0" applyProtection="0">
      <alignment vertical="center"/>
    </xf>
    <xf numFmtId="284" fontId="74" fillId="50" borderId="0" applyNumberFormat="0" applyBorder="0" applyAlignment="0" applyProtection="0">
      <alignment vertical="center"/>
    </xf>
    <xf numFmtId="284" fontId="241" fillId="47" borderId="0" applyNumberFormat="0" applyBorder="0" applyAlignment="0" applyProtection="0">
      <alignment vertical="center"/>
    </xf>
    <xf numFmtId="284" fontId="239" fillId="47" borderId="0" applyNumberFormat="0" applyBorder="0" applyAlignment="0" applyProtection="0">
      <alignment vertical="center"/>
    </xf>
    <xf numFmtId="284" fontId="241" fillId="47" borderId="0" applyNumberFormat="0" applyBorder="0" applyAlignment="0" applyProtection="0">
      <alignment vertical="center"/>
    </xf>
    <xf numFmtId="284" fontId="241" fillId="44" borderId="0" applyNumberFormat="0" applyBorder="0" applyAlignment="0" applyProtection="0">
      <alignment vertical="center"/>
    </xf>
    <xf numFmtId="284" fontId="239" fillId="44" borderId="0" applyNumberFormat="0" applyBorder="0" applyAlignment="0" applyProtection="0">
      <alignment vertical="center"/>
    </xf>
    <xf numFmtId="284" fontId="241" fillId="44" borderId="0" applyNumberFormat="0" applyBorder="0" applyAlignment="0" applyProtection="0">
      <alignment vertical="center"/>
    </xf>
    <xf numFmtId="284" fontId="241" fillId="45" borderId="0" applyNumberFormat="0" applyBorder="0" applyAlignment="0" applyProtection="0">
      <alignment vertical="center"/>
    </xf>
    <xf numFmtId="284" fontId="239" fillId="45" borderId="0" applyNumberFormat="0" applyBorder="0" applyAlignment="0" applyProtection="0">
      <alignment vertical="center"/>
    </xf>
    <xf numFmtId="284" fontId="241" fillId="45" borderId="0" applyNumberFormat="0" applyBorder="0" applyAlignment="0" applyProtection="0">
      <alignment vertical="center"/>
    </xf>
    <xf numFmtId="284" fontId="241" fillId="48" borderId="0" applyNumberFormat="0" applyBorder="0" applyAlignment="0" applyProtection="0">
      <alignment vertical="center"/>
    </xf>
    <xf numFmtId="284" fontId="239" fillId="48" borderId="0" applyNumberFormat="0" applyBorder="0" applyAlignment="0" applyProtection="0">
      <alignment vertical="center"/>
    </xf>
    <xf numFmtId="284" fontId="241" fillId="48" borderId="0" applyNumberFormat="0" applyBorder="0" applyAlignment="0" applyProtection="0">
      <alignment vertical="center"/>
    </xf>
    <xf numFmtId="284" fontId="241" fillId="49" borderId="0" applyNumberFormat="0" applyBorder="0" applyAlignment="0" applyProtection="0">
      <alignment vertical="center"/>
    </xf>
    <xf numFmtId="284" fontId="239" fillId="49" borderId="0" applyNumberFormat="0" applyBorder="0" applyAlignment="0" applyProtection="0">
      <alignment vertical="center"/>
    </xf>
    <xf numFmtId="284" fontId="241" fillId="49" borderId="0" applyNumberFormat="0" applyBorder="0" applyAlignment="0" applyProtection="0">
      <alignment vertical="center"/>
    </xf>
    <xf numFmtId="284" fontId="241" fillId="50" borderId="0" applyNumberFormat="0" applyBorder="0" applyAlignment="0" applyProtection="0">
      <alignment vertical="center"/>
    </xf>
    <xf numFmtId="284" fontId="239" fillId="50" borderId="0" applyNumberFormat="0" applyBorder="0" applyAlignment="0" applyProtection="0">
      <alignment vertical="center"/>
    </xf>
    <xf numFmtId="284" fontId="241" fillId="50" borderId="0" applyNumberFormat="0" applyBorder="0" applyAlignment="0" applyProtection="0">
      <alignment vertical="center"/>
    </xf>
    <xf numFmtId="203" fontId="91" fillId="0" borderId="40" applyAlignment="0" applyProtection="0"/>
    <xf numFmtId="279" fontId="297" fillId="0" borderId="0" applyNumberFormat="0" applyProtection="0">
      <protection hidden="1"/>
    </xf>
    <xf numFmtId="284" fontId="9" fillId="0" borderId="0"/>
    <xf numFmtId="284" fontId="9" fillId="0" borderId="0"/>
    <xf numFmtId="284" fontId="9" fillId="0" borderId="0"/>
    <xf numFmtId="284" fontId="298" fillId="0" borderId="18" applyNumberFormat="0" applyFill="0" applyBorder="0" applyAlignment="0" applyProtection="0">
      <alignment horizontal="center" wrapText="1"/>
    </xf>
    <xf numFmtId="284" fontId="15" fillId="0" borderId="0"/>
    <xf numFmtId="284" fontId="39" fillId="0" borderId="0"/>
    <xf numFmtId="284" fontId="9" fillId="0" borderId="0">
      <alignment vertical="center"/>
    </xf>
    <xf numFmtId="284" fontId="4" fillId="0" borderId="0"/>
    <xf numFmtId="284" fontId="4" fillId="0" borderId="0"/>
    <xf numFmtId="284" fontId="9" fillId="0" borderId="0" applyFont="0" applyFill="0" applyBorder="0" applyAlignment="0" applyProtection="0"/>
    <xf numFmtId="178" fontId="299" fillId="0" borderId="0" applyFont="0" applyFill="0" applyBorder="0" applyAlignment="0" applyProtection="0"/>
    <xf numFmtId="280" fontId="299" fillId="0" borderId="0" applyFont="0" applyFill="0" applyBorder="0" applyAlignment="0" applyProtection="0"/>
    <xf numFmtId="284" fontId="4" fillId="0" borderId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284" fontId="9" fillId="67" borderId="47" applyNumberFormat="0" applyFont="0" applyAlignment="0" applyProtection="0">
      <alignment vertical="center"/>
    </xf>
    <xf numFmtId="284" fontId="9" fillId="0" borderId="0"/>
    <xf numFmtId="284" fontId="194" fillId="0" borderId="0" applyNumberFormat="0" applyFill="0" applyBorder="0" applyAlignment="0" applyProtection="0">
      <alignment vertical="center"/>
    </xf>
    <xf numFmtId="284" fontId="191" fillId="0" borderId="52" applyNumberFormat="0" applyFill="0" applyAlignment="0" applyProtection="0">
      <alignment vertical="center"/>
    </xf>
    <xf numFmtId="284" fontId="192" fillId="0" borderId="53" applyNumberFormat="0" applyFill="0" applyAlignment="0" applyProtection="0">
      <alignment vertical="center"/>
    </xf>
    <xf numFmtId="284" fontId="193" fillId="0" borderId="54" applyNumberFormat="0" applyFill="0" applyAlignment="0" applyProtection="0">
      <alignment vertical="center"/>
    </xf>
    <xf numFmtId="284" fontId="193" fillId="0" borderId="0" applyNumberFormat="0" applyFill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5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91" borderId="0" applyNumberFormat="0" applyBorder="0" applyAlignment="0" applyProtection="0">
      <alignment vertical="center"/>
    </xf>
    <xf numFmtId="284" fontId="210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300" fillId="91" borderId="0" applyNumberFormat="0" applyBorder="0" applyAlignment="0" applyProtection="0">
      <alignment vertical="center"/>
    </xf>
    <xf numFmtId="284" fontId="300" fillId="91" borderId="0" applyNumberFormat="0" applyBorder="0" applyAlignment="0" applyProtection="0">
      <alignment vertical="center"/>
    </xf>
    <xf numFmtId="284" fontId="300" fillId="91" borderId="0" applyNumberFormat="0" applyBorder="0" applyAlignment="0" applyProtection="0">
      <alignment vertical="center"/>
    </xf>
    <xf numFmtId="284" fontId="300" fillId="91" borderId="0" applyNumberFormat="0" applyBorder="0" applyAlignment="0" applyProtection="0">
      <alignment vertical="center"/>
    </xf>
    <xf numFmtId="284" fontId="300" fillId="91" borderId="0" applyNumberFormat="0" applyBorder="0" applyAlignment="0" applyProtection="0">
      <alignment vertical="center"/>
    </xf>
    <xf numFmtId="284" fontId="300" fillId="91" borderId="0" applyNumberFormat="0" applyBorder="0" applyAlignment="0" applyProtection="0">
      <alignment vertical="center"/>
    </xf>
    <xf numFmtId="284" fontId="300" fillId="91" borderId="0" applyNumberFormat="0" applyBorder="0" applyAlignment="0" applyProtection="0">
      <alignment vertical="center"/>
    </xf>
    <xf numFmtId="284" fontId="300" fillId="91" borderId="0" applyNumberFormat="0" applyBorder="0" applyAlignment="0" applyProtection="0">
      <alignment vertical="center"/>
    </xf>
    <xf numFmtId="284" fontId="300" fillId="91" borderId="0" applyNumberFormat="0" applyBorder="0" applyAlignment="0" applyProtection="0">
      <alignment vertical="center"/>
    </xf>
    <xf numFmtId="284" fontId="300" fillId="91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4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300" fillId="91" borderId="0" applyNumberFormat="0" applyBorder="0" applyAlignment="0" applyProtection="0">
      <alignment vertical="center"/>
    </xf>
    <xf numFmtId="284" fontId="300" fillId="91" borderId="0" applyNumberFormat="0" applyBorder="0" applyAlignment="0" applyProtection="0">
      <alignment vertical="center"/>
    </xf>
    <xf numFmtId="284" fontId="300" fillId="91" borderId="0" applyNumberFormat="0" applyBorder="0" applyAlignment="0" applyProtection="0">
      <alignment vertical="center"/>
    </xf>
    <xf numFmtId="284" fontId="300" fillId="91" borderId="0" applyNumberFormat="0" applyBorder="0" applyAlignment="0" applyProtection="0">
      <alignment vertical="center"/>
    </xf>
    <xf numFmtId="284" fontId="300" fillId="91" borderId="0" applyNumberFormat="0" applyBorder="0" applyAlignment="0" applyProtection="0">
      <alignment vertical="center"/>
    </xf>
    <xf numFmtId="284" fontId="300" fillId="91" borderId="0" applyNumberFormat="0" applyBorder="0" applyAlignment="0" applyProtection="0">
      <alignment vertical="center"/>
    </xf>
    <xf numFmtId="284" fontId="300" fillId="91" borderId="0" applyNumberFormat="0" applyBorder="0" applyAlignment="0" applyProtection="0">
      <alignment vertical="center"/>
    </xf>
    <xf numFmtId="284" fontId="300" fillId="91" borderId="0" applyNumberFormat="0" applyBorder="0" applyAlignment="0" applyProtection="0">
      <alignment vertical="center"/>
    </xf>
    <xf numFmtId="284" fontId="300" fillId="91" borderId="0" applyNumberFormat="0" applyBorder="0" applyAlignment="0" applyProtection="0">
      <alignment vertical="center"/>
    </xf>
    <xf numFmtId="284" fontId="300" fillId="91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301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300" fillId="38" borderId="0" applyNumberFormat="0" applyBorder="0" applyAlignment="0" applyProtection="0">
      <alignment vertical="center"/>
    </xf>
    <xf numFmtId="284" fontId="254" fillId="38" borderId="0" applyNumberFormat="0" applyBorder="0" applyAlignment="0" applyProtection="0">
      <alignment vertical="center"/>
    </xf>
    <xf numFmtId="284" fontId="252" fillId="91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252" fillId="38" borderId="0" applyNumberFormat="0" applyBorder="0" applyAlignment="0" applyProtection="0">
      <alignment vertical="center"/>
    </xf>
    <xf numFmtId="284" fontId="40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9" fillId="0" borderId="0">
      <alignment vertical="center"/>
    </xf>
    <xf numFmtId="284" fontId="46" fillId="0" borderId="0"/>
    <xf numFmtId="284" fontId="9" fillId="0" borderId="0"/>
    <xf numFmtId="284" fontId="7" fillId="0" borderId="0"/>
    <xf numFmtId="284" fontId="9" fillId="0" borderId="0"/>
    <xf numFmtId="284" fontId="20" fillId="0" borderId="0">
      <alignment vertical="center"/>
    </xf>
    <xf numFmtId="284" fontId="9" fillId="0" borderId="0"/>
    <xf numFmtId="284" fontId="9" fillId="0" borderId="0"/>
    <xf numFmtId="284" fontId="9" fillId="0" borderId="0">
      <alignment vertical="center"/>
    </xf>
    <xf numFmtId="284" fontId="2" fillId="0" borderId="0">
      <alignment vertical="center"/>
    </xf>
    <xf numFmtId="284" fontId="13" fillId="0" borderId="0">
      <alignment vertical="center"/>
    </xf>
    <xf numFmtId="284" fontId="9" fillId="0" borderId="0">
      <alignment vertical="center"/>
    </xf>
    <xf numFmtId="284" fontId="9" fillId="0" borderId="0">
      <alignment vertical="center"/>
    </xf>
    <xf numFmtId="284" fontId="7" fillId="0" borderId="0"/>
    <xf numFmtId="284" fontId="2" fillId="0" borderId="0">
      <alignment vertical="center"/>
    </xf>
    <xf numFmtId="284" fontId="7" fillId="0" borderId="0"/>
    <xf numFmtId="284" fontId="7" fillId="0" borderId="0"/>
    <xf numFmtId="284" fontId="7" fillId="0" borderId="0"/>
    <xf numFmtId="284" fontId="7" fillId="0" borderId="0"/>
    <xf numFmtId="284" fontId="2" fillId="0" borderId="0">
      <alignment vertical="center"/>
    </xf>
    <xf numFmtId="284" fontId="7" fillId="0" borderId="0"/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7" fillId="0" borderId="0"/>
    <xf numFmtId="284" fontId="2" fillId="0" borderId="0">
      <alignment vertical="center"/>
    </xf>
    <xf numFmtId="284" fontId="9" fillId="0" borderId="0"/>
    <xf numFmtId="284" fontId="2" fillId="0" borderId="0">
      <alignment vertical="center"/>
    </xf>
    <xf numFmtId="284" fontId="74" fillId="51" borderId="0" applyNumberFormat="0" applyBorder="0" applyAlignment="0" applyProtection="0">
      <alignment vertical="center"/>
    </xf>
    <xf numFmtId="284" fontId="74" fillId="54" borderId="0" applyNumberFormat="0" applyBorder="0" applyAlignment="0" applyProtection="0">
      <alignment vertical="center"/>
    </xf>
    <xf numFmtId="284" fontId="74" fillId="58" borderId="0" applyNumberFormat="0" applyBorder="0" applyAlignment="0" applyProtection="0">
      <alignment vertical="center"/>
    </xf>
    <xf numFmtId="284" fontId="74" fillId="48" borderId="0" applyNumberFormat="0" applyBorder="0" applyAlignment="0" applyProtection="0">
      <alignment vertical="center"/>
    </xf>
    <xf numFmtId="284" fontId="74" fillId="49" borderId="0" applyNumberFormat="0" applyBorder="0" applyAlignment="0" applyProtection="0">
      <alignment vertical="center"/>
    </xf>
    <xf numFmtId="284" fontId="74" fillId="61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02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02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60" fillId="39" borderId="0" applyNumberFormat="0" applyBorder="0" applyAlignment="0" applyProtection="0">
      <alignment vertical="center"/>
    </xf>
    <xf numFmtId="284" fontId="202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8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02" fillId="39" borderId="0" applyNumberFormat="0" applyBorder="0" applyAlignment="0" applyProtection="0">
      <alignment vertical="center"/>
    </xf>
    <xf numFmtId="284" fontId="202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302" fillId="89" borderId="0" applyNumberFormat="0" applyBorder="0" applyAlignment="0" applyProtection="0">
      <alignment vertical="center"/>
    </xf>
    <xf numFmtId="284" fontId="302" fillId="89" borderId="0" applyNumberFormat="0" applyBorder="0" applyAlignment="0" applyProtection="0">
      <alignment vertical="center"/>
    </xf>
    <xf numFmtId="284" fontId="302" fillId="89" borderId="0" applyNumberFormat="0" applyBorder="0" applyAlignment="0" applyProtection="0">
      <alignment vertical="center"/>
    </xf>
    <xf numFmtId="284" fontId="302" fillId="89" borderId="0" applyNumberFormat="0" applyBorder="0" applyAlignment="0" applyProtection="0">
      <alignment vertical="center"/>
    </xf>
    <xf numFmtId="284" fontId="302" fillId="89" borderId="0" applyNumberFormat="0" applyBorder="0" applyAlignment="0" applyProtection="0">
      <alignment vertical="center"/>
    </xf>
    <xf numFmtId="284" fontId="302" fillId="89" borderId="0" applyNumberFormat="0" applyBorder="0" applyAlignment="0" applyProtection="0">
      <alignment vertical="center"/>
    </xf>
    <xf numFmtId="284" fontId="302" fillId="89" borderId="0" applyNumberFormat="0" applyBorder="0" applyAlignment="0" applyProtection="0">
      <alignment vertical="center"/>
    </xf>
    <xf numFmtId="284" fontId="302" fillId="89" borderId="0" applyNumberFormat="0" applyBorder="0" applyAlignment="0" applyProtection="0">
      <alignment vertical="center"/>
    </xf>
    <xf numFmtId="284" fontId="302" fillId="89" borderId="0" applyNumberFormat="0" applyBorder="0" applyAlignment="0" applyProtection="0">
      <alignment vertical="center"/>
    </xf>
    <xf numFmtId="284" fontId="205" fillId="39" borderId="0" applyNumberFormat="0" applyBorder="0" applyAlignment="0" applyProtection="0">
      <alignment vertical="center"/>
    </xf>
    <xf numFmtId="284" fontId="205" fillId="39" borderId="0" applyNumberFormat="0" applyBorder="0" applyAlignment="0" applyProtection="0">
      <alignment vertical="center"/>
    </xf>
    <xf numFmtId="284" fontId="205" fillId="39" borderId="0" applyNumberFormat="0" applyBorder="0" applyAlignment="0" applyProtection="0">
      <alignment vertical="center"/>
    </xf>
    <xf numFmtId="284" fontId="205" fillId="39" borderId="0" applyNumberFormat="0" applyBorder="0" applyAlignment="0" applyProtection="0">
      <alignment vertical="center"/>
    </xf>
    <xf numFmtId="284" fontId="205" fillId="39" borderId="0" applyNumberFormat="0" applyBorder="0" applyAlignment="0" applyProtection="0">
      <alignment vertical="center"/>
    </xf>
    <xf numFmtId="284" fontId="302" fillId="8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02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8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302" fillId="89" borderId="0" applyNumberFormat="0" applyBorder="0" applyAlignment="0" applyProtection="0">
      <alignment vertical="center"/>
    </xf>
    <xf numFmtId="284" fontId="302" fillId="89" borderId="0" applyNumberFormat="0" applyBorder="0" applyAlignment="0" applyProtection="0">
      <alignment vertical="center"/>
    </xf>
    <xf numFmtId="284" fontId="302" fillId="89" borderId="0" applyNumberFormat="0" applyBorder="0" applyAlignment="0" applyProtection="0">
      <alignment vertical="center"/>
    </xf>
    <xf numFmtId="284" fontId="302" fillId="89" borderId="0" applyNumberFormat="0" applyBorder="0" applyAlignment="0" applyProtection="0">
      <alignment vertical="center"/>
    </xf>
    <xf numFmtId="284" fontId="302" fillId="89" borderId="0" applyNumberFormat="0" applyBorder="0" applyAlignment="0" applyProtection="0">
      <alignment vertical="center"/>
    </xf>
    <xf numFmtId="284" fontId="302" fillId="89" borderId="0" applyNumberFormat="0" applyBorder="0" applyAlignment="0" applyProtection="0">
      <alignment vertical="center"/>
    </xf>
    <xf numFmtId="284" fontId="302" fillId="89" borderId="0" applyNumberFormat="0" applyBorder="0" applyAlignment="0" applyProtection="0">
      <alignment vertical="center"/>
    </xf>
    <xf numFmtId="284" fontId="302" fillId="89" borderId="0" applyNumberFormat="0" applyBorder="0" applyAlignment="0" applyProtection="0">
      <alignment vertical="center"/>
    </xf>
    <xf numFmtId="284" fontId="302" fillId="89" borderId="0" applyNumberFormat="0" applyBorder="0" applyAlignment="0" applyProtection="0">
      <alignment vertical="center"/>
    </xf>
    <xf numFmtId="284" fontId="302" fillId="89" borderId="0" applyNumberFormat="0" applyBorder="0" applyAlignment="0" applyProtection="0">
      <alignment vertical="center"/>
    </xf>
    <xf numFmtId="284" fontId="303" fillId="39" borderId="0" applyNumberFormat="0" applyBorder="0" applyAlignment="0" applyProtection="0">
      <alignment vertical="center"/>
    </xf>
    <xf numFmtId="284" fontId="205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302" fillId="39" borderId="0" applyNumberFormat="0" applyBorder="0" applyAlignment="0" applyProtection="0">
      <alignment vertical="center"/>
    </xf>
    <xf numFmtId="284" fontId="258" fillId="39" borderId="0" applyNumberFormat="0" applyBorder="0" applyAlignment="0" applyProtection="0">
      <alignment vertical="center"/>
    </xf>
    <xf numFmtId="284" fontId="257" fillId="8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257" fillId="39" borderId="0" applyNumberFormat="0" applyBorder="0" applyAlignment="0" applyProtection="0">
      <alignment vertical="center"/>
    </xf>
    <xf numFmtId="284" fontId="108" fillId="0" borderId="49" applyNumberFormat="0" applyFill="0" applyAlignment="0" applyProtection="0">
      <alignment vertical="center"/>
    </xf>
    <xf numFmtId="284" fontId="212" fillId="38" borderId="0" applyNumberFormat="0" applyBorder="0" applyAlignment="0" applyProtection="0">
      <alignment vertical="center"/>
    </xf>
    <xf numFmtId="284" fontId="261" fillId="0" borderId="49" applyNumberFormat="0" applyFill="0" applyAlignment="0" applyProtection="0">
      <alignment vertical="center"/>
    </xf>
    <xf numFmtId="281" fontId="7" fillId="0" borderId="0" applyFont="0" applyFill="0" applyBorder="0" applyAlignment="0" applyProtection="0">
      <alignment vertical="center"/>
    </xf>
    <xf numFmtId="282" fontId="2" fillId="0" borderId="0" applyFont="0" applyFill="0" applyBorder="0" applyAlignment="0" applyProtection="0">
      <alignment vertical="center"/>
    </xf>
    <xf numFmtId="284" fontId="263" fillId="64" borderId="36" applyNumberFormat="0" applyAlignment="0" applyProtection="0">
      <alignment vertical="center"/>
    </xf>
    <xf numFmtId="284" fontId="216" fillId="64" borderId="36" applyNumberFormat="0" applyAlignment="0" applyProtection="0">
      <alignment vertical="center"/>
    </xf>
    <xf numFmtId="284" fontId="266" fillId="66" borderId="46" applyNumberFormat="0" applyAlignment="0" applyProtection="0">
      <alignment vertical="center"/>
    </xf>
    <xf numFmtId="284" fontId="217" fillId="66" borderId="46" applyNumberFormat="0" applyAlignment="0" applyProtection="0">
      <alignment vertical="center"/>
    </xf>
    <xf numFmtId="284" fontId="268" fillId="0" borderId="0" applyNumberFormat="0" applyFill="0" applyBorder="0" applyAlignment="0" applyProtection="0">
      <alignment vertical="center"/>
    </xf>
    <xf numFmtId="284" fontId="271" fillId="0" borderId="0" applyNumberFormat="0" applyFill="0" applyBorder="0" applyAlignment="0" applyProtection="0">
      <alignment vertical="center"/>
    </xf>
    <xf numFmtId="284" fontId="222" fillId="0" borderId="0" applyNumberFormat="0" applyFill="0" applyBorder="0" applyAlignment="0" applyProtection="0">
      <alignment vertical="center"/>
    </xf>
    <xf numFmtId="284" fontId="223" fillId="0" borderId="45" applyNumberFormat="0" applyFill="0" applyAlignment="0" applyProtection="0">
      <alignment vertical="center"/>
    </xf>
    <xf numFmtId="284" fontId="274" fillId="0" borderId="45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284" fontId="241" fillId="51" borderId="0" applyNumberFormat="0" applyBorder="0" applyAlignment="0" applyProtection="0">
      <alignment vertical="center"/>
    </xf>
    <xf numFmtId="284" fontId="239" fillId="51" borderId="0" applyNumberFormat="0" applyBorder="0" applyAlignment="0" applyProtection="0">
      <alignment vertical="center"/>
    </xf>
    <xf numFmtId="284" fontId="241" fillId="51" borderId="0" applyNumberFormat="0" applyBorder="0" applyAlignment="0" applyProtection="0">
      <alignment vertical="center"/>
    </xf>
    <xf numFmtId="284" fontId="241" fillId="54" borderId="0" applyNumberFormat="0" applyBorder="0" applyAlignment="0" applyProtection="0">
      <alignment vertical="center"/>
    </xf>
    <xf numFmtId="284" fontId="239" fillId="54" borderId="0" applyNumberFormat="0" applyBorder="0" applyAlignment="0" applyProtection="0">
      <alignment vertical="center"/>
    </xf>
    <xf numFmtId="284" fontId="241" fillId="54" borderId="0" applyNumberFormat="0" applyBorder="0" applyAlignment="0" applyProtection="0">
      <alignment vertical="center"/>
    </xf>
    <xf numFmtId="284" fontId="241" fillId="58" borderId="0" applyNumberFormat="0" applyBorder="0" applyAlignment="0" applyProtection="0">
      <alignment vertical="center"/>
    </xf>
    <xf numFmtId="284" fontId="239" fillId="58" borderId="0" applyNumberFormat="0" applyBorder="0" applyAlignment="0" applyProtection="0">
      <alignment vertical="center"/>
    </xf>
    <xf numFmtId="284" fontId="241" fillId="58" borderId="0" applyNumberFormat="0" applyBorder="0" applyAlignment="0" applyProtection="0">
      <alignment vertical="center"/>
    </xf>
    <xf numFmtId="284" fontId="241" fillId="48" borderId="0" applyNumberFormat="0" applyBorder="0" applyAlignment="0" applyProtection="0">
      <alignment vertical="center"/>
    </xf>
    <xf numFmtId="284" fontId="239" fillId="48" borderId="0" applyNumberFormat="0" applyBorder="0" applyAlignment="0" applyProtection="0">
      <alignment vertical="center"/>
    </xf>
    <xf numFmtId="284" fontId="241" fillId="48" borderId="0" applyNumberFormat="0" applyBorder="0" applyAlignment="0" applyProtection="0">
      <alignment vertical="center"/>
    </xf>
    <xf numFmtId="284" fontId="241" fillId="49" borderId="0" applyNumberFormat="0" applyBorder="0" applyAlignment="0" applyProtection="0">
      <alignment vertical="center"/>
    </xf>
    <xf numFmtId="284" fontId="239" fillId="49" borderId="0" applyNumberFormat="0" applyBorder="0" applyAlignment="0" applyProtection="0">
      <alignment vertical="center"/>
    </xf>
    <xf numFmtId="284" fontId="241" fillId="49" borderId="0" applyNumberFormat="0" applyBorder="0" applyAlignment="0" applyProtection="0">
      <alignment vertical="center"/>
    </xf>
    <xf numFmtId="284" fontId="241" fillId="61" borderId="0" applyNumberFormat="0" applyBorder="0" applyAlignment="0" applyProtection="0">
      <alignment vertical="center"/>
    </xf>
    <xf numFmtId="284" fontId="239" fillId="61" borderId="0" applyNumberFormat="0" applyBorder="0" applyAlignment="0" applyProtection="0">
      <alignment vertical="center"/>
    </xf>
    <xf numFmtId="284" fontId="241" fillId="61" borderId="0" applyNumberFormat="0" applyBorder="0" applyAlignment="0" applyProtection="0">
      <alignment vertical="center"/>
    </xf>
    <xf numFmtId="284" fontId="277" fillId="80" borderId="0" applyNumberFormat="0" applyBorder="0" applyAlignment="0" applyProtection="0">
      <alignment vertical="center"/>
    </xf>
    <xf numFmtId="284" fontId="280" fillId="64" borderId="44" applyNumberFormat="0" applyAlignment="0" applyProtection="0">
      <alignment vertical="center"/>
    </xf>
    <xf numFmtId="284" fontId="283" fillId="42" borderId="36" applyNumberFormat="0" applyAlignment="0" applyProtection="0">
      <alignment vertical="center"/>
    </xf>
    <xf numFmtId="284" fontId="227" fillId="64" borderId="44" applyNumberFormat="0" applyAlignment="0" applyProtection="0">
      <alignment vertical="center"/>
    </xf>
    <xf numFmtId="284" fontId="228" fillId="42" borderId="36" applyNumberFormat="0" applyAlignment="0" applyProtection="0">
      <alignment vertical="center"/>
    </xf>
    <xf numFmtId="284" fontId="229" fillId="0" borderId="0" applyNumberFormat="0" applyFill="0" applyBorder="0" applyAlignment="0" applyProtection="0">
      <alignment vertical="center"/>
    </xf>
    <xf numFmtId="284" fontId="9" fillId="0" borderId="0"/>
    <xf numFmtId="284" fontId="53" fillId="0" borderId="0"/>
    <xf numFmtId="284" fontId="235" fillId="80" borderId="0" applyNumberFormat="0" applyBorder="0" applyAlignment="0" applyProtection="0">
      <alignment vertical="center"/>
    </xf>
    <xf numFmtId="284" fontId="195" fillId="0" borderId="0"/>
    <xf numFmtId="284" fontId="7" fillId="0" borderId="0"/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13" fillId="0" borderId="0"/>
    <xf numFmtId="284" fontId="304" fillId="0" borderId="0">
      <alignment vertical="center"/>
    </xf>
    <xf numFmtId="284" fontId="7" fillId="0" borderId="0"/>
    <xf numFmtId="284" fontId="13" fillId="0" borderId="0">
      <alignment vertical="center"/>
    </xf>
    <xf numFmtId="9" fontId="7" fillId="0" borderId="0" applyFont="0" applyFill="0" applyBorder="0" applyAlignment="0" applyProtection="0">
      <alignment vertical="center"/>
    </xf>
    <xf numFmtId="284" fontId="7" fillId="0" borderId="0"/>
    <xf numFmtId="284" fontId="2" fillId="0" borderId="0">
      <alignment vertical="center"/>
    </xf>
    <xf numFmtId="284" fontId="13" fillId="0" borderId="0">
      <alignment vertical="center"/>
    </xf>
    <xf numFmtId="284" fontId="13" fillId="0" borderId="0">
      <alignment vertical="center"/>
    </xf>
    <xf numFmtId="284" fontId="304" fillId="0" borderId="0">
      <alignment vertical="center"/>
    </xf>
    <xf numFmtId="284" fontId="45" fillId="0" borderId="0">
      <alignment vertical="center"/>
    </xf>
    <xf numFmtId="284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284" fontId="4" fillId="0" borderId="0" applyNumberFormat="0" applyFont="0" applyFill="0" applyBorder="0" applyAlignment="0" applyProtection="0"/>
    <xf numFmtId="284" fontId="4" fillId="0" borderId="0" applyNumberFormat="0" applyFont="0" applyFill="0" applyBorder="0" applyAlignment="0" applyProtection="0"/>
    <xf numFmtId="284" fontId="4" fillId="0" borderId="0" applyNumberFormat="0" applyFont="0" applyFill="0" applyBorder="0" applyAlignment="0" applyProtection="0"/>
    <xf numFmtId="284" fontId="15" fillId="0" borderId="0" applyBorder="0"/>
    <xf numFmtId="284" fontId="45" fillId="0" borderId="0">
      <alignment vertical="center"/>
    </xf>
    <xf numFmtId="9" fontId="68" fillId="0" borderId="0" applyFont="0" applyFill="0" applyBorder="0" applyAlignment="0" applyProtection="0">
      <alignment vertical="center"/>
    </xf>
    <xf numFmtId="284" fontId="7" fillId="0" borderId="0"/>
    <xf numFmtId="284" fontId="7" fillId="0" borderId="0"/>
    <xf numFmtId="284" fontId="9" fillId="0" borderId="0">
      <alignment vertical="center"/>
    </xf>
    <xf numFmtId="284" fontId="15" fillId="0" borderId="0">
      <alignment vertical="center"/>
    </xf>
    <xf numFmtId="284" fontId="2" fillId="0" borderId="0">
      <alignment vertical="center"/>
    </xf>
    <xf numFmtId="284" fontId="20" fillId="0" borderId="0">
      <alignment vertical="center"/>
    </xf>
    <xf numFmtId="284" fontId="2" fillId="0" borderId="0">
      <alignment vertical="center"/>
    </xf>
    <xf numFmtId="284" fontId="9" fillId="0" borderId="0"/>
    <xf numFmtId="284" fontId="7" fillId="0" borderId="0"/>
    <xf numFmtId="284" fontId="45" fillId="0" borderId="0">
      <alignment vertical="center"/>
    </xf>
    <xf numFmtId="284" fontId="20" fillId="0" borderId="0">
      <alignment vertical="center"/>
    </xf>
    <xf numFmtId="284" fontId="9" fillId="0" borderId="0" applyProtection="0">
      <alignment vertical="center"/>
    </xf>
    <xf numFmtId="284" fontId="13" fillId="0" borderId="0">
      <alignment vertical="center"/>
    </xf>
    <xf numFmtId="284" fontId="2" fillId="0" borderId="0">
      <alignment vertical="center"/>
    </xf>
    <xf numFmtId="284" fontId="20" fillId="0" borderId="0" applyProtection="0">
      <alignment vertical="center"/>
    </xf>
    <xf numFmtId="284" fontId="9" fillId="0" borderId="0" applyProtection="0">
      <alignment vertical="center"/>
    </xf>
    <xf numFmtId="284" fontId="9" fillId="0" borderId="0" applyProtection="0"/>
    <xf numFmtId="284" fontId="2" fillId="0" borderId="0">
      <alignment vertical="center"/>
    </xf>
    <xf numFmtId="284" fontId="7" fillId="0" borderId="0"/>
    <xf numFmtId="284" fontId="2" fillId="0" borderId="0">
      <alignment vertical="center"/>
    </xf>
    <xf numFmtId="284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284" fontId="45" fillId="0" borderId="0">
      <alignment vertical="center"/>
    </xf>
    <xf numFmtId="284" fontId="4" fillId="0" borderId="0" applyNumberFormat="0" applyFont="0" applyFill="0" applyBorder="0" applyAlignment="0" applyProtection="0"/>
    <xf numFmtId="284" fontId="4" fillId="0" borderId="0" applyNumberFormat="0" applyFont="0" applyFill="0" applyBorder="0" applyAlignment="0" applyProtection="0"/>
    <xf numFmtId="284" fontId="7" fillId="0" borderId="0"/>
    <xf numFmtId="284" fontId="4" fillId="0" borderId="0" applyNumberFormat="0" applyFont="0" applyFill="0" applyBorder="0" applyAlignment="0" applyProtection="0"/>
    <xf numFmtId="284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284" fontId="9" fillId="0" borderId="0">
      <alignment vertical="center"/>
    </xf>
    <xf numFmtId="284" fontId="225" fillId="0" borderId="0">
      <alignment vertical="center"/>
    </xf>
    <xf numFmtId="284" fontId="225" fillId="0" borderId="0">
      <alignment vertical="center"/>
    </xf>
    <xf numFmtId="284" fontId="306" fillId="0" borderId="0">
      <alignment vertical="top"/>
    </xf>
    <xf numFmtId="284" fontId="7" fillId="0" borderId="0"/>
    <xf numFmtId="284" fontId="9" fillId="0" borderId="0"/>
    <xf numFmtId="284" fontId="9" fillId="0" borderId="0" applyProtection="0">
      <alignment vertical="center"/>
    </xf>
    <xf numFmtId="284" fontId="2" fillId="0" borderId="0">
      <alignment vertical="center"/>
    </xf>
    <xf numFmtId="284" fontId="261" fillId="0" borderId="66" applyNumberFormat="0" applyFill="0" applyAlignment="0" applyProtection="0">
      <alignment vertical="center"/>
    </xf>
    <xf numFmtId="284" fontId="262" fillId="0" borderId="66" applyNumberFormat="0" applyFill="0" applyAlignment="0" applyProtection="0">
      <alignment vertical="center"/>
    </xf>
    <xf numFmtId="284" fontId="262" fillId="0" borderId="66" applyNumberFormat="0" applyFill="0" applyAlignment="0" applyProtection="0">
      <alignment vertical="center"/>
    </xf>
    <xf numFmtId="284" fontId="261" fillId="0" borderId="66" applyNumberFormat="0" applyFill="0" applyAlignment="0" applyProtection="0">
      <alignment vertical="center"/>
    </xf>
    <xf numFmtId="284" fontId="285" fillId="42" borderId="36" applyNumberFormat="0" applyAlignment="0" applyProtection="0">
      <alignment vertical="center"/>
    </xf>
    <xf numFmtId="284" fontId="9" fillId="67" borderId="65" applyNumberFormat="0" applyFont="0" applyAlignment="0" applyProtection="0">
      <alignment vertical="center"/>
    </xf>
    <xf numFmtId="284" fontId="298" fillId="0" borderId="26" applyNumberFormat="0" applyFill="0" applyBorder="0" applyAlignment="0" applyProtection="0">
      <alignment horizontal="center" wrapText="1"/>
    </xf>
    <xf numFmtId="284" fontId="9" fillId="67" borderId="47" applyNumberFormat="0" applyFont="0" applyAlignment="0" applyProtection="0">
      <alignment vertical="center"/>
    </xf>
    <xf numFmtId="284" fontId="86" fillId="64" borderId="36" applyNumberFormat="0" applyAlignment="0" applyProtection="0"/>
    <xf numFmtId="284" fontId="81" fillId="0" borderId="26">
      <alignment horizontal="center" vertical="center"/>
    </xf>
    <xf numFmtId="284" fontId="15" fillId="67" borderId="65" applyNumberFormat="0" applyFont="0" applyAlignment="0" applyProtection="0"/>
    <xf numFmtId="3" fontId="57" fillId="0" borderId="26" applyNumberFormat="0" applyFont="0"/>
    <xf numFmtId="49" fontId="120" fillId="0" borderId="26" applyFill="0" applyProtection="0">
      <alignment horizontal="justify" vertical="top" wrapText="1"/>
    </xf>
    <xf numFmtId="284" fontId="160" fillId="83" borderId="26" applyNumberFormat="0" applyProtection="0">
      <alignment horizontal="left" wrapText="1"/>
    </xf>
    <xf numFmtId="284" fontId="160" fillId="79" borderId="26" applyNumberFormat="0" applyProtection="0">
      <alignment horizontal="left" wrapText="1"/>
    </xf>
    <xf numFmtId="284" fontId="160" fillId="84" borderId="26" applyNumberFormat="0" applyProtection="0">
      <alignment horizontal="left" wrapText="1"/>
    </xf>
    <xf numFmtId="284" fontId="160" fillId="0" borderId="26" applyNumberFormat="0" applyFill="0" applyProtection="0">
      <alignment horizontal="left" wrapText="1"/>
    </xf>
    <xf numFmtId="284" fontId="161" fillId="84" borderId="26" applyNumberFormat="0" applyProtection="0">
      <alignment wrapText="1"/>
    </xf>
    <xf numFmtId="284" fontId="161" fillId="83" borderId="26" applyNumberFormat="0" applyProtection="0">
      <alignment wrapText="1"/>
    </xf>
    <xf numFmtId="284" fontId="162" fillId="85" borderId="26" applyNumberFormat="0" applyProtection="0">
      <alignment horizontal="left"/>
    </xf>
    <xf numFmtId="284" fontId="162" fillId="86" borderId="26" applyNumberFormat="0" applyProtection="0">
      <alignment horizontal="centerContinuous"/>
    </xf>
    <xf numFmtId="284" fontId="111" fillId="0" borderId="66" applyNumberFormat="0" applyFill="0" applyAlignment="0" applyProtection="0"/>
    <xf numFmtId="284" fontId="9" fillId="67" borderId="65" applyNumberFormat="0" applyFont="0" applyAlignment="0" applyProtection="0">
      <alignment vertical="center"/>
    </xf>
    <xf numFmtId="284" fontId="9" fillId="67" borderId="65" applyNumberFormat="0" applyFont="0" applyAlignment="0" applyProtection="0">
      <alignment vertical="center"/>
    </xf>
    <xf numFmtId="284" fontId="86" fillId="64" borderId="36" applyNumberFormat="0" applyAlignment="0" applyProtection="0"/>
    <xf numFmtId="284" fontId="86" fillId="64" borderId="36" applyNumberFormat="0" applyAlignment="0" applyProtection="0"/>
    <xf numFmtId="14" fontId="160" fillId="83" borderId="26" applyAlignment="0" applyProtection="0"/>
    <xf numFmtId="14" fontId="160" fillId="79" borderId="26" applyAlignment="0" applyProtection="0"/>
    <xf numFmtId="14" fontId="160" fillId="84" borderId="26" applyAlignment="0" applyProtection="0"/>
    <xf numFmtId="14" fontId="160" fillId="0" borderId="26" applyFill="0" applyAlignment="0" applyProtection="0"/>
    <xf numFmtId="284" fontId="161" fillId="0" borderId="26" applyNumberFormat="0" applyFill="0" applyProtection="0">
      <alignment wrapText="1"/>
    </xf>
    <xf numFmtId="284" fontId="161" fillId="79" borderId="26" applyNumberFormat="0" applyProtection="0">
      <alignment wrapText="1"/>
    </xf>
    <xf numFmtId="284" fontId="12" fillId="85" borderId="26" applyNumberFormat="0" applyProtection="0">
      <alignment horizontal="centerContinuous"/>
    </xf>
    <xf numFmtId="284" fontId="9" fillId="67" borderId="47" applyNumberFormat="0" applyFont="0" applyAlignment="0" applyProtection="0">
      <alignment vertical="center"/>
    </xf>
    <xf numFmtId="1" fontId="64" fillId="0" borderId="20"/>
    <xf numFmtId="284" fontId="263" fillId="64" borderId="36" applyNumberFormat="0" applyAlignment="0" applyProtection="0">
      <alignment vertical="center"/>
    </xf>
    <xf numFmtId="284" fontId="263" fillId="64" borderId="36" applyNumberFormat="0" applyAlignment="0" applyProtection="0">
      <alignment vertical="center"/>
    </xf>
    <xf numFmtId="284" fontId="263" fillId="64" borderId="36" applyNumberFormat="0" applyAlignment="0" applyProtection="0">
      <alignment vertical="center"/>
    </xf>
    <xf numFmtId="284" fontId="261" fillId="0" borderId="49" applyNumberFormat="0" applyFill="0" applyAlignment="0" applyProtection="0">
      <alignment vertical="center"/>
    </xf>
    <xf numFmtId="197" fontId="64" fillId="0" borderId="21"/>
    <xf numFmtId="284" fontId="82" fillId="64" borderId="64" applyNumberFormat="0" applyAlignment="0" applyProtection="0"/>
    <xf numFmtId="284" fontId="107" fillId="42" borderId="36" applyNumberFormat="0" applyAlignment="0" applyProtection="0"/>
    <xf numFmtId="10" fontId="120" fillId="35" borderId="26" applyNumberFormat="0" applyBorder="0" applyAlignment="0" applyProtection="0"/>
    <xf numFmtId="10" fontId="120" fillId="74" borderId="26" applyNumberFormat="0" applyBorder="0" applyAlignment="0" applyProtection="0"/>
    <xf numFmtId="1" fontId="133" fillId="0" borderId="26" applyNumberFormat="0" applyFont="0"/>
    <xf numFmtId="284" fontId="75" fillId="35" borderId="39" applyNumberFormat="0" applyFont="0" applyFill="0" applyBorder="0">
      <alignment wrapText="1"/>
    </xf>
    <xf numFmtId="284" fontId="86" fillId="64" borderId="36" applyNumberFormat="0" applyAlignment="0" applyProtection="0"/>
    <xf numFmtId="49" fontId="90" fillId="0" borderId="20">
      <alignment horizontal="center" vertical="center"/>
      <protection locked="0"/>
    </xf>
    <xf numFmtId="203" fontId="91" fillId="0" borderId="40" applyAlignment="0" applyProtection="0"/>
    <xf numFmtId="284" fontId="86" fillId="64" borderId="36" applyNumberFormat="0" applyAlignment="0" applyProtection="0"/>
    <xf numFmtId="284" fontId="86" fillId="64" borderId="36" applyNumberFormat="0" applyAlignment="0" applyProtection="0"/>
    <xf numFmtId="284" fontId="107" fillId="42" borderId="36" applyNumberFormat="0" applyAlignment="0" applyProtection="0"/>
    <xf numFmtId="284" fontId="107" fillId="42" borderId="36" applyNumberFormat="0" applyAlignment="0" applyProtection="0"/>
    <xf numFmtId="284" fontId="122" fillId="0" borderId="20">
      <alignment horizontal="left" vertical="center"/>
    </xf>
    <xf numFmtId="284" fontId="107" fillId="42" borderId="36" applyNumberFormat="0" applyAlignment="0" applyProtection="0"/>
    <xf numFmtId="10" fontId="120" fillId="35" borderId="61" applyNumberFormat="0" applyBorder="0" applyAlignment="0" applyProtection="0"/>
    <xf numFmtId="10" fontId="120" fillId="74" borderId="61" applyNumberFormat="0" applyBorder="0" applyAlignment="0" applyProtection="0"/>
    <xf numFmtId="1" fontId="133" fillId="0" borderId="61" applyNumberFormat="0" applyFont="0"/>
    <xf numFmtId="284" fontId="137" fillId="0" borderId="26" applyNumberFormat="0">
      <alignment horizontal="center" vertical="center"/>
    </xf>
    <xf numFmtId="284" fontId="137" fillId="0" borderId="61" applyNumberFormat="0">
      <alignment horizontal="center" vertical="center"/>
    </xf>
    <xf numFmtId="284" fontId="81" fillId="0" borderId="61">
      <alignment horizontal="center" vertical="center"/>
    </xf>
    <xf numFmtId="284" fontId="120" fillId="0" borderId="26" applyNumberFormat="0" applyFill="0" applyProtection="0">
      <alignment horizontal="right"/>
    </xf>
    <xf numFmtId="14" fontId="120" fillId="35" borderId="26" applyAlignment="0" applyProtection="0"/>
    <xf numFmtId="284" fontId="120" fillId="35" borderId="26" applyNumberFormat="0" applyProtection="0">
      <alignment horizontal="left" wrapText="1"/>
    </xf>
    <xf numFmtId="14" fontId="120" fillId="83" borderId="26" applyAlignment="0" applyProtection="0"/>
    <xf numFmtId="284" fontId="120" fillId="83" borderId="26" applyNumberFormat="0" applyProtection="0">
      <alignment horizontal="left" wrapText="1"/>
    </xf>
    <xf numFmtId="14" fontId="120" fillId="79" borderId="26" applyAlignment="0" applyProtection="0"/>
    <xf numFmtId="284" fontId="120" fillId="79" borderId="26" applyNumberFormat="0" applyProtection="0">
      <alignment horizontal="left" wrapText="1"/>
    </xf>
    <xf numFmtId="14" fontId="120" fillId="84" borderId="26" applyAlignment="0" applyProtection="0"/>
    <xf numFmtId="284" fontId="120" fillId="84" borderId="26" applyNumberFormat="0" applyProtection="0">
      <alignment horizontal="left" wrapText="1"/>
    </xf>
    <xf numFmtId="284" fontId="159" fillId="84" borderId="26" applyNumberFormat="0" applyProtection="0">
      <alignment wrapText="1"/>
    </xf>
    <xf numFmtId="284" fontId="159" fillId="79" borderId="26" applyNumberFormat="0" applyProtection="0">
      <alignment wrapText="1"/>
    </xf>
    <xf numFmtId="284" fontId="159" fillId="83" borderId="26" applyNumberFormat="0" applyProtection="0">
      <alignment wrapText="1"/>
    </xf>
    <xf numFmtId="284" fontId="162" fillId="85" borderId="26" applyNumberFormat="0" applyProtection="0">
      <alignment horizontal="centerContinuous"/>
    </xf>
    <xf numFmtId="284" fontId="162" fillId="85" borderId="26" applyNumberFormat="0" applyProtection="0">
      <alignment horizontal="centerContinuous" textRotation="90"/>
    </xf>
    <xf numFmtId="284" fontId="169" fillId="42" borderId="36" applyNumberFormat="0" applyAlignment="0" applyProtection="0"/>
    <xf numFmtId="284" fontId="170" fillId="64" borderId="64" applyNumberFormat="0" applyAlignment="0" applyProtection="0"/>
    <xf numFmtId="284" fontId="171" fillId="64" borderId="36" applyNumberFormat="0" applyAlignment="0" applyProtection="0"/>
    <xf numFmtId="284" fontId="175" fillId="0" borderId="66" applyNumberFormat="0" applyFill="0" applyAlignment="0" applyProtection="0"/>
    <xf numFmtId="284" fontId="15" fillId="67" borderId="65" applyNumberFormat="0" applyFont="0" applyAlignment="0" applyProtection="0"/>
    <xf numFmtId="284" fontId="187" fillId="67" borderId="65" applyNumberFormat="0" applyFont="0" applyAlignment="0" applyProtection="0">
      <alignment vertical="center"/>
    </xf>
    <xf numFmtId="284" fontId="15" fillId="67" borderId="65" applyNumberFormat="0" applyFont="0" applyAlignment="0" applyProtection="0">
      <alignment vertical="center"/>
    </xf>
    <xf numFmtId="10" fontId="120" fillId="35" borderId="61" applyNumberFormat="0" applyBorder="0" applyAlignment="0" applyProtection="0"/>
    <xf numFmtId="284" fontId="280" fillId="64" borderId="64" applyNumberFormat="0" applyAlignment="0" applyProtection="0">
      <alignment vertical="center"/>
    </xf>
    <xf numFmtId="284" fontId="282" fillId="64" borderId="64" applyNumberFormat="0" applyAlignment="0" applyProtection="0">
      <alignment vertical="center"/>
    </xf>
    <xf numFmtId="284" fontId="282" fillId="64" borderId="64" applyNumberFormat="0" applyAlignment="0" applyProtection="0">
      <alignment vertical="center"/>
    </xf>
    <xf numFmtId="284" fontId="280" fillId="64" borderId="64" applyNumberFormat="0" applyAlignment="0" applyProtection="0">
      <alignment vertical="center"/>
    </xf>
    <xf numFmtId="284" fontId="280" fillId="64" borderId="64" applyNumberFormat="0" applyAlignment="0" applyProtection="0">
      <alignment vertical="center"/>
    </xf>
    <xf numFmtId="284" fontId="280" fillId="64" borderId="64" applyNumberFormat="0" applyAlignment="0" applyProtection="0">
      <alignment vertical="center"/>
    </xf>
    <xf numFmtId="284" fontId="285" fillId="42" borderId="36" applyNumberFormat="0" applyAlignment="0" applyProtection="0">
      <alignment vertical="center"/>
    </xf>
    <xf numFmtId="284" fontId="283" fillId="42" borderId="36" applyNumberFormat="0" applyAlignment="0" applyProtection="0">
      <alignment vertical="center"/>
    </xf>
    <xf numFmtId="3" fontId="57" fillId="0" borderId="61" applyNumberFormat="0" applyFont="0"/>
    <xf numFmtId="284" fontId="283" fillId="42" borderId="36" applyNumberFormat="0" applyAlignment="0" applyProtection="0">
      <alignment vertical="center"/>
    </xf>
    <xf numFmtId="284" fontId="283" fillId="42" borderId="36" applyNumberFormat="0" applyAlignment="0" applyProtection="0">
      <alignment vertical="center"/>
    </xf>
    <xf numFmtId="284" fontId="20" fillId="67" borderId="65" applyNumberFormat="0" applyFont="0" applyAlignment="0" applyProtection="0">
      <alignment vertical="center"/>
    </xf>
    <xf numFmtId="284" fontId="9" fillId="67" borderId="65" applyNumberFormat="0" applyFont="0" applyAlignment="0" applyProtection="0">
      <alignment vertical="center"/>
    </xf>
    <xf numFmtId="284" fontId="9" fillId="67" borderId="65" applyNumberFormat="0" applyFont="0" applyAlignment="0" applyProtection="0">
      <alignment vertical="center"/>
    </xf>
    <xf numFmtId="284" fontId="152" fillId="1" borderId="20" applyNumberFormat="0" applyFont="0" applyAlignment="0">
      <alignment horizontal="center"/>
    </xf>
    <xf numFmtId="284" fontId="9" fillId="67" borderId="65" applyNumberFormat="0" applyFont="0" applyAlignment="0" applyProtection="0">
      <alignment vertical="center"/>
    </xf>
    <xf numFmtId="284" fontId="9" fillId="67" borderId="65" applyNumberFormat="0" applyFont="0" applyAlignment="0" applyProtection="0">
      <alignment vertical="center"/>
    </xf>
    <xf numFmtId="284" fontId="9" fillId="67" borderId="65" applyNumberFormat="0" applyFont="0" applyAlignment="0" applyProtection="0">
      <alignment vertical="center"/>
    </xf>
    <xf numFmtId="284" fontId="9" fillId="67" borderId="65" applyNumberFormat="0" applyFont="0" applyAlignment="0" applyProtection="0">
      <alignment vertical="center"/>
    </xf>
    <xf numFmtId="284" fontId="9" fillId="67" borderId="65" applyNumberFormat="0" applyFont="0" applyAlignment="0" applyProtection="0">
      <alignment vertical="center"/>
    </xf>
    <xf numFmtId="284" fontId="9" fillId="67" borderId="65" applyNumberFormat="0" applyFont="0" applyAlignment="0" applyProtection="0">
      <alignment vertical="center"/>
    </xf>
    <xf numFmtId="284" fontId="9" fillId="67" borderId="65" applyNumberFormat="0" applyFont="0" applyAlignment="0" applyProtection="0">
      <alignment vertical="center"/>
    </xf>
    <xf numFmtId="284" fontId="9" fillId="67" borderId="65" applyNumberFormat="0" applyFont="0" applyAlignment="0" applyProtection="0">
      <alignment vertical="center"/>
    </xf>
    <xf numFmtId="284" fontId="9" fillId="67" borderId="65" applyNumberFormat="0" applyFont="0" applyAlignment="0" applyProtection="0">
      <alignment vertical="center"/>
    </xf>
    <xf numFmtId="284" fontId="9" fillId="67" borderId="65" applyNumberFormat="0" applyFont="0" applyAlignment="0" applyProtection="0">
      <alignment vertical="center"/>
    </xf>
    <xf numFmtId="284" fontId="120" fillId="0" borderId="61" applyNumberFormat="0" applyFill="0" applyProtection="0">
      <alignment horizontal="right"/>
    </xf>
    <xf numFmtId="14" fontId="120" fillId="35" borderId="61" applyAlignment="0" applyProtection="0"/>
    <xf numFmtId="284" fontId="120" fillId="35" borderId="61" applyNumberFormat="0" applyProtection="0">
      <alignment horizontal="left" wrapText="1"/>
    </xf>
    <xf numFmtId="14" fontId="120" fillId="83" borderId="61" applyAlignment="0" applyProtection="0"/>
    <xf numFmtId="284" fontId="120" fillId="83" borderId="61" applyNumberFormat="0" applyProtection="0">
      <alignment horizontal="left" wrapText="1"/>
    </xf>
    <xf numFmtId="14" fontId="120" fillId="79" borderId="61" applyAlignment="0" applyProtection="0"/>
    <xf numFmtId="284" fontId="120" fillId="79" borderId="61" applyNumberFormat="0" applyProtection="0">
      <alignment horizontal="left" wrapText="1"/>
    </xf>
    <xf numFmtId="14" fontId="120" fillId="84" borderId="61" applyAlignment="0" applyProtection="0"/>
    <xf numFmtId="284" fontId="120" fillId="84" borderId="61" applyNumberFormat="0" applyProtection="0">
      <alignment horizontal="left" wrapText="1"/>
    </xf>
    <xf numFmtId="284" fontId="159" fillId="84" borderId="61" applyNumberFormat="0" applyProtection="0">
      <alignment wrapText="1"/>
    </xf>
    <xf numFmtId="284" fontId="159" fillId="79" borderId="61" applyNumberFormat="0" applyProtection="0">
      <alignment wrapText="1"/>
    </xf>
    <xf numFmtId="284" fontId="159" fillId="83" borderId="61" applyNumberFormat="0" applyProtection="0">
      <alignment wrapText="1"/>
    </xf>
    <xf numFmtId="49" fontId="120" fillId="0" borderId="61" applyFill="0" applyProtection="0">
      <alignment horizontal="justify" vertical="top" wrapText="1"/>
    </xf>
    <xf numFmtId="14" fontId="160" fillId="83" borderId="61" applyAlignment="0" applyProtection="0"/>
    <xf numFmtId="284" fontId="160" fillId="83" borderId="61" applyNumberFormat="0" applyProtection="0">
      <alignment horizontal="left" wrapText="1"/>
    </xf>
    <xf numFmtId="14" fontId="160" fillId="79" borderId="61" applyAlignment="0" applyProtection="0"/>
    <xf numFmtId="284" fontId="160" fillId="79" borderId="61" applyNumberFormat="0" applyProtection="0">
      <alignment horizontal="left" wrapText="1"/>
    </xf>
    <xf numFmtId="14" fontId="160" fillId="84" borderId="61" applyAlignment="0" applyProtection="0"/>
    <xf numFmtId="284" fontId="160" fillId="84" borderId="61" applyNumberFormat="0" applyProtection="0">
      <alignment horizontal="left" wrapText="1"/>
    </xf>
    <xf numFmtId="14" fontId="160" fillId="0" borderId="61" applyFill="0" applyAlignment="0" applyProtection="0"/>
    <xf numFmtId="284" fontId="160" fillId="0" borderId="61" applyNumberFormat="0" applyFill="0" applyProtection="0">
      <alignment horizontal="left" wrapText="1"/>
    </xf>
    <xf numFmtId="284" fontId="161" fillId="0" borderId="61" applyNumberFormat="0" applyFill="0" applyProtection="0">
      <alignment wrapText="1"/>
    </xf>
    <xf numFmtId="284" fontId="161" fillId="84" borderId="61" applyNumberFormat="0" applyProtection="0">
      <alignment wrapText="1"/>
    </xf>
    <xf numFmtId="284" fontId="161" fillId="79" borderId="61" applyNumberFormat="0" applyProtection="0">
      <alignment wrapText="1"/>
    </xf>
    <xf numFmtId="284" fontId="161" fillId="83" borderId="61" applyNumberFormat="0" applyProtection="0">
      <alignment wrapText="1"/>
    </xf>
    <xf numFmtId="284" fontId="162" fillId="85" borderId="61" applyNumberFormat="0" applyProtection="0">
      <alignment horizontal="centerContinuous"/>
    </xf>
    <xf numFmtId="284" fontId="162" fillId="85" borderId="61" applyNumberFormat="0" applyProtection="0">
      <alignment horizontal="centerContinuous" textRotation="90"/>
    </xf>
    <xf numFmtId="284" fontId="162" fillId="85" borderId="61" applyNumberFormat="0" applyProtection="0">
      <alignment horizontal="left"/>
    </xf>
    <xf numFmtId="284" fontId="12" fillId="85" borderId="61" applyNumberFormat="0" applyProtection="0">
      <alignment horizontal="centerContinuous"/>
    </xf>
    <xf numFmtId="284" fontId="162" fillId="86" borderId="61" applyNumberFormat="0" applyProtection="0">
      <alignment horizontal="centerContinuous"/>
    </xf>
    <xf numFmtId="284" fontId="9" fillId="67" borderId="65" applyNumberFormat="0" applyFont="0" applyAlignment="0" applyProtection="0">
      <alignment vertical="center"/>
    </xf>
    <xf numFmtId="284" fontId="9" fillId="67" borderId="65" applyNumberFormat="0" applyFont="0" applyAlignment="0" applyProtection="0">
      <alignment vertical="center"/>
    </xf>
    <xf numFmtId="284" fontId="9" fillId="67" borderId="65" applyNumberFormat="0" applyFont="0" applyAlignment="0" applyProtection="0">
      <alignment vertical="center"/>
    </xf>
    <xf numFmtId="284" fontId="9" fillId="67" borderId="65" applyNumberFormat="0" applyFont="0" applyAlignment="0" applyProtection="0">
      <alignment vertical="center"/>
    </xf>
    <xf numFmtId="257" fontId="15" fillId="0" borderId="61" applyFont="0" applyFill="0" applyBorder="0">
      <alignment wrapText="1"/>
    </xf>
    <xf numFmtId="284" fontId="228" fillId="42" borderId="36" applyNumberFormat="0" applyAlignment="0" applyProtection="0">
      <alignment vertical="center"/>
    </xf>
    <xf numFmtId="284" fontId="226" fillId="42" borderId="36" applyNumberFormat="0" applyAlignment="0" applyProtection="0">
      <alignment vertical="center"/>
    </xf>
    <xf numFmtId="284" fontId="216" fillId="64" borderId="36" applyNumberFormat="0" applyAlignment="0" applyProtection="0">
      <alignment vertical="center"/>
    </xf>
    <xf numFmtId="284" fontId="215" fillId="64" borderId="36" applyNumberFormat="0" applyAlignment="0" applyProtection="0">
      <alignment vertical="center"/>
    </xf>
    <xf numFmtId="284" fontId="214" fillId="0" borderId="49" applyNumberFormat="0" applyFill="0" applyAlignment="0" applyProtection="0">
      <alignment vertical="center"/>
    </xf>
    <xf numFmtId="284" fontId="108" fillId="0" borderId="49" applyNumberFormat="0" applyFill="0" applyAlignment="0" applyProtection="0">
      <alignment vertical="center"/>
    </xf>
    <xf numFmtId="284" fontId="15" fillId="67" borderId="65" applyNumberFormat="0" applyFont="0" applyAlignment="0" applyProtection="0"/>
    <xf numFmtId="284" fontId="15" fillId="67" borderId="47" applyNumberFormat="0" applyFont="0" applyAlignment="0" applyProtection="0">
      <alignment vertical="center"/>
    </xf>
    <xf numFmtId="284" fontId="187" fillId="67" borderId="47" applyNumberFormat="0" applyFont="0" applyAlignment="0" applyProtection="0">
      <alignment vertical="center"/>
    </xf>
    <xf numFmtId="284" fontId="15" fillId="67" borderId="47" applyNumberFormat="0" applyFont="0" applyAlignment="0" applyProtection="0"/>
    <xf numFmtId="284" fontId="200" fillId="64" borderId="64" applyNumberFormat="0" applyAlignment="0" applyProtection="0">
      <alignment vertical="center"/>
    </xf>
    <xf numFmtId="284" fontId="175" fillId="0" borderId="49" applyNumberFormat="0" applyFill="0" applyAlignment="0" applyProtection="0"/>
    <xf numFmtId="284" fontId="171" fillId="64" borderId="36" applyNumberFormat="0" applyAlignment="0" applyProtection="0"/>
    <xf numFmtId="284" fontId="169" fillId="42" borderId="36" applyNumberFormat="0" applyAlignment="0" applyProtection="0"/>
    <xf numFmtId="284" fontId="169" fillId="42" borderId="36" applyNumberFormat="0" applyAlignment="0" applyProtection="0"/>
    <xf numFmtId="284" fontId="171" fillId="64" borderId="36" applyNumberFormat="0" applyAlignment="0" applyProtection="0"/>
    <xf numFmtId="284" fontId="108" fillId="0" borderId="66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44" fontId="2" fillId="0" borderId="0" applyFont="0" applyFill="0" applyBorder="0" applyAlignment="0" applyProtection="0">
      <alignment vertical="center"/>
    </xf>
    <xf numFmtId="284" fontId="215" fillId="64" borderId="36" applyNumberFormat="0" applyAlignment="0" applyProtection="0">
      <alignment vertical="center"/>
    </xf>
    <xf numFmtId="284" fontId="216" fillId="64" borderId="36" applyNumberForma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37" fontId="9" fillId="0" borderId="0" applyFont="0" applyFill="0" applyBorder="0" applyAlignment="0" applyProtection="0"/>
    <xf numFmtId="284" fontId="226" fillId="42" borderId="36" applyNumberFormat="0" applyAlignment="0" applyProtection="0">
      <alignment vertical="center"/>
    </xf>
    <xf numFmtId="284" fontId="228" fillId="42" borderId="36" applyNumberFormat="0" applyAlignment="0" applyProtection="0">
      <alignment vertical="center"/>
    </xf>
    <xf numFmtId="284" fontId="9" fillId="67" borderId="65" applyNumberFormat="0" applyFont="0" applyAlignment="0" applyProtection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57" fontId="15" fillId="0" borderId="61" applyFont="0" applyFill="0" applyBorder="0">
      <alignment wrapText="1"/>
    </xf>
    <xf numFmtId="284" fontId="9" fillId="67" borderId="65" applyNumberFormat="0" applyFont="0" applyAlignment="0" applyProtection="0">
      <alignment vertical="center"/>
    </xf>
    <xf numFmtId="284" fontId="280" fillId="64" borderId="64" applyNumberFormat="0" applyAlignment="0" applyProtection="0">
      <alignment vertical="center"/>
    </xf>
    <xf numFmtId="284" fontId="283" fillId="42" borderId="36" applyNumberFormat="0" applyAlignment="0" applyProtection="0">
      <alignment vertical="center"/>
    </xf>
    <xf numFmtId="284" fontId="9" fillId="67" borderId="65" applyNumberFormat="0" applyFont="0" applyAlignment="0" applyProtection="0">
      <alignment vertical="center"/>
    </xf>
    <xf numFmtId="284" fontId="9" fillId="67" borderId="65" applyNumberFormat="0" applyFont="0" applyAlignment="0" applyProtection="0">
      <alignment vertical="center"/>
    </xf>
    <xf numFmtId="284" fontId="9" fillId="67" borderId="47" applyNumberFormat="0" applyFont="0" applyAlignment="0" applyProtection="0">
      <alignment vertical="center"/>
    </xf>
    <xf numFmtId="284" fontId="9" fillId="67" borderId="47" applyNumberFormat="0" applyFont="0" applyAlignment="0" applyProtection="0">
      <alignment vertical="center"/>
    </xf>
    <xf numFmtId="284" fontId="9" fillId="67" borderId="47" applyNumberFormat="0" applyFont="0" applyAlignment="0" applyProtection="0">
      <alignment vertical="center"/>
    </xf>
    <xf numFmtId="284" fontId="9" fillId="67" borderId="47" applyNumberFormat="0" applyFont="0" applyAlignment="0" applyProtection="0">
      <alignment vertical="center"/>
    </xf>
    <xf numFmtId="284" fontId="9" fillId="67" borderId="47" applyNumberFormat="0" applyFont="0" applyAlignment="0" applyProtection="0">
      <alignment vertical="center"/>
    </xf>
    <xf numFmtId="284" fontId="20" fillId="67" borderId="47" applyNumberFormat="0" applyFont="0" applyAlignment="0" applyProtection="0">
      <alignment vertical="center"/>
    </xf>
    <xf numFmtId="284" fontId="9" fillId="67" borderId="47" applyNumberFormat="0" applyFont="0" applyAlignment="0" applyProtection="0">
      <alignment vertical="center"/>
    </xf>
    <xf numFmtId="284" fontId="9" fillId="67" borderId="47" applyNumberFormat="0" applyFont="0" applyAlignment="0" applyProtection="0">
      <alignment vertical="center"/>
    </xf>
    <xf numFmtId="284" fontId="9" fillId="67" borderId="47" applyNumberFormat="0" applyFont="0" applyAlignment="0" applyProtection="0">
      <alignment vertical="center"/>
    </xf>
    <xf numFmtId="284" fontId="20" fillId="67" borderId="47" applyNumberFormat="0" applyFont="0" applyAlignment="0" applyProtection="0">
      <alignment vertical="center"/>
    </xf>
    <xf numFmtId="284" fontId="9" fillId="67" borderId="47" applyNumberFormat="0" applyFont="0" applyAlignment="0" applyProtection="0">
      <alignment vertical="center"/>
    </xf>
    <xf numFmtId="284" fontId="9" fillId="67" borderId="47" applyNumberFormat="0" applyFont="0" applyAlignment="0" applyProtection="0">
      <alignment vertical="center"/>
    </xf>
    <xf numFmtId="284" fontId="9" fillId="67" borderId="47" applyNumberFormat="0" applyFont="0" applyAlignment="0" applyProtection="0">
      <alignment vertical="center"/>
    </xf>
    <xf numFmtId="284" fontId="9" fillId="67" borderId="47" applyNumberFormat="0" applyFont="0" applyAlignment="0" applyProtection="0">
      <alignment vertical="center"/>
    </xf>
    <xf numFmtId="284" fontId="9" fillId="67" borderId="47" applyNumberFormat="0" applyFont="0" applyAlignment="0" applyProtection="0">
      <alignment vertical="center"/>
    </xf>
    <xf numFmtId="284" fontId="9" fillId="67" borderId="47" applyNumberFormat="0" applyFont="0" applyAlignment="0" applyProtection="0">
      <alignment vertical="center"/>
    </xf>
    <xf numFmtId="284" fontId="20" fillId="67" borderId="47" applyNumberFormat="0" applyFont="0" applyAlignment="0" applyProtection="0">
      <alignment vertical="center"/>
    </xf>
    <xf numFmtId="284" fontId="9" fillId="67" borderId="47" applyNumberFormat="0" applyFont="0" applyAlignment="0" applyProtection="0">
      <alignment vertical="center"/>
    </xf>
    <xf numFmtId="284" fontId="9" fillId="67" borderId="47" applyNumberFormat="0" applyFont="0" applyAlignment="0" applyProtection="0">
      <alignment vertical="center"/>
    </xf>
    <xf numFmtId="284" fontId="9" fillId="67" borderId="47" applyNumberFormat="0" applyFont="0" applyAlignment="0" applyProtection="0">
      <alignment vertical="center"/>
    </xf>
    <xf numFmtId="284" fontId="9" fillId="67" borderId="47" applyNumberFormat="0" applyFont="0" applyAlignment="0" applyProtection="0">
      <alignment vertical="center"/>
    </xf>
    <xf numFmtId="284" fontId="9" fillId="67" borderId="47" applyNumberFormat="0" applyFont="0" applyAlignment="0" applyProtection="0">
      <alignment vertical="center"/>
    </xf>
    <xf numFmtId="284" fontId="9" fillId="67" borderId="47" applyNumberFormat="0" applyFont="0" applyAlignment="0" applyProtection="0">
      <alignment vertical="center"/>
    </xf>
    <xf numFmtId="284" fontId="9" fillId="67" borderId="47" applyNumberFormat="0" applyFont="0" applyAlignment="0" applyProtection="0">
      <alignment vertical="center"/>
    </xf>
    <xf numFmtId="284" fontId="9" fillId="67" borderId="47" applyNumberFormat="0" applyFont="0" applyAlignment="0" applyProtection="0">
      <alignment vertical="center"/>
    </xf>
    <xf numFmtId="284" fontId="9" fillId="67" borderId="47" applyNumberFormat="0" applyFont="0" applyAlignment="0" applyProtection="0">
      <alignment vertical="center"/>
    </xf>
    <xf numFmtId="284" fontId="9" fillId="67" borderId="47" applyNumberFormat="0" applyFont="0" applyAlignment="0" applyProtection="0">
      <alignment vertical="center"/>
    </xf>
    <xf numFmtId="284" fontId="9" fillId="67" borderId="47" applyNumberFormat="0" applyFont="0" applyAlignment="0" applyProtection="0">
      <alignment vertical="center"/>
    </xf>
    <xf numFmtId="284" fontId="283" fillId="42" borderId="36" applyNumberFormat="0" applyAlignment="0" applyProtection="0">
      <alignment vertical="center"/>
    </xf>
    <xf numFmtId="284" fontId="283" fillId="42" borderId="36" applyNumberFormat="0" applyAlignment="0" applyProtection="0">
      <alignment vertical="center"/>
    </xf>
    <xf numFmtId="284" fontId="283" fillId="42" borderId="36" applyNumberFormat="0" applyAlignment="0" applyProtection="0">
      <alignment vertical="center"/>
    </xf>
    <xf numFmtId="284" fontId="283" fillId="42" borderId="36" applyNumberFormat="0" applyAlignment="0" applyProtection="0">
      <alignment vertical="center"/>
    </xf>
    <xf numFmtId="284" fontId="285" fillId="42" borderId="36" applyNumberFormat="0" applyAlignment="0" applyProtection="0">
      <alignment vertical="center"/>
    </xf>
    <xf numFmtId="284" fontId="285" fillId="42" borderId="36" applyNumberFormat="0" applyAlignment="0" applyProtection="0">
      <alignment vertical="center"/>
    </xf>
    <xf numFmtId="284" fontId="261" fillId="0" borderId="49" applyNumberFormat="0" applyFill="0" applyAlignment="0" applyProtection="0">
      <alignment vertical="center"/>
    </xf>
    <xf numFmtId="284" fontId="261" fillId="0" borderId="49" applyNumberFormat="0" applyFill="0" applyAlignment="0" applyProtection="0">
      <alignment vertical="center"/>
    </xf>
    <xf numFmtId="284" fontId="262" fillId="0" borderId="49" applyNumberFormat="0" applyFill="0" applyAlignment="0" applyProtection="0">
      <alignment vertical="center"/>
    </xf>
    <xf numFmtId="284" fontId="262" fillId="0" borderId="49" applyNumberFormat="0" applyFill="0" applyAlignment="0" applyProtection="0">
      <alignment vertical="center"/>
    </xf>
    <xf numFmtId="284" fontId="261" fillId="0" borderId="49" applyNumberFormat="0" applyFill="0" applyAlignment="0" applyProtection="0">
      <alignment vertical="center"/>
    </xf>
    <xf numFmtId="284" fontId="111" fillId="0" borderId="66" applyNumberFormat="0" applyFill="0" applyAlignment="0" applyProtection="0"/>
    <xf numFmtId="10" fontId="120" fillId="35" borderId="61" applyNumberFormat="0" applyBorder="0" applyAlignment="0" applyProtection="0"/>
    <xf numFmtId="284" fontId="215" fillId="64" borderId="36" applyNumberFormat="0" applyAlignment="0" applyProtection="0">
      <alignment vertical="center"/>
    </xf>
    <xf numFmtId="284" fontId="216" fillId="64" borderId="36" applyNumberFormat="0" applyAlignment="0" applyProtection="0">
      <alignment vertical="center"/>
    </xf>
    <xf numFmtId="284" fontId="226" fillId="42" borderId="36" applyNumberFormat="0" applyAlignment="0" applyProtection="0">
      <alignment vertical="center"/>
    </xf>
    <xf numFmtId="284" fontId="227" fillId="64" borderId="64" applyNumberFormat="0" applyAlignment="0" applyProtection="0">
      <alignment vertical="center"/>
    </xf>
    <xf numFmtId="284" fontId="228" fillId="42" borderId="36" applyNumberFormat="0" applyAlignment="0" applyProtection="0">
      <alignment vertical="center"/>
    </xf>
    <xf numFmtId="257" fontId="15" fillId="0" borderId="26" applyFont="0" applyFill="0" applyBorder="0">
      <alignment wrapText="1"/>
    </xf>
    <xf numFmtId="284" fontId="81" fillId="0" borderId="61">
      <alignment horizontal="center" vertical="center"/>
    </xf>
    <xf numFmtId="284" fontId="15" fillId="67" borderId="47" applyNumberFormat="0" applyFont="0" applyAlignment="0" applyProtection="0"/>
    <xf numFmtId="284" fontId="15" fillId="67" borderId="47" applyNumberFormat="0" applyFont="0" applyAlignment="0" applyProtection="0"/>
    <xf numFmtId="284" fontId="137" fillId="0" borderId="61" applyNumberFormat="0">
      <alignment horizontal="center" vertical="center"/>
    </xf>
    <xf numFmtId="1" fontId="133" fillId="0" borderId="61" applyNumberFormat="0" applyFont="0"/>
    <xf numFmtId="10" fontId="120" fillId="74" borderId="61" applyNumberFormat="0" applyBorder="0" applyAlignment="0" applyProtection="0"/>
    <xf numFmtId="10" fontId="120" fillId="35" borderId="61" applyNumberFormat="0" applyBorder="0" applyAlignment="0" applyProtection="0"/>
    <xf numFmtId="284" fontId="107" fillId="42" borderId="36" applyNumberFormat="0" applyAlignment="0" applyProtection="0"/>
    <xf numFmtId="284" fontId="15" fillId="67" borderId="47" applyNumberFormat="0" applyFont="0" applyAlignment="0" applyProtection="0"/>
    <xf numFmtId="284" fontId="86" fillId="64" borderId="36" applyNumberFormat="0" applyAlignment="0" applyProtection="0"/>
    <xf numFmtId="284" fontId="86" fillId="64" borderId="36" applyNumberFormat="0" applyAlignment="0" applyProtection="0"/>
    <xf numFmtId="284" fontId="86" fillId="64" borderId="36" applyNumberFormat="0" applyAlignment="0" applyProtection="0"/>
    <xf numFmtId="284" fontId="261" fillId="0" borderId="66" applyNumberFormat="0" applyFill="0" applyAlignment="0" applyProtection="0">
      <alignment vertical="center"/>
    </xf>
    <xf numFmtId="284" fontId="261" fillId="0" borderId="66" applyNumberFormat="0" applyFill="0" applyAlignment="0" applyProtection="0">
      <alignment vertical="center"/>
    </xf>
    <xf numFmtId="284" fontId="261" fillId="0" borderId="66" applyNumberFormat="0" applyFill="0" applyAlignment="0" applyProtection="0">
      <alignment vertical="center"/>
    </xf>
    <xf numFmtId="284" fontId="265" fillId="64" borderId="36" applyNumberFormat="0" applyAlignment="0" applyProtection="0">
      <alignment vertical="center"/>
    </xf>
    <xf numFmtId="284" fontId="265" fillId="64" borderId="36" applyNumberFormat="0" applyAlignment="0" applyProtection="0">
      <alignment vertical="center"/>
    </xf>
    <xf numFmtId="284" fontId="263" fillId="64" borderId="36" applyNumberFormat="0" applyAlignment="0" applyProtection="0">
      <alignment vertical="center"/>
    </xf>
    <xf numFmtId="284" fontId="263" fillId="64" borderId="36" applyNumberFormat="0" applyAlignment="0" applyProtection="0">
      <alignment vertical="center"/>
    </xf>
    <xf numFmtId="284" fontId="263" fillId="64" borderId="36" applyNumberFormat="0" applyAlignment="0" applyProtection="0">
      <alignment vertical="center"/>
    </xf>
    <xf numFmtId="284" fontId="263" fillId="64" borderId="36" applyNumberFormat="0" applyAlignment="0" applyProtection="0">
      <alignment vertical="center"/>
    </xf>
    <xf numFmtId="284" fontId="9" fillId="67" borderId="65" applyNumberFormat="0" applyFont="0" applyAlignment="0" applyProtection="0">
      <alignment vertical="center"/>
    </xf>
    <xf numFmtId="284" fontId="9" fillId="67" borderId="65" applyNumberFormat="0" applyFont="0" applyAlignment="0" applyProtection="0">
      <alignment vertical="center"/>
    </xf>
    <xf numFmtId="284" fontId="9" fillId="67" borderId="65" applyNumberFormat="0" applyFont="0" applyAlignment="0" applyProtection="0">
      <alignment vertical="center"/>
    </xf>
    <xf numFmtId="284" fontId="9" fillId="67" borderId="65" applyNumberFormat="0" applyFont="0" applyAlignment="0" applyProtection="0">
      <alignment vertical="center"/>
    </xf>
    <xf numFmtId="284" fontId="9" fillId="67" borderId="65" applyNumberFormat="0" applyFont="0" applyAlignment="0" applyProtection="0">
      <alignment vertical="center"/>
    </xf>
    <xf numFmtId="284" fontId="9" fillId="67" borderId="65" applyNumberFormat="0" applyFont="0" applyAlignment="0" applyProtection="0">
      <alignment vertical="center"/>
    </xf>
    <xf numFmtId="284" fontId="9" fillId="67" borderId="65" applyNumberFormat="0" applyFont="0" applyAlignment="0" applyProtection="0">
      <alignment vertical="center"/>
    </xf>
    <xf numFmtId="284" fontId="20" fillId="67" borderId="65" applyNumberFormat="0" applyFont="0" applyAlignment="0" applyProtection="0">
      <alignment vertical="center"/>
    </xf>
    <xf numFmtId="284" fontId="9" fillId="67" borderId="65" applyNumberFormat="0" applyFont="0" applyAlignment="0" applyProtection="0">
      <alignment vertical="center"/>
    </xf>
    <xf numFmtId="284" fontId="9" fillId="67" borderId="65" applyNumberFormat="0" applyFont="0" applyAlignment="0" applyProtection="0">
      <alignment vertical="center"/>
    </xf>
    <xf numFmtId="284" fontId="9" fillId="67" borderId="65" applyNumberFormat="0" applyFont="0" applyAlignment="0" applyProtection="0">
      <alignment vertical="center"/>
    </xf>
    <xf numFmtId="284" fontId="9" fillId="67" borderId="65" applyNumberFormat="0" applyFont="0" applyAlignment="0" applyProtection="0">
      <alignment vertical="center"/>
    </xf>
    <xf numFmtId="284" fontId="9" fillId="67" borderId="65" applyNumberFormat="0" applyFont="0" applyAlignment="0" applyProtection="0">
      <alignment vertical="center"/>
    </xf>
    <xf numFmtId="284" fontId="9" fillId="67" borderId="65" applyNumberFormat="0" applyFont="0" applyAlignment="0" applyProtection="0">
      <alignment vertical="center"/>
    </xf>
    <xf numFmtId="284" fontId="20" fillId="67" borderId="65" applyNumberFormat="0" applyFont="0" applyAlignment="0" applyProtection="0">
      <alignment vertical="center"/>
    </xf>
    <xf numFmtId="284" fontId="9" fillId="67" borderId="65" applyNumberFormat="0" applyFont="0" applyAlignment="0" applyProtection="0">
      <alignment vertical="center"/>
    </xf>
    <xf numFmtId="284" fontId="9" fillId="67" borderId="65" applyNumberFormat="0" applyFont="0" applyAlignment="0" applyProtection="0">
      <alignment vertical="center"/>
    </xf>
    <xf numFmtId="284" fontId="9" fillId="67" borderId="65" applyNumberFormat="0" applyFont="0" applyAlignment="0" applyProtection="0">
      <alignment vertical="center"/>
    </xf>
    <xf numFmtId="284" fontId="9" fillId="67" borderId="65" applyNumberFormat="0" applyFont="0" applyAlignment="0" applyProtection="0">
      <alignment vertical="center"/>
    </xf>
    <xf numFmtId="284" fontId="9" fillId="67" borderId="65" applyNumberFormat="0" applyFont="0" applyAlignment="0" applyProtection="0">
      <alignment vertical="center"/>
    </xf>
    <xf numFmtId="284" fontId="9" fillId="67" borderId="65" applyNumberFormat="0" applyFont="0" applyAlignment="0" applyProtection="0">
      <alignment vertical="center"/>
    </xf>
    <xf numFmtId="284" fontId="20" fillId="67" borderId="65" applyNumberFormat="0" applyFont="0" applyAlignment="0" applyProtection="0">
      <alignment vertical="center"/>
    </xf>
    <xf numFmtId="284" fontId="9" fillId="67" borderId="65" applyNumberFormat="0" applyFont="0" applyAlignment="0" applyProtection="0">
      <alignment vertical="center"/>
    </xf>
    <xf numFmtId="284" fontId="9" fillId="67" borderId="65" applyNumberFormat="0" applyFont="0" applyAlignment="0" applyProtection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93" fillId="0" borderId="63" applyBorder="0" applyAlignment="0" applyProtection="0">
      <alignment vertical="top"/>
      <protection locked="0"/>
    </xf>
    <xf numFmtId="284" fontId="263" fillId="64" borderId="36" applyNumberFormat="0" applyAlignment="0" applyProtection="0">
      <alignment vertical="center"/>
    </xf>
    <xf numFmtId="284" fontId="265" fillId="64" borderId="36" applyNumberFormat="0" applyAlignment="0" applyProtection="0">
      <alignment vertical="center"/>
    </xf>
    <xf numFmtId="284" fontId="265" fillId="64" borderId="36" applyNumberFormat="0" applyAlignment="0" applyProtection="0">
      <alignment vertical="center"/>
    </xf>
    <xf numFmtId="284" fontId="263" fillId="64" borderId="36" applyNumberFormat="0" applyAlignment="0" applyProtection="0">
      <alignment vertical="center"/>
    </xf>
    <xf numFmtId="284" fontId="263" fillId="64" borderId="36" applyNumberFormat="0" applyAlignment="0" applyProtection="0">
      <alignment vertical="center"/>
    </xf>
    <xf numFmtId="284" fontId="263" fillId="64" borderId="36" applyNumberFormat="0" applyAlignment="0" applyProtection="0">
      <alignment vertical="center"/>
    </xf>
    <xf numFmtId="284" fontId="263" fillId="64" borderId="36" applyNumberFormat="0" applyAlignment="0" applyProtection="0">
      <alignment vertical="center"/>
    </xf>
    <xf numFmtId="284" fontId="283" fillId="42" borderId="36" applyNumberFormat="0" applyAlignment="0" applyProtection="0">
      <alignment vertical="center"/>
    </xf>
    <xf numFmtId="284" fontId="285" fillId="42" borderId="36" applyNumberFormat="0" applyAlignment="0" applyProtection="0">
      <alignment vertical="center"/>
    </xf>
    <xf numFmtId="284" fontId="285" fillId="42" borderId="36" applyNumberFormat="0" applyAlignment="0" applyProtection="0">
      <alignment vertical="center"/>
    </xf>
    <xf numFmtId="284" fontId="283" fillId="42" borderId="36" applyNumberFormat="0" applyAlignment="0" applyProtection="0">
      <alignment vertical="center"/>
    </xf>
    <xf numFmtId="284" fontId="283" fillId="42" borderId="36" applyNumberFormat="0" applyAlignment="0" applyProtection="0">
      <alignment vertical="center"/>
    </xf>
    <xf numFmtId="284" fontId="283" fillId="42" borderId="36" applyNumberFormat="0" applyAlignment="0" applyProtection="0">
      <alignment vertical="center"/>
    </xf>
    <xf numFmtId="284" fontId="283" fillId="42" borderId="36" applyNumberFormat="0" applyAlignment="0" applyProtection="0">
      <alignment vertical="center"/>
    </xf>
    <xf numFmtId="203" fontId="91" fillId="0" borderId="62" applyAlignment="0" applyProtection="0"/>
    <xf numFmtId="284" fontId="108" fillId="0" borderId="66" applyNumberFormat="0" applyFill="0" applyAlignment="0" applyProtection="0">
      <alignment vertical="center"/>
    </xf>
    <xf numFmtId="284" fontId="261" fillId="0" borderId="66" applyNumberFormat="0" applyFill="0" applyAlignment="0" applyProtection="0">
      <alignment vertical="center"/>
    </xf>
    <xf numFmtId="284" fontId="263" fillId="64" borderId="67" applyNumberFormat="0" applyAlignment="0" applyProtection="0">
      <alignment vertical="center"/>
    </xf>
    <xf numFmtId="284" fontId="216" fillId="64" borderId="67" applyNumberFormat="0" applyAlignment="0" applyProtection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12" borderId="0" applyNumberFormat="0" applyBorder="0" applyAlignment="0" applyProtection="0">
      <alignment vertical="center"/>
    </xf>
    <xf numFmtId="284" fontId="2" fillId="13" borderId="0" applyNumberFormat="0" applyBorder="0" applyAlignment="0" applyProtection="0">
      <alignment vertical="center"/>
    </xf>
    <xf numFmtId="284" fontId="2" fillId="16" borderId="0" applyNumberFormat="0" applyBorder="0" applyAlignment="0" applyProtection="0">
      <alignment vertical="center"/>
    </xf>
    <xf numFmtId="284" fontId="2" fillId="17" borderId="0" applyNumberFormat="0" applyBorder="0" applyAlignment="0" applyProtection="0">
      <alignment vertical="center"/>
    </xf>
    <xf numFmtId="284" fontId="2" fillId="20" borderId="0" applyNumberFormat="0" applyBorder="0" applyAlignment="0" applyProtection="0">
      <alignment vertical="center"/>
    </xf>
    <xf numFmtId="284" fontId="2" fillId="21" borderId="0" applyNumberFormat="0" applyBorder="0" applyAlignment="0" applyProtection="0">
      <alignment vertical="center"/>
    </xf>
    <xf numFmtId="284" fontId="2" fillId="24" borderId="0" applyNumberFormat="0" applyBorder="0" applyAlignment="0" applyProtection="0">
      <alignment vertical="center"/>
    </xf>
    <xf numFmtId="284" fontId="2" fillId="25" borderId="0" applyNumberFormat="0" applyBorder="0" applyAlignment="0" applyProtection="0">
      <alignment vertical="center"/>
    </xf>
    <xf numFmtId="284" fontId="2" fillId="28" borderId="0" applyNumberFormat="0" applyBorder="0" applyAlignment="0" applyProtection="0">
      <alignment vertical="center"/>
    </xf>
    <xf numFmtId="284" fontId="2" fillId="29" borderId="0" applyNumberFormat="0" applyBorder="0" applyAlignment="0" applyProtection="0">
      <alignment vertical="center"/>
    </xf>
    <xf numFmtId="284" fontId="2" fillId="32" borderId="0" applyNumberFormat="0" applyBorder="0" applyAlignment="0" applyProtection="0">
      <alignment vertical="center"/>
    </xf>
    <xf numFmtId="284" fontId="2" fillId="33" borderId="0" applyNumberFormat="0" applyBorder="0" applyAlignment="0" applyProtection="0">
      <alignment vertical="center"/>
    </xf>
    <xf numFmtId="284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284" fontId="2" fillId="10" borderId="34" applyNumberFormat="0" applyFont="0" applyAlignment="0" applyProtection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12" borderId="0" applyNumberFormat="0" applyBorder="0" applyAlignment="0" applyProtection="0">
      <alignment vertical="center"/>
    </xf>
    <xf numFmtId="284" fontId="2" fillId="16" borderId="0" applyNumberFormat="0" applyBorder="0" applyAlignment="0" applyProtection="0">
      <alignment vertical="center"/>
    </xf>
    <xf numFmtId="284" fontId="2" fillId="20" borderId="0" applyNumberFormat="0" applyBorder="0" applyAlignment="0" applyProtection="0">
      <alignment vertical="center"/>
    </xf>
    <xf numFmtId="284" fontId="2" fillId="24" borderId="0" applyNumberFormat="0" applyBorder="0" applyAlignment="0" applyProtection="0">
      <alignment vertical="center"/>
    </xf>
    <xf numFmtId="284" fontId="2" fillId="28" borderId="0" applyNumberFormat="0" applyBorder="0" applyAlignment="0" applyProtection="0">
      <alignment vertical="center"/>
    </xf>
    <xf numFmtId="284" fontId="2" fillId="32" borderId="0" applyNumberFormat="0" applyBorder="0" applyAlignment="0" applyProtection="0">
      <alignment vertical="center"/>
    </xf>
    <xf numFmtId="284" fontId="2" fillId="13" borderId="0" applyNumberFormat="0" applyBorder="0" applyAlignment="0" applyProtection="0">
      <alignment vertical="center"/>
    </xf>
    <xf numFmtId="284" fontId="2" fillId="17" borderId="0" applyNumberFormat="0" applyBorder="0" applyAlignment="0" applyProtection="0">
      <alignment vertical="center"/>
    </xf>
    <xf numFmtId="284" fontId="2" fillId="21" borderId="0" applyNumberFormat="0" applyBorder="0" applyAlignment="0" applyProtection="0">
      <alignment vertical="center"/>
    </xf>
    <xf numFmtId="284" fontId="2" fillId="25" borderId="0" applyNumberFormat="0" applyBorder="0" applyAlignment="0" applyProtection="0">
      <alignment vertical="center"/>
    </xf>
    <xf numFmtId="284" fontId="2" fillId="29" borderId="0" applyNumberFormat="0" applyBorder="0" applyAlignment="0" applyProtection="0">
      <alignment vertical="center"/>
    </xf>
    <xf numFmtId="284" fontId="2" fillId="33" borderId="0" applyNumberFormat="0" applyBorder="0" applyAlignment="0" applyProtection="0">
      <alignment vertical="center"/>
    </xf>
    <xf numFmtId="284" fontId="107" fillId="42" borderId="36" applyNumberFormat="0" applyAlignment="0" applyProtection="0"/>
    <xf numFmtId="284" fontId="107" fillId="42" borderId="36" applyNumberFormat="0" applyAlignment="0" applyProtection="0"/>
    <xf numFmtId="284" fontId="9" fillId="67" borderId="47" applyNumberFormat="0" applyFont="0" applyAlignment="0" applyProtection="0">
      <alignment vertical="center"/>
    </xf>
    <xf numFmtId="284" fontId="9" fillId="67" borderId="47" applyNumberFormat="0" applyFont="0" applyAlignment="0" applyProtection="0">
      <alignment vertical="center"/>
    </xf>
    <xf numFmtId="284" fontId="9" fillId="67" borderId="47" applyNumberFormat="0" applyFont="0" applyAlignment="0" applyProtection="0">
      <alignment vertical="center"/>
    </xf>
    <xf numFmtId="284" fontId="9" fillId="67" borderId="47" applyNumberFormat="0" applyFont="0" applyAlignment="0" applyProtection="0">
      <alignment vertical="center"/>
    </xf>
    <xf numFmtId="284" fontId="9" fillId="67" borderId="47" applyNumberFormat="0" applyFont="0" applyAlignment="0" applyProtection="0">
      <alignment vertical="center"/>
    </xf>
    <xf numFmtId="284" fontId="9" fillId="67" borderId="47" applyNumberFormat="0" applyFont="0" applyAlignment="0" applyProtection="0">
      <alignment vertical="center"/>
    </xf>
    <xf numFmtId="284" fontId="9" fillId="67" borderId="47" applyNumberFormat="0" applyFont="0" applyAlignment="0" applyProtection="0">
      <alignment vertical="center"/>
    </xf>
    <xf numFmtId="284" fontId="20" fillId="67" borderId="47" applyNumberFormat="0" applyFont="0" applyAlignment="0" applyProtection="0">
      <alignment vertical="center"/>
    </xf>
    <xf numFmtId="284" fontId="107" fillId="42" borderId="36" applyNumberFormat="0" applyAlignment="0" applyProtection="0"/>
    <xf numFmtId="284" fontId="2" fillId="0" borderId="0">
      <alignment vertical="center"/>
    </xf>
    <xf numFmtId="284" fontId="9" fillId="67" borderId="47" applyNumberFormat="0" applyFont="0" applyAlignment="0" applyProtection="0">
      <alignment vertical="center"/>
    </xf>
    <xf numFmtId="284" fontId="9" fillId="67" borderId="47" applyNumberFormat="0" applyFont="0" applyAlignment="0" applyProtection="0">
      <alignment vertical="center"/>
    </xf>
    <xf numFmtId="284" fontId="9" fillId="67" borderId="47" applyNumberFormat="0" applyFont="0" applyAlignment="0" applyProtection="0">
      <alignment vertical="center"/>
    </xf>
    <xf numFmtId="284" fontId="9" fillId="67" borderId="47" applyNumberFormat="0" applyFont="0" applyAlignment="0" applyProtection="0">
      <alignment vertical="center"/>
    </xf>
    <xf numFmtId="284" fontId="9" fillId="67" borderId="47" applyNumberFormat="0" applyFont="0" applyAlignment="0" applyProtection="0">
      <alignment vertical="center"/>
    </xf>
    <xf numFmtId="284" fontId="9" fillId="67" borderId="47" applyNumberFormat="0" applyFont="0" applyAlignment="0" applyProtection="0">
      <alignment vertical="center"/>
    </xf>
    <xf numFmtId="284" fontId="9" fillId="67" borderId="47" applyNumberFormat="0" applyFont="0" applyAlignment="0" applyProtection="0">
      <alignment vertical="center"/>
    </xf>
    <xf numFmtId="284" fontId="9" fillId="67" borderId="47" applyNumberFormat="0" applyFont="0" applyAlignment="0" applyProtection="0">
      <alignment vertical="center"/>
    </xf>
    <xf numFmtId="284" fontId="9" fillId="67" borderId="47" applyNumberFormat="0" applyFont="0" applyAlignment="0" applyProtection="0">
      <alignment vertical="center"/>
    </xf>
    <xf numFmtId="284" fontId="9" fillId="67" borderId="47" applyNumberFormat="0" applyFont="0" applyAlignment="0" applyProtection="0">
      <alignment vertical="center"/>
    </xf>
    <xf numFmtId="284" fontId="9" fillId="67" borderId="47" applyNumberFormat="0" applyFont="0" applyAlignment="0" applyProtection="0">
      <alignment vertical="center"/>
    </xf>
    <xf numFmtId="284" fontId="9" fillId="67" borderId="47" applyNumberFormat="0" applyFont="0" applyAlignment="0" applyProtection="0">
      <alignment vertical="center"/>
    </xf>
    <xf numFmtId="284" fontId="9" fillId="67" borderId="47" applyNumberFormat="0" applyFont="0" applyAlignment="0" applyProtection="0">
      <alignment vertical="center"/>
    </xf>
    <xf numFmtId="284" fontId="122" fillId="0" borderId="20">
      <alignment horizontal="left" vertical="center"/>
    </xf>
    <xf numFmtId="284" fontId="82" fillId="64" borderId="64" applyNumberFormat="0" applyAlignment="0" applyProtection="0"/>
    <xf numFmtId="10" fontId="120" fillId="35" borderId="26" applyNumberFormat="0" applyBorder="0" applyAlignment="0" applyProtection="0"/>
    <xf numFmtId="284" fontId="111" fillId="0" borderId="49" applyNumberFormat="0" applyFill="0" applyAlignment="0" applyProtection="0"/>
    <xf numFmtId="284" fontId="107" fillId="42" borderId="36" applyNumberFormat="0" applyAlignment="0" applyProtection="0"/>
    <xf numFmtId="284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284" fontId="9" fillId="67" borderId="65" applyNumberFormat="0" applyFont="0" applyAlignment="0" applyProtection="0">
      <alignment vertical="center"/>
    </xf>
    <xf numFmtId="284" fontId="293" fillId="0" borderId="42" applyBorder="0" applyAlignment="0" applyProtection="0">
      <alignment vertical="top"/>
      <protection locked="0"/>
    </xf>
    <xf numFmtId="284" fontId="9" fillId="67" borderId="65" applyNumberFormat="0" applyFont="0" applyAlignment="0" applyProtection="0">
      <alignment vertical="center"/>
    </xf>
    <xf numFmtId="284" fontId="9" fillId="67" borderId="65" applyNumberFormat="0" applyFont="0" applyAlignment="0" applyProtection="0">
      <alignment vertical="center"/>
    </xf>
    <xf numFmtId="284" fontId="2" fillId="0" borderId="0">
      <alignment vertical="center"/>
    </xf>
    <xf numFmtId="284" fontId="9" fillId="67" borderId="47" applyNumberFormat="0" applyFont="0" applyAlignment="0" applyProtection="0">
      <alignment vertical="center"/>
    </xf>
    <xf numFmtId="284" fontId="298" fillId="0" borderId="61" applyNumberFormat="0" applyFill="0" applyBorder="0" applyAlignment="0" applyProtection="0">
      <alignment horizontal="center" wrapText="1"/>
    </xf>
    <xf numFmtId="203" fontId="91" fillId="0" borderId="40" applyAlignment="0" applyProtection="0"/>
    <xf numFmtId="284" fontId="263" fillId="64" borderId="36" applyNumberFormat="0" applyAlignment="0" applyProtection="0">
      <alignment vertical="center"/>
    </xf>
    <xf numFmtId="284" fontId="265" fillId="64" borderId="36" applyNumberFormat="0" applyAlignment="0" applyProtection="0">
      <alignment vertical="center"/>
    </xf>
    <xf numFmtId="284" fontId="265" fillId="64" borderId="36" applyNumberFormat="0" applyAlignment="0" applyProtection="0">
      <alignment vertical="center"/>
    </xf>
    <xf numFmtId="284" fontId="261" fillId="0" borderId="49" applyNumberFormat="0" applyFill="0" applyAlignment="0" applyProtection="0">
      <alignment vertical="center"/>
    </xf>
    <xf numFmtId="284" fontId="15" fillId="67" borderId="65" applyNumberFormat="0" applyFont="0" applyAlignment="0" applyProtection="0"/>
    <xf numFmtId="203" fontId="91" fillId="0" borderId="40" applyAlignment="0" applyProtection="0"/>
    <xf numFmtId="284" fontId="298" fillId="0" borderId="61" applyNumberFormat="0" applyFill="0" applyBorder="0" applyAlignment="0" applyProtection="0">
      <alignment horizontal="center" wrapText="1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284" fontId="214" fillId="0" borderId="66" applyNumberFormat="0" applyFill="0" applyAlignment="0" applyProtection="0">
      <alignment vertical="center"/>
    </xf>
    <xf numFmtId="284" fontId="111" fillId="0" borderId="49" applyNumberFormat="0" applyFill="0" applyAlignment="0" applyProtection="0"/>
    <xf numFmtId="284" fontId="162" fillId="86" borderId="61" applyNumberFormat="0" applyProtection="0">
      <alignment horizontal="centerContinuous"/>
    </xf>
    <xf numFmtId="284" fontId="12" fillId="85" borderId="61" applyNumberFormat="0" applyProtection="0">
      <alignment horizontal="centerContinuous"/>
    </xf>
    <xf numFmtId="284" fontId="162" fillId="85" borderId="61" applyNumberFormat="0" applyProtection="0">
      <alignment horizontal="left"/>
    </xf>
    <xf numFmtId="284" fontId="162" fillId="85" borderId="61" applyNumberFormat="0" applyProtection="0">
      <alignment horizontal="centerContinuous" textRotation="90"/>
    </xf>
    <xf numFmtId="284" fontId="162" fillId="85" borderId="61" applyNumberFormat="0" applyProtection="0">
      <alignment horizontal="centerContinuous"/>
    </xf>
    <xf numFmtId="284" fontId="161" fillId="83" borderId="61" applyNumberFormat="0" applyProtection="0">
      <alignment wrapText="1"/>
    </xf>
    <xf numFmtId="284" fontId="161" fillId="79" borderId="61" applyNumberFormat="0" applyProtection="0">
      <alignment wrapText="1"/>
    </xf>
    <xf numFmtId="284" fontId="161" fillId="84" borderId="61" applyNumberFormat="0" applyProtection="0">
      <alignment wrapText="1"/>
    </xf>
    <xf numFmtId="284" fontId="161" fillId="0" borderId="61" applyNumberFormat="0" applyFill="0" applyProtection="0">
      <alignment wrapText="1"/>
    </xf>
    <xf numFmtId="284" fontId="160" fillId="0" borderId="61" applyNumberFormat="0" applyFill="0" applyProtection="0">
      <alignment horizontal="left" wrapText="1"/>
    </xf>
    <xf numFmtId="14" fontId="160" fillId="0" borderId="61" applyFill="0" applyAlignment="0" applyProtection="0"/>
    <xf numFmtId="284" fontId="160" fillId="84" borderId="61" applyNumberFormat="0" applyProtection="0">
      <alignment horizontal="left" wrapText="1"/>
    </xf>
    <xf numFmtId="14" fontId="160" fillId="84" borderId="61" applyAlignment="0" applyProtection="0"/>
    <xf numFmtId="284" fontId="160" fillId="79" borderId="61" applyNumberFormat="0" applyProtection="0">
      <alignment horizontal="left" wrapText="1"/>
    </xf>
    <xf numFmtId="14" fontId="160" fillId="79" borderId="61" applyAlignment="0" applyProtection="0"/>
    <xf numFmtId="284" fontId="160" fillId="83" borderId="61" applyNumberFormat="0" applyProtection="0">
      <alignment horizontal="left" wrapText="1"/>
    </xf>
    <xf numFmtId="14" fontId="160" fillId="83" borderId="61" applyAlignment="0" applyProtection="0"/>
    <xf numFmtId="49" fontId="120" fillId="0" borderId="61" applyFill="0" applyProtection="0">
      <alignment horizontal="justify" vertical="top" wrapText="1"/>
    </xf>
    <xf numFmtId="284" fontId="159" fillId="83" borderId="61" applyNumberFormat="0" applyProtection="0">
      <alignment wrapText="1"/>
    </xf>
    <xf numFmtId="284" fontId="159" fillId="79" borderId="61" applyNumberFormat="0" applyProtection="0">
      <alignment wrapText="1"/>
    </xf>
    <xf numFmtId="284" fontId="159" fillId="84" borderId="61" applyNumberFormat="0" applyProtection="0">
      <alignment wrapText="1"/>
    </xf>
    <xf numFmtId="284" fontId="120" fillId="84" borderId="61" applyNumberFormat="0" applyProtection="0">
      <alignment horizontal="left" wrapText="1"/>
    </xf>
    <xf numFmtId="14" fontId="120" fillId="84" borderId="61" applyAlignment="0" applyProtection="0"/>
    <xf numFmtId="284" fontId="120" fillId="79" borderId="61" applyNumberFormat="0" applyProtection="0">
      <alignment horizontal="left" wrapText="1"/>
    </xf>
    <xf numFmtId="14" fontId="120" fillId="79" borderId="61" applyAlignment="0" applyProtection="0"/>
    <xf numFmtId="284" fontId="120" fillId="83" borderId="61" applyNumberFormat="0" applyProtection="0">
      <alignment horizontal="left" wrapText="1"/>
    </xf>
    <xf numFmtId="14" fontId="120" fillId="83" borderId="61" applyAlignment="0" applyProtection="0"/>
    <xf numFmtId="284" fontId="120" fillId="35" borderId="61" applyNumberFormat="0" applyProtection="0">
      <alignment horizontal="left" wrapText="1"/>
    </xf>
    <xf numFmtId="14" fontId="120" fillId="35" borderId="61" applyAlignment="0" applyProtection="0"/>
    <xf numFmtId="284" fontId="120" fillId="0" borderId="61" applyNumberFormat="0" applyFill="0" applyProtection="0">
      <alignment horizontal="right"/>
    </xf>
    <xf numFmtId="3" fontId="57" fillId="0" borderId="61" applyNumberFormat="0" applyFont="0"/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9" fillId="67" borderId="65" applyNumberFormat="0" applyFont="0" applyAlignment="0" applyProtection="0">
      <alignment vertical="center"/>
    </xf>
    <xf numFmtId="282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284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284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284" fontId="108" fillId="0" borderId="49" applyNumberFormat="0" applyFill="0" applyAlignment="0" applyProtection="0">
      <alignment vertical="center"/>
    </xf>
    <xf numFmtId="284" fontId="261" fillId="0" borderId="49" applyNumberFormat="0" applyFill="0" applyAlignment="0" applyProtection="0">
      <alignment vertical="center"/>
    </xf>
    <xf numFmtId="284" fontId="263" fillId="64" borderId="36" applyNumberFormat="0" applyAlignment="0" applyProtection="0">
      <alignment vertical="center"/>
    </xf>
    <xf numFmtId="284" fontId="216" fillId="64" borderId="36" applyNumberFormat="0" applyAlignment="0" applyProtection="0">
      <alignment vertical="center"/>
    </xf>
    <xf numFmtId="284" fontId="283" fillId="42" borderId="36" applyNumberFormat="0" applyAlignment="0" applyProtection="0">
      <alignment vertical="center"/>
    </xf>
    <xf numFmtId="284" fontId="228" fillId="42" borderId="36" applyNumberFormat="0" applyAlignment="0" applyProtection="0">
      <alignment vertical="center"/>
    </xf>
    <xf numFmtId="284" fontId="82" fillId="64" borderId="64" applyNumberFormat="0" applyAlignment="0" applyProtection="0"/>
    <xf numFmtId="284" fontId="280" fillId="64" borderId="64" applyNumberFormat="0" applyAlignment="0" applyProtection="0">
      <alignment vertical="center"/>
    </xf>
    <xf numFmtId="284" fontId="283" fillId="42" borderId="67" applyNumberFormat="0" applyAlignment="0" applyProtection="0">
      <alignment vertical="center"/>
    </xf>
    <xf numFmtId="284" fontId="227" fillId="64" borderId="64" applyNumberFormat="0" applyAlignment="0" applyProtection="0">
      <alignment vertical="center"/>
    </xf>
    <xf numFmtId="284" fontId="228" fillId="42" borderId="67" applyNumberFormat="0" applyAlignment="0" applyProtection="0">
      <alignment vertical="center"/>
    </xf>
    <xf numFmtId="284" fontId="7" fillId="0" borderId="0"/>
    <xf numFmtId="284" fontId="1" fillId="0" borderId="0">
      <alignment vertical="center"/>
    </xf>
    <xf numFmtId="284" fontId="7" fillId="0" borderId="0"/>
    <xf numFmtId="284" fontId="7" fillId="0" borderId="0"/>
    <xf numFmtId="284" fontId="1" fillId="0" borderId="0">
      <alignment vertical="center"/>
    </xf>
    <xf numFmtId="284" fontId="13" fillId="0" borderId="0">
      <alignment vertical="center"/>
    </xf>
    <xf numFmtId="9" fontId="1" fillId="0" borderId="0" applyFont="0" applyFill="0" applyBorder="0" applyAlignment="0" applyProtection="0">
      <alignment vertical="center"/>
    </xf>
    <xf numFmtId="284" fontId="1" fillId="0" borderId="0">
      <alignment vertical="center"/>
    </xf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239" fillId="50" borderId="0" applyNumberFormat="0" applyBorder="0" applyAlignment="0" applyProtection="0">
      <alignment vertical="center"/>
    </xf>
    <xf numFmtId="284" fontId="239" fillId="50" borderId="0" applyNumberFormat="0" applyBorder="0" applyAlignment="0" applyProtection="0">
      <alignment vertical="center"/>
    </xf>
    <xf numFmtId="284" fontId="239" fillId="50" borderId="0" applyNumberFormat="0" applyBorder="0" applyAlignment="0" applyProtection="0">
      <alignment vertical="center"/>
    </xf>
    <xf numFmtId="284" fontId="239" fillId="49" borderId="0" applyNumberFormat="0" applyBorder="0" applyAlignment="0" applyProtection="0">
      <alignment vertical="center"/>
    </xf>
    <xf numFmtId="284" fontId="239" fillId="49" borderId="0" applyNumberFormat="0" applyBorder="0" applyAlignment="0" applyProtection="0">
      <alignment vertical="center"/>
    </xf>
    <xf numFmtId="284" fontId="239" fillId="49" borderId="0" applyNumberFormat="0" applyBorder="0" applyAlignment="0" applyProtection="0">
      <alignment vertical="center"/>
    </xf>
    <xf numFmtId="284" fontId="239" fillId="48" borderId="0" applyNumberFormat="0" applyBorder="0" applyAlignment="0" applyProtection="0">
      <alignment vertical="center"/>
    </xf>
    <xf numFmtId="284" fontId="239" fillId="48" borderId="0" applyNumberFormat="0" applyBorder="0" applyAlignment="0" applyProtection="0">
      <alignment vertical="center"/>
    </xf>
    <xf numFmtId="284" fontId="239" fillId="48" borderId="0" applyNumberFormat="0" applyBorder="0" applyAlignment="0" applyProtection="0">
      <alignment vertical="center"/>
    </xf>
    <xf numFmtId="284" fontId="239" fillId="45" borderId="0" applyNumberFormat="0" applyBorder="0" applyAlignment="0" applyProtection="0">
      <alignment vertical="center"/>
    </xf>
    <xf numFmtId="284" fontId="20" fillId="40" borderId="0" applyNumberFormat="0" applyBorder="0" applyAlignment="0" applyProtection="0">
      <alignment vertical="center"/>
    </xf>
    <xf numFmtId="284" fontId="20" fillId="40" borderId="0" applyNumberFormat="0" applyBorder="0" applyAlignment="0" applyProtection="0">
      <alignment vertical="center"/>
    </xf>
    <xf numFmtId="284" fontId="20" fillId="73" borderId="0" applyNumberFormat="0" applyBorder="0" applyAlignment="0" applyProtection="0">
      <alignment vertical="center"/>
    </xf>
    <xf numFmtId="284" fontId="20" fillId="39" borderId="0" applyNumberFormat="0" applyBorder="0" applyAlignment="0" applyProtection="0">
      <alignment vertical="center"/>
    </xf>
    <xf numFmtId="284" fontId="20" fillId="38" borderId="0" applyNumberFormat="0" applyBorder="0" applyAlignment="0" applyProtection="0">
      <alignment vertical="center"/>
    </xf>
    <xf numFmtId="284" fontId="20" fillId="37" borderId="0" applyNumberFormat="0" applyBorder="0" applyAlignment="0" applyProtection="0">
      <alignment vertical="center"/>
    </xf>
    <xf numFmtId="284" fontId="316" fillId="41" borderId="0" applyNumberFormat="0" applyBorder="0" applyAlignment="0" applyProtection="0">
      <alignment vertical="center"/>
    </xf>
    <xf numFmtId="284" fontId="316" fillId="40" borderId="0" applyNumberFormat="0" applyBorder="0" applyAlignment="0" applyProtection="0">
      <alignment vertical="center"/>
    </xf>
    <xf numFmtId="284" fontId="316" fillId="39" borderId="0" applyNumberFormat="0" applyBorder="0" applyAlignment="0" applyProtection="0">
      <alignment vertical="center"/>
    </xf>
    <xf numFmtId="284" fontId="316" fillId="38" borderId="0" applyNumberFormat="0" applyBorder="0" applyAlignment="0" applyProtection="0">
      <alignment vertical="center"/>
    </xf>
    <xf numFmtId="284" fontId="316" fillId="37" borderId="0" applyNumberFormat="0" applyBorder="0" applyAlignment="0" applyProtection="0">
      <alignment vertical="center"/>
    </xf>
    <xf numFmtId="1" fontId="64" fillId="0" borderId="80"/>
    <xf numFmtId="1" fontId="64" fillId="0" borderId="81"/>
    <xf numFmtId="284" fontId="195" fillId="0" borderId="0"/>
    <xf numFmtId="284" fontId="59" fillId="0" borderId="0"/>
    <xf numFmtId="284" fontId="195" fillId="0" borderId="0"/>
    <xf numFmtId="284" fontId="195" fillId="0" borderId="0"/>
    <xf numFmtId="284" fontId="195" fillId="0" borderId="0"/>
    <xf numFmtId="284" fontId="195" fillId="0" borderId="0"/>
    <xf numFmtId="284" fontId="195" fillId="0" borderId="0"/>
    <xf numFmtId="284" fontId="195" fillId="0" borderId="0"/>
    <xf numFmtId="284" fontId="195" fillId="0" borderId="0"/>
    <xf numFmtId="284" fontId="195" fillId="0" borderId="0"/>
    <xf numFmtId="284" fontId="195" fillId="0" borderId="0"/>
    <xf numFmtId="284" fontId="195" fillId="0" borderId="0"/>
    <xf numFmtId="284" fontId="195" fillId="0" borderId="0"/>
    <xf numFmtId="284" fontId="195" fillId="0" borderId="0"/>
    <xf numFmtId="284" fontId="195" fillId="0" borderId="0"/>
    <xf numFmtId="284" fontId="195" fillId="0" borderId="0"/>
    <xf numFmtId="284" fontId="195" fillId="0" borderId="0"/>
    <xf numFmtId="284" fontId="195" fillId="0" borderId="0"/>
    <xf numFmtId="284" fontId="195" fillId="0" borderId="0"/>
    <xf numFmtId="284" fontId="195" fillId="0" borderId="0"/>
    <xf numFmtId="284" fontId="195" fillId="0" borderId="0"/>
    <xf numFmtId="284" fontId="195" fillId="0" borderId="0"/>
    <xf numFmtId="284" fontId="195" fillId="0" borderId="0"/>
    <xf numFmtId="284" fontId="195" fillId="0" borderId="0"/>
    <xf numFmtId="284" fontId="195" fillId="0" borderId="0"/>
    <xf numFmtId="284" fontId="195" fillId="0" borderId="0"/>
    <xf numFmtId="284" fontId="195" fillId="0" borderId="0"/>
    <xf numFmtId="284" fontId="195" fillId="0" borderId="0"/>
    <xf numFmtId="284" fontId="195" fillId="0" borderId="0"/>
    <xf numFmtId="284" fontId="195" fillId="0" borderId="0"/>
    <xf numFmtId="284" fontId="195" fillId="0" borderId="0"/>
    <xf numFmtId="284" fontId="195" fillId="0" borderId="0"/>
    <xf numFmtId="284" fontId="195" fillId="0" borderId="0"/>
    <xf numFmtId="284" fontId="195" fillId="0" borderId="0"/>
    <xf numFmtId="284" fontId="195" fillId="0" borderId="0"/>
    <xf numFmtId="284" fontId="195" fillId="0" borderId="0"/>
    <xf numFmtId="284" fontId="195" fillId="0" borderId="0"/>
    <xf numFmtId="284" fontId="195" fillId="0" borderId="0"/>
    <xf numFmtId="284" fontId="195" fillId="0" borderId="0"/>
    <xf numFmtId="284" fontId="195" fillId="0" borderId="0"/>
    <xf numFmtId="284" fontId="195" fillId="0" borderId="0"/>
    <xf numFmtId="284" fontId="195" fillId="0" borderId="0"/>
    <xf numFmtId="284" fontId="195" fillId="0" borderId="0"/>
    <xf numFmtId="284" fontId="195" fillId="0" borderId="0"/>
    <xf numFmtId="284" fontId="195" fillId="0" borderId="0"/>
    <xf numFmtId="284" fontId="195" fillId="0" borderId="0"/>
    <xf numFmtId="284" fontId="195" fillId="0" borderId="0"/>
    <xf numFmtId="284" fontId="195" fillId="0" borderId="0"/>
    <xf numFmtId="284" fontId="195" fillId="0" borderId="0"/>
    <xf numFmtId="284" fontId="195" fillId="0" borderId="0"/>
    <xf numFmtId="284" fontId="195" fillId="0" borderId="0"/>
    <xf numFmtId="284" fontId="195" fillId="0" borderId="0"/>
    <xf numFmtId="284" fontId="195" fillId="0" borderId="0"/>
    <xf numFmtId="284" fontId="195" fillId="0" borderId="0"/>
    <xf numFmtId="284" fontId="195" fillId="0" borderId="0"/>
    <xf numFmtId="284" fontId="195" fillId="0" borderId="0"/>
    <xf numFmtId="284" fontId="195" fillId="0" borderId="0"/>
    <xf numFmtId="284" fontId="195" fillId="0" borderId="0"/>
    <xf numFmtId="284" fontId="195" fillId="0" borderId="0"/>
    <xf numFmtId="284" fontId="195" fillId="0" borderId="0"/>
    <xf numFmtId="284" fontId="195" fillId="0" borderId="0"/>
    <xf numFmtId="284" fontId="195" fillId="0" borderId="0"/>
    <xf numFmtId="284" fontId="195" fillId="0" borderId="0"/>
    <xf numFmtId="284" fontId="195" fillId="0" borderId="0"/>
    <xf numFmtId="284" fontId="50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122" fillId="0" borderId="81">
      <alignment horizontal="left" vertical="center"/>
    </xf>
    <xf numFmtId="284" fontId="122" fillId="0" borderId="81">
      <alignment horizontal="left" vertical="center"/>
    </xf>
    <xf numFmtId="284" fontId="239" fillId="45" borderId="0" applyNumberFormat="0" applyBorder="0" applyAlignment="0" applyProtection="0">
      <alignment vertical="center"/>
    </xf>
    <xf numFmtId="284" fontId="239" fillId="45" borderId="0" applyNumberFormat="0" applyBorder="0" applyAlignment="0" applyProtection="0">
      <alignment vertical="center"/>
    </xf>
    <xf numFmtId="284" fontId="239" fillId="43" borderId="0" applyNumberFormat="0" applyBorder="0" applyAlignment="0" applyProtection="0">
      <alignment vertical="center"/>
    </xf>
    <xf numFmtId="284" fontId="239" fillId="43" borderId="0" applyNumberFormat="0" applyBorder="0" applyAlignment="0" applyProtection="0">
      <alignment vertical="center"/>
    </xf>
    <xf numFmtId="284" fontId="317" fillId="50" borderId="0" applyNumberFormat="0" applyBorder="0" applyAlignment="0" applyProtection="0">
      <alignment vertical="center"/>
    </xf>
    <xf numFmtId="284" fontId="317" fillId="48" borderId="0" applyNumberFormat="0" applyBorder="0" applyAlignment="0" applyProtection="0">
      <alignment vertical="center"/>
    </xf>
    <xf numFmtId="284" fontId="317" fillId="45" borderId="0" applyNumberFormat="0" applyBorder="0" applyAlignment="0" applyProtection="0">
      <alignment vertical="center"/>
    </xf>
    <xf numFmtId="284" fontId="317" fillId="47" borderId="0" applyNumberFormat="0" applyBorder="0" applyAlignment="0" applyProtection="0">
      <alignment vertical="center"/>
    </xf>
    <xf numFmtId="284" fontId="20" fillId="80" borderId="0" applyNumberFormat="0" applyBorder="0" applyAlignment="0" applyProtection="0">
      <alignment vertical="center"/>
    </xf>
    <xf numFmtId="284" fontId="20" fillId="80" borderId="0" applyNumberFormat="0" applyBorder="0" applyAlignment="0" applyProtection="0">
      <alignment vertical="center"/>
    </xf>
    <xf numFmtId="284" fontId="20" fillId="80" borderId="0" applyNumberFormat="0" applyBorder="0" applyAlignment="0" applyProtection="0">
      <alignment vertical="center"/>
    </xf>
    <xf numFmtId="284" fontId="20" fillId="43" borderId="0" applyNumberFormat="0" applyBorder="0" applyAlignment="0" applyProtection="0">
      <alignment vertical="center"/>
    </xf>
    <xf numFmtId="284" fontId="20" fillId="43" borderId="0" applyNumberFormat="0" applyBorder="0" applyAlignment="0" applyProtection="0">
      <alignment vertical="center"/>
    </xf>
    <xf numFmtId="284" fontId="20" fillId="80" borderId="0" applyNumberFormat="0" applyBorder="0" applyAlignment="0" applyProtection="0">
      <alignment vertical="center"/>
    </xf>
    <xf numFmtId="284" fontId="20" fillId="80" borderId="0" applyNumberFormat="0" applyBorder="0" applyAlignment="0" applyProtection="0">
      <alignment vertical="center"/>
    </xf>
    <xf numFmtId="284" fontId="20" fillId="80" borderId="0" applyNumberFormat="0" applyBorder="0" applyAlignment="0" applyProtection="0">
      <alignment vertical="center"/>
    </xf>
    <xf numFmtId="284" fontId="20" fillId="80" borderId="0" applyNumberFormat="0" applyBorder="0" applyAlignment="0" applyProtection="0">
      <alignment vertical="center"/>
    </xf>
    <xf numFmtId="284" fontId="20" fillId="64" borderId="0" applyNumberFormat="0" applyBorder="0" applyAlignment="0" applyProtection="0">
      <alignment vertical="center"/>
    </xf>
    <xf numFmtId="284" fontId="20" fillId="45" borderId="0" applyNumberFormat="0" applyBorder="0" applyAlignment="0" applyProtection="0">
      <alignment vertical="center"/>
    </xf>
    <xf numFmtId="284" fontId="20" fillId="45" borderId="0" applyNumberFormat="0" applyBorder="0" applyAlignment="0" applyProtection="0">
      <alignment vertical="center"/>
    </xf>
    <xf numFmtId="284" fontId="20" fillId="42" borderId="0" applyNumberFormat="0" applyBorder="0" applyAlignment="0" applyProtection="0">
      <alignment vertical="center"/>
    </xf>
    <xf numFmtId="284" fontId="20" fillId="42" borderId="0" applyNumberFormat="0" applyBorder="0" applyAlignment="0" applyProtection="0">
      <alignment vertical="center"/>
    </xf>
    <xf numFmtId="284" fontId="20" fillId="42" borderId="0" applyNumberFormat="0" applyBorder="0" applyAlignment="0" applyProtection="0">
      <alignment vertical="center"/>
    </xf>
    <xf numFmtId="284" fontId="20" fillId="43" borderId="0" applyNumberFormat="0" applyBorder="0" applyAlignment="0" applyProtection="0">
      <alignment vertical="center"/>
    </xf>
    <xf numFmtId="284" fontId="20" fillId="43" borderId="0" applyNumberFormat="0" applyBorder="0" applyAlignment="0" applyProtection="0">
      <alignment vertical="center"/>
    </xf>
    <xf numFmtId="284" fontId="20" fillId="43" borderId="0" applyNumberFormat="0" applyBorder="0" applyAlignment="0" applyProtection="0">
      <alignment vertical="center"/>
    </xf>
    <xf numFmtId="284" fontId="316" fillId="46" borderId="0" applyNumberFormat="0" applyBorder="0" applyAlignment="0" applyProtection="0">
      <alignment vertical="center"/>
    </xf>
    <xf numFmtId="284" fontId="316" fillId="40" borderId="0" applyNumberFormat="0" applyBorder="0" applyAlignment="0" applyProtection="0">
      <alignment vertical="center"/>
    </xf>
    <xf numFmtId="284" fontId="316" fillId="44" borderId="0" applyNumberFormat="0" applyBorder="0" applyAlignment="0" applyProtection="0">
      <alignment vertical="center"/>
    </xf>
    <xf numFmtId="284" fontId="316" fillId="43" borderId="0" applyNumberFormat="0" applyBorder="0" applyAlignment="0" applyProtection="0">
      <alignment vertical="center"/>
    </xf>
    <xf numFmtId="197" fontId="64" fillId="0" borderId="82"/>
    <xf numFmtId="284" fontId="20" fillId="39" borderId="0" applyNumberFormat="0" applyBorder="0" applyAlignment="0" applyProtection="0">
      <alignment vertical="center"/>
    </xf>
    <xf numFmtId="284" fontId="20" fillId="39" borderId="0" applyNumberFormat="0" applyBorder="0" applyAlignment="0" applyProtection="0">
      <alignment vertical="center"/>
    </xf>
    <xf numFmtId="284" fontId="20" fillId="37" borderId="0" applyNumberFormat="0" applyBorder="0" applyAlignment="0" applyProtection="0">
      <alignment vertical="center"/>
    </xf>
    <xf numFmtId="284" fontId="20" fillId="39" borderId="0" applyNumberFormat="0" applyBorder="0" applyAlignment="0" applyProtection="0">
      <alignment vertical="center"/>
    </xf>
    <xf numFmtId="284" fontId="20" fillId="39" borderId="0" applyNumberFormat="0" applyBorder="0" applyAlignment="0" applyProtection="0">
      <alignment vertical="center"/>
    </xf>
    <xf numFmtId="284" fontId="20" fillId="38" borderId="0" applyNumberFormat="0" applyBorder="0" applyAlignment="0" applyProtection="0">
      <alignment vertical="center"/>
    </xf>
    <xf numFmtId="284" fontId="20" fillId="38" borderId="0" applyNumberFormat="0" applyBorder="0" applyAlignment="0" applyProtection="0">
      <alignment vertical="center"/>
    </xf>
    <xf numFmtId="284" fontId="20" fillId="37" borderId="0" applyNumberFormat="0" applyBorder="0" applyAlignment="0" applyProtection="0">
      <alignment vertical="center"/>
    </xf>
    <xf numFmtId="284" fontId="195" fillId="0" borderId="0"/>
    <xf numFmtId="284" fontId="195" fillId="0" borderId="0"/>
    <xf numFmtId="284" fontId="195" fillId="0" borderId="0"/>
    <xf numFmtId="284" fontId="195" fillId="0" borderId="0"/>
    <xf numFmtId="284" fontId="195" fillId="0" borderId="0"/>
    <xf numFmtId="284" fontId="195" fillId="0" borderId="0"/>
    <xf numFmtId="284" fontId="195" fillId="0" borderId="0"/>
    <xf numFmtId="284" fontId="195" fillId="0" borderId="0"/>
    <xf numFmtId="284" fontId="195" fillId="0" borderId="0"/>
    <xf numFmtId="284" fontId="195" fillId="0" borderId="0"/>
    <xf numFmtId="284" fontId="195" fillId="0" borderId="0"/>
    <xf numFmtId="284" fontId="195" fillId="0" borderId="0"/>
    <xf numFmtId="284" fontId="195" fillId="0" borderId="0"/>
    <xf numFmtId="284" fontId="195" fillId="0" borderId="0"/>
    <xf numFmtId="284" fontId="195" fillId="0" borderId="0"/>
    <xf numFmtId="284" fontId="318" fillId="0" borderId="0"/>
    <xf numFmtId="284" fontId="318" fillId="0" borderId="0"/>
    <xf numFmtId="284" fontId="318" fillId="0" borderId="0"/>
    <xf numFmtId="284" fontId="20" fillId="37" borderId="0" applyNumberFormat="0" applyBorder="0" applyAlignment="0" applyProtection="0">
      <alignment vertical="center"/>
    </xf>
    <xf numFmtId="284" fontId="20" fillId="39" borderId="0" applyNumberFormat="0" applyBorder="0" applyAlignment="0" applyProtection="0">
      <alignment vertical="center"/>
    </xf>
    <xf numFmtId="284" fontId="318" fillId="0" borderId="0"/>
    <xf numFmtId="284" fontId="195" fillId="0" borderId="0"/>
    <xf numFmtId="284" fontId="195" fillId="0" borderId="0"/>
    <xf numFmtId="284" fontId="195" fillId="0" borderId="0"/>
    <xf numFmtId="284" fontId="195" fillId="0" borderId="0"/>
    <xf numFmtId="284" fontId="195" fillId="0" borderId="0"/>
    <xf numFmtId="284" fontId="195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7" fillId="44" borderId="0" applyNumberFormat="0" applyBorder="0" applyAlignment="0" applyProtection="0">
      <alignment vertical="center"/>
    </xf>
    <xf numFmtId="284" fontId="20" fillId="80" borderId="0" applyNumberFormat="0" applyBorder="0" applyAlignment="0" applyProtection="0">
      <alignment vertical="center"/>
    </xf>
    <xf numFmtId="284" fontId="20" fillId="43" borderId="0" applyNumberFormat="0" applyBorder="0" applyAlignment="0" applyProtection="0">
      <alignment vertical="center"/>
    </xf>
    <xf numFmtId="284" fontId="20" fillId="37" borderId="0" applyNumberFormat="0" applyBorder="0" applyAlignment="0" applyProtection="0">
      <alignment vertical="center"/>
    </xf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20" fillId="41" borderId="0" applyNumberFormat="0" applyBorder="0" applyAlignment="0" applyProtection="0">
      <alignment vertical="center"/>
    </xf>
    <xf numFmtId="284" fontId="20" fillId="37" borderId="0" applyNumberFormat="0" applyBorder="0" applyAlignment="0" applyProtection="0">
      <alignment vertical="center"/>
    </xf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239" fillId="42" borderId="0" applyNumberFormat="0" applyBorder="0" applyAlignment="0" applyProtection="0">
      <alignment vertical="center"/>
    </xf>
    <xf numFmtId="284" fontId="239" fillId="42" borderId="0" applyNumberFormat="0" applyBorder="0" applyAlignment="0" applyProtection="0">
      <alignment vertical="center"/>
    </xf>
    <xf numFmtId="284" fontId="239" fillId="42" borderId="0" applyNumberFormat="0" applyBorder="0" applyAlignment="0" applyProtection="0">
      <alignment vertical="center"/>
    </xf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37" fontId="195" fillId="0" borderId="0"/>
    <xf numFmtId="49" fontId="90" fillId="0" borderId="81">
      <alignment horizontal="center" vertical="center"/>
      <protection locked="0"/>
    </xf>
    <xf numFmtId="284" fontId="239" fillId="43" borderId="0" applyNumberFormat="0" applyBorder="0" applyAlignment="0" applyProtection="0">
      <alignment vertical="center"/>
    </xf>
    <xf numFmtId="284" fontId="317" fillId="49" borderId="0" applyNumberFormat="0" applyBorder="0" applyAlignment="0" applyProtection="0">
      <alignment vertical="center"/>
    </xf>
    <xf numFmtId="284" fontId="20" fillId="43" borderId="0" applyNumberFormat="0" applyBorder="0" applyAlignment="0" applyProtection="0">
      <alignment vertical="center"/>
    </xf>
    <xf numFmtId="284" fontId="20" fillId="43" borderId="0" applyNumberFormat="0" applyBorder="0" applyAlignment="0" applyProtection="0">
      <alignment vertical="center"/>
    </xf>
    <xf numFmtId="284" fontId="20" fillId="45" borderId="0" applyNumberFormat="0" applyBorder="0" applyAlignment="0" applyProtection="0">
      <alignment vertical="center"/>
    </xf>
    <xf numFmtId="284" fontId="20" fillId="42" borderId="0" applyNumberFormat="0" applyBorder="0" applyAlignment="0" applyProtection="0">
      <alignment vertical="center"/>
    </xf>
    <xf numFmtId="284" fontId="316" fillId="43" borderId="0" applyNumberFormat="0" applyBorder="0" applyAlignment="0" applyProtection="0">
      <alignment vertical="center"/>
    </xf>
    <xf numFmtId="284" fontId="316" fillId="45" borderId="0" applyNumberFormat="0" applyBorder="0" applyAlignment="0" applyProtection="0">
      <alignment vertical="center"/>
    </xf>
    <xf numFmtId="284" fontId="20" fillId="39" borderId="0" applyNumberFormat="0" applyBorder="0" applyAlignment="0" applyProtection="0">
      <alignment vertical="center"/>
    </xf>
    <xf numFmtId="284" fontId="20" fillId="37" borderId="0" applyNumberFormat="0" applyBorder="0" applyAlignment="0" applyProtection="0">
      <alignment vertical="center"/>
    </xf>
    <xf numFmtId="284" fontId="20" fillId="67" borderId="0" applyNumberFormat="0" applyBorder="0" applyAlignment="0" applyProtection="0">
      <alignment vertical="center"/>
    </xf>
    <xf numFmtId="284" fontId="20" fillId="40" borderId="0" applyNumberFormat="0" applyBorder="0" applyAlignment="0" applyProtection="0">
      <alignment vertical="center"/>
    </xf>
    <xf numFmtId="284" fontId="20" fillId="42" borderId="0" applyNumberFormat="0" applyBorder="0" applyAlignment="0" applyProtection="0">
      <alignment vertical="center"/>
    </xf>
    <xf numFmtId="284" fontId="195" fillId="0" borderId="0"/>
    <xf numFmtId="284" fontId="195" fillId="0" borderId="0"/>
    <xf numFmtId="284" fontId="50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6" fillId="42" borderId="0" applyNumberFormat="0" applyBorder="0" applyAlignment="0" applyProtection="0">
      <alignment vertical="center"/>
    </xf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284" fontId="318" fillId="0" borderId="0"/>
    <xf numFmtId="43" fontId="5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84" fontId="107" fillId="42" borderId="83" applyNumberFormat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>
      <alignment vertical="center"/>
    </xf>
    <xf numFmtId="284" fontId="82" fillId="64" borderId="85" applyNumberFormat="0" applyAlignment="0" applyProtection="0"/>
    <xf numFmtId="284" fontId="195" fillId="67" borderId="86" applyNumberFormat="0" applyFont="0" applyAlignment="0" applyProtection="0"/>
    <xf numFmtId="284" fontId="111" fillId="0" borderId="87" applyNumberFormat="0" applyFill="0" applyAlignment="0" applyProtection="0"/>
    <xf numFmtId="284" fontId="107" fillId="42" borderId="83" applyNumberFormat="0" applyAlignment="0" applyProtection="0"/>
    <xf numFmtId="284" fontId="107" fillId="42" borderId="83" applyNumberFormat="0" applyAlignment="0" applyProtection="0"/>
    <xf numFmtId="284" fontId="86" fillId="64" borderId="83" applyNumberFormat="0" applyAlignment="0" applyProtection="0"/>
    <xf numFmtId="284" fontId="86" fillId="64" borderId="83" applyNumberFormat="0" applyAlignment="0" applyProtection="0"/>
    <xf numFmtId="284" fontId="86" fillId="64" borderId="83" applyNumberFormat="0" applyAlignment="0" applyProtection="0"/>
    <xf numFmtId="284" fontId="82" fillId="64" borderId="85" applyNumberFormat="0" applyAlignment="0" applyProtection="0"/>
    <xf numFmtId="41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/>
    <xf numFmtId="203" fontId="91" fillId="0" borderId="84" applyAlignment="0" applyProtection="0"/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284" fontId="195" fillId="67" borderId="86" applyNumberFormat="0" applyFont="0" applyAlignment="0" applyProtection="0"/>
    <xf numFmtId="43" fontId="13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9" fillId="0" borderId="0" applyFont="0" applyFill="0" applyBorder="0" applyAlignment="0" applyProtection="0">
      <alignment vertical="center"/>
    </xf>
    <xf numFmtId="284" fontId="293" fillId="0" borderId="78" applyBorder="0" applyAlignment="0" applyProtection="0">
      <alignment vertical="top"/>
      <protection locked="0"/>
    </xf>
    <xf numFmtId="284" fontId="195" fillId="67" borderId="86" applyNumberFormat="0" applyFont="0" applyAlignment="0" applyProtection="0"/>
    <xf numFmtId="203" fontId="91" fillId="0" borderId="84" applyAlignment="0" applyProtection="0"/>
    <xf numFmtId="43" fontId="9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46" fillId="0" borderId="0" applyFont="0" applyFill="0" applyBorder="0" applyAlignment="0" applyProtection="0"/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/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/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46" fillId="0" borderId="0" applyFont="0" applyFill="0" applyBorder="0" applyAlignment="0" applyProtection="0"/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/>
    <xf numFmtId="43" fontId="7" fillId="0" borderId="0" applyFont="0" applyFill="0" applyBorder="0" applyAlignment="0" applyProtection="0">
      <alignment vertical="center"/>
    </xf>
    <xf numFmtId="285" fontId="195" fillId="0" borderId="0">
      <alignment vertical="center"/>
    </xf>
    <xf numFmtId="0" fontId="195" fillId="0" borderId="0">
      <alignment vertical="center"/>
    </xf>
  </cellStyleXfs>
  <cellXfs count="203">
    <xf numFmtId="284" fontId="0" fillId="0" borderId="0" xfId="0" applyFont="1" applyAlignment="1">
      <alignment vertical="center"/>
    </xf>
    <xf numFmtId="284" fontId="7" fillId="0" borderId="0" xfId="9"/>
    <xf numFmtId="284" fontId="7" fillId="0" borderId="0" xfId="9" applyAlignment="1">
      <alignment horizontal="center"/>
    </xf>
    <xf numFmtId="284" fontId="18" fillId="93" borderId="68" xfId="9" applyFont="1" applyFill="1" applyBorder="1" applyAlignment="1">
      <alignment horizontal="center" vertical="center"/>
    </xf>
    <xf numFmtId="284" fontId="18" fillId="93" borderId="69" xfId="9" applyFont="1" applyFill="1" applyBorder="1" applyAlignment="1">
      <alignment horizontal="center" vertical="center"/>
    </xf>
    <xf numFmtId="284" fontId="18" fillId="93" borderId="70" xfId="9" applyFont="1" applyFill="1" applyBorder="1" applyAlignment="1">
      <alignment horizontal="center" vertical="center"/>
    </xf>
    <xf numFmtId="284" fontId="7" fillId="0" borderId="0" xfId="9" applyAlignment="1">
      <alignment vertical="center"/>
    </xf>
    <xf numFmtId="14" fontId="305" fillId="0" borderId="41" xfId="9" applyNumberFormat="1" applyFont="1" applyBorder="1" applyAlignment="1">
      <alignment horizontal="center" vertical="center"/>
    </xf>
    <xf numFmtId="14" fontId="305" fillId="0" borderId="73" xfId="9" applyNumberFormat="1" applyFont="1" applyBorder="1" applyAlignment="1">
      <alignment horizontal="center" vertical="center"/>
    </xf>
    <xf numFmtId="284" fontId="305" fillId="0" borderId="41" xfId="9" applyFont="1" applyBorder="1" applyAlignment="1">
      <alignment horizontal="center" vertical="center"/>
    </xf>
    <xf numFmtId="7" fontId="305" fillId="0" borderId="41" xfId="9" applyNumberFormat="1" applyFont="1" applyBorder="1" applyAlignment="1">
      <alignment horizontal="center" vertical="center"/>
    </xf>
    <xf numFmtId="284" fontId="305" fillId="0" borderId="73" xfId="9" applyFont="1" applyBorder="1" applyAlignment="1">
      <alignment horizontal="center" vertical="center"/>
    </xf>
    <xf numFmtId="7" fontId="305" fillId="0" borderId="73" xfId="9" applyNumberFormat="1" applyFont="1" applyBorder="1" applyAlignment="1">
      <alignment horizontal="center" vertical="center"/>
    </xf>
    <xf numFmtId="284" fontId="307" fillId="0" borderId="71" xfId="9" applyFont="1" applyBorder="1" applyAlignment="1">
      <alignment horizontal="center" vertical="center"/>
    </xf>
    <xf numFmtId="184" fontId="308" fillId="0" borderId="0" xfId="9" applyNumberFormat="1" applyFont="1"/>
    <xf numFmtId="184" fontId="305" fillId="0" borderId="72" xfId="9" applyNumberFormat="1" applyFont="1" applyBorder="1" applyAlignment="1">
      <alignment horizontal="center" vertical="center"/>
    </xf>
    <xf numFmtId="184" fontId="305" fillId="0" borderId="74" xfId="9" applyNumberFormat="1" applyFont="1" applyBorder="1" applyAlignment="1">
      <alignment horizontal="center" vertical="center"/>
    </xf>
    <xf numFmtId="284" fontId="18" fillId="3" borderId="0" xfId="9" applyFont="1" applyFill="1" applyBorder="1" applyAlignment="1">
      <alignment horizontal="right" vertical="center"/>
    </xf>
    <xf numFmtId="284" fontId="43" fillId="0" borderId="0" xfId="9" applyFont="1" applyAlignment="1">
      <alignment horizontal="center" vertical="center"/>
    </xf>
    <xf numFmtId="7" fontId="7" fillId="0" borderId="0" xfId="9" applyNumberFormat="1"/>
    <xf numFmtId="7" fontId="309" fillId="0" borderId="41" xfId="9" applyNumberFormat="1" applyFont="1" applyBorder="1" applyAlignment="1">
      <alignment horizontal="center" vertical="center"/>
    </xf>
    <xf numFmtId="284" fontId="11" fillId="0" borderId="0" xfId="2" applyFont="1" applyFill="1">
      <alignment vertical="center"/>
    </xf>
    <xf numFmtId="284" fontId="310" fillId="0" borderId="0" xfId="2" applyFont="1" applyAlignment="1">
      <alignment horizontal="center" vertical="center"/>
    </xf>
    <xf numFmtId="284" fontId="11" fillId="0" borderId="0" xfId="2" applyFont="1" applyAlignment="1">
      <alignment horizontal="center" vertical="center"/>
    </xf>
    <xf numFmtId="181" fontId="11" fillId="0" borderId="0" xfId="2" applyNumberFormat="1" applyFont="1" applyAlignment="1">
      <alignment horizontal="center" vertical="center"/>
    </xf>
    <xf numFmtId="284" fontId="11" fillId="0" borderId="0" xfId="2" applyFont="1">
      <alignment vertical="center"/>
    </xf>
    <xf numFmtId="284" fontId="11" fillId="2" borderId="0" xfId="7" applyFont="1" applyFill="1" applyAlignment="1"/>
    <xf numFmtId="186" fontId="310" fillId="0" borderId="18" xfId="11409" applyNumberFormat="1" applyFont="1" applyFill="1" applyBorder="1" applyAlignment="1">
      <alignment horizontal="center" vertical="center"/>
    </xf>
    <xf numFmtId="284" fontId="11" fillId="0" borderId="0" xfId="2" applyFont="1" applyAlignment="1">
      <alignment vertical="center" wrapText="1"/>
    </xf>
    <xf numFmtId="26" fontId="11" fillId="0" borderId="0" xfId="2" applyNumberFormat="1" applyFont="1" applyAlignment="1">
      <alignment horizontal="right" vertical="center"/>
    </xf>
    <xf numFmtId="284" fontId="11" fillId="2" borderId="0" xfId="7" applyFont="1" applyFill="1" applyAlignment="1"/>
    <xf numFmtId="284" fontId="11" fillId="0" borderId="0" xfId="2" applyFont="1" applyFill="1" applyAlignment="1">
      <alignment vertical="center"/>
    </xf>
    <xf numFmtId="284" fontId="11" fillId="0" borderId="0" xfId="0" applyFont="1" applyFill="1" applyAlignment="1">
      <alignment vertical="center"/>
    </xf>
    <xf numFmtId="284" fontId="16" fillId="0" borderId="0" xfId="0" applyFont="1" applyFill="1" applyAlignment="1">
      <alignment vertical="center"/>
    </xf>
    <xf numFmtId="176" fontId="11" fillId="0" borderId="0" xfId="0" applyNumberFormat="1" applyFont="1" applyFill="1" applyAlignment="1">
      <alignment horizontal="right" vertical="center"/>
    </xf>
    <xf numFmtId="284" fontId="314" fillId="0" borderId="0" xfId="0" applyFont="1" applyFill="1" applyAlignment="1">
      <alignment vertical="center"/>
    </xf>
    <xf numFmtId="9" fontId="11" fillId="0" borderId="0" xfId="5" applyFont="1" applyFill="1" applyAlignment="1">
      <alignment horizontal="right" vertical="center"/>
    </xf>
    <xf numFmtId="284" fontId="310" fillId="0" borderId="0" xfId="0" applyFont="1" applyFill="1" applyAlignment="1">
      <alignment vertical="center"/>
    </xf>
    <xf numFmtId="176" fontId="310" fillId="0" borderId="0" xfId="0" applyNumberFormat="1" applyFont="1" applyFill="1" applyAlignment="1">
      <alignment horizontal="right" vertical="center"/>
    </xf>
    <xf numFmtId="284" fontId="11" fillId="2" borderId="0" xfId="0" applyFont="1" applyFill="1" applyAlignment="1">
      <alignment vertical="center"/>
    </xf>
    <xf numFmtId="284" fontId="16" fillId="2" borderId="0" xfId="0" applyFont="1" applyFill="1" applyAlignment="1">
      <alignment vertical="center"/>
    </xf>
    <xf numFmtId="176" fontId="310" fillId="2" borderId="0" xfId="0" applyNumberFormat="1" applyFont="1" applyFill="1" applyAlignment="1">
      <alignment horizontal="right" vertical="center"/>
    </xf>
    <xf numFmtId="284" fontId="314" fillId="2" borderId="0" xfId="0" applyFont="1" applyFill="1" applyAlignment="1">
      <alignment vertical="center"/>
    </xf>
    <xf numFmtId="284" fontId="310" fillId="0" borderId="2" xfId="0" applyFont="1" applyFill="1" applyBorder="1" applyAlignment="1">
      <alignment horizontal="center" vertical="center"/>
    </xf>
    <xf numFmtId="177" fontId="314" fillId="0" borderId="0" xfId="0" applyNumberFormat="1" applyFont="1" applyFill="1" applyAlignment="1">
      <alignment vertical="center"/>
    </xf>
    <xf numFmtId="9" fontId="314" fillId="0" borderId="0" xfId="5" applyFont="1" applyFill="1" applyAlignment="1">
      <alignment vertical="center"/>
    </xf>
    <xf numFmtId="284" fontId="314" fillId="0" borderId="12" xfId="0" applyFont="1" applyFill="1" applyBorder="1" applyAlignment="1">
      <alignment vertical="center"/>
    </xf>
    <xf numFmtId="43" fontId="314" fillId="0" borderId="0" xfId="0" applyNumberFormat="1" applyFont="1" applyFill="1" applyAlignment="1">
      <alignment vertical="center"/>
    </xf>
    <xf numFmtId="284" fontId="11" fillId="0" borderId="4" xfId="0" applyFont="1" applyFill="1" applyBorder="1" applyAlignment="1">
      <alignment horizontal="left" vertical="center" wrapText="1"/>
    </xf>
    <xf numFmtId="284" fontId="315" fillId="0" borderId="0" xfId="0" applyFont="1" applyFill="1" applyAlignment="1">
      <alignment vertical="center"/>
    </xf>
    <xf numFmtId="284" fontId="322" fillId="0" borderId="0" xfId="0" applyFont="1" applyFill="1" applyAlignment="1">
      <alignment vertical="center"/>
    </xf>
    <xf numFmtId="284" fontId="323" fillId="0" borderId="0" xfId="0" applyFont="1" applyFill="1" applyAlignment="1">
      <alignment vertical="center"/>
    </xf>
    <xf numFmtId="284" fontId="11" fillId="0" borderId="90" xfId="0" applyFont="1" applyFill="1" applyBorder="1" applyAlignment="1">
      <alignment horizontal="left" vertical="center" wrapText="1"/>
    </xf>
    <xf numFmtId="284" fontId="16" fillId="2" borderId="0" xfId="0" applyFont="1" applyFill="1" applyAlignment="1">
      <alignment horizontal="left" vertical="center"/>
    </xf>
    <xf numFmtId="284" fontId="310" fillId="0" borderId="2" xfId="0" applyFont="1" applyFill="1" applyBorder="1" applyAlignment="1">
      <alignment horizontal="left" vertical="center"/>
    </xf>
    <xf numFmtId="284" fontId="11" fillId="0" borderId="3" xfId="0" applyFont="1" applyFill="1" applyBorder="1" applyAlignment="1">
      <alignment horizontal="left" vertical="center"/>
    </xf>
    <xf numFmtId="284" fontId="11" fillId="0" borderId="91" xfId="0" applyFont="1" applyFill="1" applyBorder="1" applyAlignment="1">
      <alignment horizontal="left" vertical="center"/>
    </xf>
    <xf numFmtId="284" fontId="11" fillId="0" borderId="90" xfId="0" applyFont="1" applyFill="1" applyBorder="1" applyAlignment="1">
      <alignment horizontal="left" vertical="center"/>
    </xf>
    <xf numFmtId="284" fontId="11" fillId="0" borderId="1" xfId="0" applyFont="1" applyFill="1" applyBorder="1" applyAlignment="1">
      <alignment horizontal="left" vertical="center"/>
    </xf>
    <xf numFmtId="284" fontId="11" fillId="0" borderId="9" xfId="0" applyFont="1" applyFill="1" applyBorder="1" applyAlignment="1">
      <alignment horizontal="left" vertical="center"/>
    </xf>
    <xf numFmtId="284" fontId="11" fillId="0" borderId="4" xfId="0" applyFont="1" applyFill="1" applyBorder="1" applyAlignment="1">
      <alignment horizontal="left" vertical="center"/>
    </xf>
    <xf numFmtId="284" fontId="310" fillId="0" borderId="11" xfId="0" applyFont="1" applyFill="1" applyBorder="1" applyAlignment="1">
      <alignment horizontal="left" vertical="center"/>
    </xf>
    <xf numFmtId="284" fontId="310" fillId="0" borderId="79" xfId="0" applyFont="1" applyFill="1" applyBorder="1" applyAlignment="1">
      <alignment horizontal="left" vertical="center"/>
    </xf>
    <xf numFmtId="284" fontId="11" fillId="0" borderId="89" xfId="0" applyFont="1" applyFill="1" applyBorder="1" applyAlignment="1">
      <alignment horizontal="left" vertical="center"/>
    </xf>
    <xf numFmtId="284" fontId="310" fillId="0" borderId="92" xfId="0" applyFont="1" applyFill="1" applyBorder="1" applyAlignment="1">
      <alignment horizontal="left" vertical="center"/>
    </xf>
    <xf numFmtId="284" fontId="11" fillId="0" borderId="17" xfId="0" applyFont="1" applyFill="1" applyBorder="1" applyAlignment="1">
      <alignment horizontal="left" vertical="center"/>
    </xf>
    <xf numFmtId="284" fontId="310" fillId="0" borderId="16" xfId="0" applyFont="1" applyFill="1" applyBorder="1" applyAlignment="1">
      <alignment horizontal="left" vertical="center"/>
    </xf>
    <xf numFmtId="284" fontId="310" fillId="0" borderId="5" xfId="0" applyFont="1" applyFill="1" applyBorder="1" applyAlignment="1">
      <alignment horizontal="left" vertical="center"/>
    </xf>
    <xf numFmtId="284" fontId="310" fillId="0" borderId="17" xfId="0" applyFont="1" applyFill="1" applyBorder="1" applyAlignment="1">
      <alignment horizontal="left" vertical="center"/>
    </xf>
    <xf numFmtId="284" fontId="16" fillId="0" borderId="2" xfId="0" applyFont="1" applyFill="1" applyBorder="1" applyAlignment="1">
      <alignment horizontal="left" vertical="center"/>
    </xf>
    <xf numFmtId="284" fontId="16" fillId="0" borderId="79" xfId="0" applyFont="1" applyFill="1" applyBorder="1" applyAlignment="1">
      <alignment horizontal="left" vertical="center"/>
    </xf>
    <xf numFmtId="3" fontId="11" fillId="0" borderId="0" xfId="0" applyNumberFormat="1" applyFont="1" applyFill="1" applyAlignment="1">
      <alignment horizontal="left" vertical="center"/>
    </xf>
    <xf numFmtId="284" fontId="11" fillId="2" borderId="0" xfId="0" applyFont="1" applyFill="1" applyAlignment="1">
      <alignment horizontal="left" vertical="center"/>
    </xf>
    <xf numFmtId="3" fontId="11" fillId="2" borderId="0" xfId="0" applyNumberFormat="1" applyFont="1" applyFill="1" applyAlignment="1">
      <alignment horizontal="left" vertical="center"/>
    </xf>
    <xf numFmtId="257" fontId="11" fillId="0" borderId="0" xfId="0" applyNumberFormat="1" applyFont="1" applyFill="1" applyAlignment="1">
      <alignment horizontal="left" vertical="center"/>
    </xf>
    <xf numFmtId="284" fontId="11" fillId="0" borderId="0" xfId="0" applyFont="1" applyFill="1" applyAlignment="1">
      <alignment horizontal="left" vertical="center"/>
    </xf>
    <xf numFmtId="284" fontId="11" fillId="0" borderId="93" xfId="0" applyFont="1" applyFill="1" applyBorder="1" applyAlignment="1">
      <alignment horizontal="left" vertical="center"/>
    </xf>
    <xf numFmtId="43" fontId="11" fillId="0" borderId="0" xfId="0" applyNumberFormat="1" applyFont="1" applyFill="1" applyAlignment="1">
      <alignment vertical="center" wrapText="1"/>
    </xf>
    <xf numFmtId="176" fontId="310" fillId="0" borderId="79" xfId="0" applyNumberFormat="1" applyFont="1" applyFill="1" applyBorder="1" applyAlignment="1">
      <alignment horizontal="center" vertical="center"/>
    </xf>
    <xf numFmtId="176" fontId="11" fillId="0" borderId="15" xfId="0" applyNumberFormat="1" applyFont="1" applyFill="1" applyBorder="1" applyAlignment="1">
      <alignment vertical="center"/>
    </xf>
    <xf numFmtId="44" fontId="319" fillId="0" borderId="78" xfId="0" applyNumberFormat="1" applyFont="1" applyFill="1" applyBorder="1" applyAlignment="1">
      <alignment vertical="center"/>
    </xf>
    <xf numFmtId="9" fontId="324" fillId="2" borderId="25" xfId="0" applyNumberFormat="1" applyFont="1" applyFill="1" applyBorder="1" applyAlignment="1">
      <alignment vertical="center"/>
    </xf>
    <xf numFmtId="177" fontId="319" fillId="2" borderId="94" xfId="0" applyNumberFormat="1" applyFont="1" applyFill="1" applyBorder="1" applyAlignment="1">
      <alignment vertical="center"/>
    </xf>
    <xf numFmtId="177" fontId="324" fillId="2" borderId="94" xfId="0" applyNumberFormat="1" applyFont="1" applyFill="1" applyBorder="1" applyAlignment="1">
      <alignment vertical="center"/>
    </xf>
    <xf numFmtId="0" fontId="319" fillId="2" borderId="94" xfId="0" applyNumberFormat="1" applyFont="1" applyFill="1" applyBorder="1" applyAlignment="1">
      <alignment vertical="center"/>
    </xf>
    <xf numFmtId="185" fontId="319" fillId="2" borderId="94" xfId="0" applyNumberFormat="1" applyFont="1" applyFill="1" applyBorder="1" applyAlignment="1">
      <alignment vertical="center"/>
    </xf>
    <xf numFmtId="177" fontId="319" fillId="2" borderId="15" xfId="0" applyNumberFormat="1" applyFont="1" applyFill="1" applyBorder="1" applyAlignment="1">
      <alignment vertical="center"/>
    </xf>
    <xf numFmtId="44" fontId="324" fillId="2" borderId="80" xfId="0" applyNumberFormat="1" applyFont="1" applyFill="1" applyBorder="1" applyAlignment="1">
      <alignment vertical="center"/>
    </xf>
    <xf numFmtId="177" fontId="319" fillId="2" borderId="24" xfId="0" applyNumberFormat="1" applyFont="1" applyFill="1" applyBorder="1" applyAlignment="1">
      <alignment vertical="center"/>
    </xf>
    <xf numFmtId="44" fontId="319" fillId="2" borderId="94" xfId="0" applyNumberFormat="1" applyFont="1" applyFill="1" applyBorder="1" applyAlignment="1">
      <alignment vertical="center"/>
    </xf>
    <xf numFmtId="44" fontId="319" fillId="2" borderId="25" xfId="0" applyNumberFormat="1" applyFont="1" applyFill="1" applyBorder="1" applyAlignment="1">
      <alignment vertical="center"/>
    </xf>
    <xf numFmtId="44" fontId="324" fillId="0" borderId="80" xfId="0" applyNumberFormat="1" applyFont="1" applyFill="1" applyBorder="1" applyAlignment="1">
      <alignment vertical="center"/>
    </xf>
    <xf numFmtId="44" fontId="319" fillId="0" borderId="25" xfId="0" applyNumberFormat="1" applyFont="1" applyFill="1" applyBorder="1" applyAlignment="1">
      <alignment vertical="center"/>
    </xf>
    <xf numFmtId="44" fontId="324" fillId="0" borderId="94" xfId="0" applyNumberFormat="1" applyFont="1" applyFill="1" applyBorder="1" applyAlignment="1">
      <alignment vertical="center"/>
    </xf>
    <xf numFmtId="44" fontId="18" fillId="0" borderId="80" xfId="0" applyNumberFormat="1" applyFont="1" applyFill="1" applyBorder="1" applyAlignment="1">
      <alignment vertical="center"/>
    </xf>
    <xf numFmtId="284" fontId="310" fillId="0" borderId="88" xfId="0" applyFont="1" applyFill="1" applyBorder="1" applyAlignment="1">
      <alignment horizontal="center" vertical="center"/>
    </xf>
    <xf numFmtId="284" fontId="325" fillId="0" borderId="88" xfId="0" applyFont="1" applyFill="1" applyBorder="1" applyAlignment="1">
      <alignment vertical="center"/>
    </xf>
    <xf numFmtId="2" fontId="325" fillId="0" borderId="88" xfId="0" applyNumberFormat="1" applyFont="1" applyFill="1" applyBorder="1" applyAlignment="1">
      <alignment vertical="center"/>
    </xf>
    <xf numFmtId="178" fontId="325" fillId="0" borderId="88" xfId="0" applyNumberFormat="1" applyFont="1" applyFill="1" applyBorder="1" applyAlignment="1">
      <alignment horizontal="left" vertical="center"/>
    </xf>
    <xf numFmtId="0" fontId="326" fillId="35" borderId="95" xfId="4525" applyNumberFormat="1" applyFont="1" applyFill="1" applyBorder="1" applyAlignment="1">
      <alignment vertical="center" wrapText="1"/>
    </xf>
    <xf numFmtId="0" fontId="326" fillId="35" borderId="95" xfId="4525" applyNumberFormat="1" applyFont="1" applyFill="1" applyBorder="1" applyAlignment="1">
      <alignment horizontal="center" vertical="center"/>
    </xf>
    <xf numFmtId="287" fontId="326" fillId="35" borderId="95" xfId="4525" applyNumberFormat="1" applyFont="1" applyFill="1" applyBorder="1" applyAlignment="1">
      <alignment horizontal="center" vertical="center"/>
    </xf>
    <xf numFmtId="182" fontId="319" fillId="0" borderId="95" xfId="4522" applyNumberFormat="1" applyFont="1" applyBorder="1" applyAlignment="1">
      <alignment horizontal="center" vertical="center"/>
    </xf>
    <xf numFmtId="180" fontId="11" fillId="0" borderId="95" xfId="4519" applyNumberFormat="1" applyFont="1" applyFill="1" applyBorder="1" applyAlignment="1" applyProtection="1">
      <alignment horizontal="center" vertical="center" shrinkToFit="1"/>
    </xf>
    <xf numFmtId="0" fontId="319" fillId="0" borderId="95" xfId="4522" applyNumberFormat="1" applyFont="1" applyBorder="1" applyAlignment="1">
      <alignment horizontal="center" vertical="center"/>
    </xf>
    <xf numFmtId="182" fontId="327" fillId="0" borderId="95" xfId="11562" applyNumberFormat="1" applyFont="1" applyFill="1" applyBorder="1" applyAlignment="1">
      <alignment horizontal="center" vertical="center"/>
    </xf>
    <xf numFmtId="182" fontId="319" fillId="0" borderId="95" xfId="4522" applyNumberFormat="1" applyFont="1" applyBorder="1" applyAlignment="1" applyProtection="1">
      <alignment horizontal="center" vertical="center"/>
    </xf>
    <xf numFmtId="182" fontId="11" fillId="0" borderId="95" xfId="11562" applyNumberFormat="1" applyFont="1" applyFill="1" applyBorder="1" applyAlignment="1">
      <alignment horizontal="center" vertical="center"/>
    </xf>
    <xf numFmtId="182" fontId="11" fillId="2" borderId="95" xfId="11562" applyNumberFormat="1" applyFont="1" applyFill="1" applyBorder="1" applyAlignment="1">
      <alignment horizontal="center" vertical="center"/>
    </xf>
    <xf numFmtId="0" fontId="11" fillId="2" borderId="95" xfId="11561" applyNumberFormat="1" applyFont="1" applyFill="1" applyBorder="1" applyAlignment="1">
      <alignment vertical="center" wrapText="1" shrinkToFit="1"/>
    </xf>
    <xf numFmtId="284" fontId="314" fillId="0" borderId="0" xfId="0" applyFont="1" applyAlignment="1">
      <alignment horizontal="center" vertical="center"/>
    </xf>
    <xf numFmtId="284" fontId="314" fillId="0" borderId="0" xfId="0" applyFont="1" applyAlignment="1">
      <alignment vertical="center"/>
    </xf>
    <xf numFmtId="285" fontId="329" fillId="36" borderId="95" xfId="4525" applyNumberFormat="1" applyFont="1" applyFill="1" applyBorder="1" applyAlignment="1">
      <alignment horizontal="center" vertical="center" wrapText="1"/>
    </xf>
    <xf numFmtId="286" fontId="329" fillId="36" borderId="95" xfId="4525" applyNumberFormat="1" applyFont="1" applyFill="1" applyBorder="1" applyAlignment="1">
      <alignment horizontal="center" vertical="center" wrapText="1"/>
    </xf>
    <xf numFmtId="0" fontId="330" fillId="35" borderId="95" xfId="4525" applyNumberFormat="1" applyFont="1" applyFill="1" applyBorder="1" applyAlignment="1">
      <alignment horizontal="center" vertical="center"/>
    </xf>
    <xf numFmtId="0" fontId="320" fillId="35" borderId="95" xfId="8019" applyNumberFormat="1" applyFont="1" applyFill="1" applyBorder="1" applyAlignment="1">
      <alignment horizontal="center" vertical="center" wrapText="1"/>
    </xf>
    <xf numFmtId="287" fontId="312" fillId="94" borderId="95" xfId="4525" applyNumberFormat="1" applyFont="1" applyFill="1" applyBorder="1" applyAlignment="1">
      <alignment horizontal="center" vertical="center" wrapText="1"/>
    </xf>
    <xf numFmtId="180" fontId="312" fillId="94" borderId="95" xfId="4525" applyNumberFormat="1" applyFont="1" applyFill="1" applyBorder="1" applyAlignment="1">
      <alignment horizontal="center" vertical="center" wrapText="1"/>
    </xf>
    <xf numFmtId="288" fontId="312" fillId="94" borderId="95" xfId="4525" applyNumberFormat="1" applyFont="1" applyFill="1" applyBorder="1" applyAlignment="1">
      <alignment horizontal="center" vertical="center" wrapText="1"/>
    </xf>
    <xf numFmtId="187" fontId="312" fillId="94" borderId="95" xfId="4525" applyNumberFormat="1" applyFont="1" applyFill="1" applyBorder="1" applyAlignment="1">
      <alignment horizontal="center" vertical="center" wrapText="1"/>
    </xf>
    <xf numFmtId="0" fontId="312" fillId="94" borderId="95" xfId="4525" applyNumberFormat="1" applyFont="1" applyFill="1" applyBorder="1" applyAlignment="1">
      <alignment horizontal="center" vertical="center" wrapText="1"/>
    </xf>
    <xf numFmtId="284" fontId="315" fillId="0" borderId="95" xfId="0" applyFont="1" applyBorder="1" applyAlignment="1">
      <alignment horizontal="center" vertical="center"/>
    </xf>
    <xf numFmtId="284" fontId="315" fillId="0" borderId="95" xfId="0" applyFont="1" applyBorder="1" applyAlignment="1">
      <alignment vertical="center"/>
    </xf>
    <xf numFmtId="284" fontId="328" fillId="0" borderId="0" xfId="0" applyFont="1" applyAlignment="1">
      <alignment vertical="center"/>
    </xf>
    <xf numFmtId="284" fontId="328" fillId="0" borderId="0" xfId="0" applyFont="1" applyBorder="1" applyAlignment="1">
      <alignment horizontal="left" vertical="center"/>
    </xf>
    <xf numFmtId="286" fontId="329" fillId="36" borderId="0" xfId="4525" applyNumberFormat="1" applyFont="1" applyFill="1" applyBorder="1" applyAlignment="1">
      <alignment horizontal="center" vertical="center" wrapText="1"/>
    </xf>
    <xf numFmtId="180" fontId="11" fillId="0" borderId="0" xfId="4519" applyNumberFormat="1" applyFont="1" applyFill="1" applyBorder="1" applyAlignment="1" applyProtection="1">
      <alignment horizontal="center" vertical="center" shrinkToFit="1"/>
    </xf>
    <xf numFmtId="287" fontId="312" fillId="94" borderId="0" xfId="4525" applyNumberFormat="1" applyFont="1" applyFill="1" applyBorder="1" applyAlignment="1">
      <alignment horizontal="center" vertical="center" wrapText="1"/>
    </xf>
    <xf numFmtId="0" fontId="312" fillId="94" borderId="0" xfId="4525" applyNumberFormat="1" applyFont="1" applyFill="1" applyBorder="1" applyAlignment="1">
      <alignment horizontal="center" vertical="center" wrapText="1"/>
    </xf>
    <xf numFmtId="284" fontId="328" fillId="0" borderId="0" xfId="0" applyFont="1" applyAlignment="1">
      <alignment vertical="center" wrapText="1"/>
    </xf>
    <xf numFmtId="284" fontId="312" fillId="2" borderId="61" xfId="2" applyFont="1" applyFill="1" applyBorder="1" applyAlignment="1">
      <alignment horizontal="center" vertical="center"/>
    </xf>
    <xf numFmtId="284" fontId="312" fillId="2" borderId="88" xfId="8" applyFont="1" applyFill="1" applyBorder="1" applyAlignment="1">
      <alignment horizontal="center" vertical="center"/>
    </xf>
    <xf numFmtId="206" fontId="312" fillId="2" borderId="88" xfId="11409" applyNumberFormat="1" applyFont="1" applyFill="1" applyBorder="1" applyAlignment="1">
      <alignment horizontal="center" vertical="center"/>
    </xf>
    <xf numFmtId="284" fontId="312" fillId="2" borderId="88" xfId="11409" applyNumberFormat="1" applyFont="1" applyFill="1" applyBorder="1" applyAlignment="1">
      <alignment horizontal="center" vertical="center"/>
    </xf>
    <xf numFmtId="2" fontId="312" fillId="2" borderId="88" xfId="11409" applyNumberFormat="1" applyFont="1" applyFill="1" applyBorder="1" applyAlignment="1">
      <alignment horizontal="center" vertical="center"/>
    </xf>
    <xf numFmtId="186" fontId="312" fillId="2" borderId="88" xfId="11409" applyNumberFormat="1" applyFont="1" applyFill="1" applyBorder="1" applyAlignment="1">
      <alignment horizontal="center" vertical="center"/>
    </xf>
    <xf numFmtId="284" fontId="312" fillId="2" borderId="88" xfId="8" applyNumberFormat="1" applyFont="1" applyFill="1" applyBorder="1" applyAlignment="1">
      <alignment horizontal="center" vertical="center"/>
    </xf>
    <xf numFmtId="1" fontId="312" fillId="2" borderId="88" xfId="11409" applyNumberFormat="1" applyFont="1" applyFill="1" applyBorder="1" applyAlignment="1">
      <alignment horizontal="center" vertical="center"/>
    </xf>
    <xf numFmtId="284" fontId="313" fillId="2" borderId="2" xfId="0" applyFont="1" applyFill="1" applyBorder="1" applyAlignment="1">
      <alignment horizontal="center" vertical="center"/>
    </xf>
    <xf numFmtId="283" fontId="312" fillId="2" borderId="88" xfId="11409" applyNumberFormat="1" applyFont="1" applyFill="1" applyBorder="1" applyAlignment="1">
      <alignment horizontal="center" vertical="center"/>
    </xf>
    <xf numFmtId="284" fontId="320" fillId="2" borderId="88" xfId="8" applyFont="1" applyFill="1" applyBorder="1" applyAlignment="1">
      <alignment horizontal="center" vertical="center"/>
    </xf>
    <xf numFmtId="284" fontId="321" fillId="2" borderId="88" xfId="0" applyFont="1" applyFill="1" applyBorder="1" applyAlignment="1">
      <alignment horizontal="center" vertical="center"/>
    </xf>
    <xf numFmtId="222" fontId="320" fillId="2" borderId="88" xfId="11409" applyNumberFormat="1" applyFont="1" applyFill="1" applyBorder="1" applyAlignment="1">
      <alignment horizontal="center" vertical="center"/>
    </xf>
    <xf numFmtId="283" fontId="320" fillId="2" borderId="88" xfId="11409" applyNumberFormat="1" applyFont="1" applyFill="1" applyBorder="1" applyAlignment="1">
      <alignment horizontal="center" vertical="center"/>
    </xf>
    <xf numFmtId="284" fontId="313" fillId="2" borderId="88" xfId="0" applyFont="1" applyFill="1" applyBorder="1" applyAlignment="1">
      <alignment horizontal="center" vertical="center"/>
    </xf>
    <xf numFmtId="1" fontId="312" fillId="2" borderId="88" xfId="11409" applyNumberFormat="1" applyFont="1" applyFill="1" applyBorder="1" applyAlignment="1">
      <alignment horizontal="left" vertical="center"/>
    </xf>
    <xf numFmtId="284" fontId="310" fillId="95" borderId="95" xfId="10" applyFont="1" applyFill="1" applyBorder="1" applyAlignment="1">
      <alignment vertical="center"/>
    </xf>
    <xf numFmtId="284" fontId="310" fillId="95" borderId="95" xfId="2" applyFont="1" applyFill="1" applyBorder="1" applyAlignment="1">
      <alignment horizontal="center" vertical="center" wrapText="1"/>
    </xf>
    <xf numFmtId="181" fontId="310" fillId="95" borderId="95" xfId="2" applyNumberFormat="1" applyFont="1" applyFill="1" applyBorder="1" applyAlignment="1">
      <alignment horizontal="center" vertical="center"/>
    </xf>
    <xf numFmtId="2" fontId="312" fillId="2" borderId="95" xfId="11409" applyNumberFormat="1" applyFont="1" applyFill="1" applyBorder="1" applyAlignment="1">
      <alignment horizontal="center" vertical="center"/>
    </xf>
    <xf numFmtId="1" fontId="312" fillId="2" borderId="95" xfId="11409" applyNumberFormat="1" applyFont="1" applyFill="1" applyBorder="1" applyAlignment="1">
      <alignment horizontal="center" vertical="center"/>
    </xf>
    <xf numFmtId="222" fontId="320" fillId="2" borderId="95" xfId="11409" applyNumberFormat="1" applyFont="1" applyFill="1" applyBorder="1" applyAlignment="1">
      <alignment horizontal="center" vertical="center"/>
    </xf>
    <xf numFmtId="284" fontId="310" fillId="95" borderId="95" xfId="10" applyFont="1" applyFill="1" applyBorder="1" applyAlignment="1">
      <alignment horizontal="center" vertical="center"/>
    </xf>
    <xf numFmtId="284" fontId="310" fillId="0" borderId="95" xfId="2" applyFont="1" applyFill="1" applyBorder="1" applyAlignment="1">
      <alignment vertical="center" wrapText="1"/>
    </xf>
    <xf numFmtId="186" fontId="310" fillId="0" borderId="95" xfId="11409" applyNumberFormat="1" applyFont="1" applyFill="1" applyBorder="1" applyAlignment="1">
      <alignment horizontal="center" vertical="center"/>
    </xf>
    <xf numFmtId="284" fontId="310" fillId="0" borderId="95" xfId="2" applyFont="1" applyFill="1" applyBorder="1" applyAlignment="1">
      <alignment horizontal="center" vertical="center" wrapText="1"/>
    </xf>
    <xf numFmtId="284" fontId="325" fillId="0" borderId="88" xfId="0" applyFont="1" applyFill="1" applyBorder="1" applyAlignment="1">
      <alignment horizontal="left" vertical="center"/>
    </xf>
    <xf numFmtId="284" fontId="325" fillId="0" borderId="88" xfId="0" applyFont="1" applyFill="1" applyBorder="1" applyAlignment="1">
      <alignment horizontal="left" vertical="center" wrapText="1"/>
    </xf>
    <xf numFmtId="284" fontId="310" fillId="0" borderId="10" xfId="0" applyFont="1" applyFill="1" applyBorder="1" applyAlignment="1">
      <alignment horizontal="left" vertical="center"/>
    </xf>
    <xf numFmtId="284" fontId="310" fillId="0" borderId="14" xfId="0" applyFont="1" applyFill="1" applyBorder="1" applyAlignment="1">
      <alignment horizontal="left" vertical="center"/>
    </xf>
    <xf numFmtId="284" fontId="310" fillId="0" borderId="7" xfId="0" applyFont="1" applyFill="1" applyBorder="1" applyAlignment="1">
      <alignment horizontal="left" vertical="center"/>
    </xf>
    <xf numFmtId="284" fontId="310" fillId="0" borderId="3" xfId="0" applyFont="1" applyFill="1" applyBorder="1" applyAlignment="1">
      <alignment horizontal="left" vertical="center"/>
    </xf>
    <xf numFmtId="284" fontId="311" fillId="0" borderId="8" xfId="0" applyFont="1" applyFill="1" applyBorder="1" applyAlignment="1">
      <alignment horizontal="left" vertical="center"/>
    </xf>
    <xf numFmtId="284" fontId="311" fillId="0" borderId="5" xfId="0" applyFont="1" applyFill="1" applyBorder="1" applyAlignment="1">
      <alignment horizontal="left" vertical="center"/>
    </xf>
    <xf numFmtId="284" fontId="310" fillId="0" borderId="8" xfId="0" applyFont="1" applyFill="1" applyBorder="1" applyAlignment="1">
      <alignment horizontal="left" vertical="center"/>
    </xf>
    <xf numFmtId="284" fontId="310" fillId="0" borderId="13" xfId="0" applyFont="1" applyFill="1" applyBorder="1" applyAlignment="1">
      <alignment horizontal="left" vertical="center"/>
    </xf>
    <xf numFmtId="284" fontId="311" fillId="0" borderId="12" xfId="0" applyFont="1" applyFill="1" applyBorder="1" applyAlignment="1">
      <alignment horizontal="left" vertical="center"/>
    </xf>
    <xf numFmtId="284" fontId="311" fillId="0" borderId="6" xfId="0" applyFont="1" applyFill="1" applyBorder="1" applyAlignment="1">
      <alignment horizontal="left" vertical="center"/>
    </xf>
    <xf numFmtId="284" fontId="328" fillId="0" borderId="23" xfId="0" applyFont="1" applyBorder="1" applyAlignment="1">
      <alignment horizontal="left" vertical="center"/>
    </xf>
    <xf numFmtId="287" fontId="312" fillId="94" borderId="95" xfId="4525" applyNumberFormat="1" applyFont="1" applyFill="1" applyBorder="1" applyAlignment="1">
      <alignment horizontal="center" vertical="center" wrapText="1"/>
    </xf>
    <xf numFmtId="287" fontId="312" fillId="94" borderId="80" xfId="4525" applyNumberFormat="1" applyFont="1" applyFill="1" applyBorder="1" applyAlignment="1">
      <alignment horizontal="center" vertical="center" wrapText="1"/>
    </xf>
    <xf numFmtId="287" fontId="312" fillId="94" borderId="81" xfId="4525" applyNumberFormat="1" applyFont="1" applyFill="1" applyBorder="1" applyAlignment="1">
      <alignment horizontal="center" vertical="center" wrapText="1"/>
    </xf>
    <xf numFmtId="287" fontId="312" fillId="94" borderId="82" xfId="4525" applyNumberFormat="1" applyFont="1" applyFill="1" applyBorder="1" applyAlignment="1">
      <alignment horizontal="center" vertical="center" wrapText="1"/>
    </xf>
    <xf numFmtId="284" fontId="325" fillId="0" borderId="23" xfId="2" applyFont="1" applyFill="1" applyBorder="1" applyAlignment="1">
      <alignment horizontal="left" vertical="center" wrapText="1"/>
    </xf>
    <xf numFmtId="284" fontId="310" fillId="0" borderId="19" xfId="2" applyFont="1" applyFill="1" applyBorder="1" applyAlignment="1">
      <alignment horizontal="center" vertical="center" wrapText="1"/>
    </xf>
    <xf numFmtId="284" fontId="310" fillId="0" borderId="20" xfId="2" applyFont="1" applyFill="1" applyBorder="1" applyAlignment="1">
      <alignment horizontal="center" vertical="center" wrapText="1"/>
    </xf>
    <xf numFmtId="284" fontId="310" fillId="0" borderId="21" xfId="2" applyFont="1" applyFill="1" applyBorder="1" applyAlignment="1">
      <alignment horizontal="center" vertical="center" wrapText="1"/>
    </xf>
    <xf numFmtId="284" fontId="311" fillId="95" borderId="95" xfId="2" applyFont="1" applyFill="1" applyBorder="1" applyAlignment="1">
      <alignment horizontal="center" vertical="center" wrapText="1"/>
    </xf>
    <xf numFmtId="284" fontId="11" fillId="2" borderId="78" xfId="2" applyFont="1" applyFill="1" applyBorder="1" applyAlignment="1">
      <alignment horizontal="center" vertical="center" wrapText="1"/>
    </xf>
    <xf numFmtId="284" fontId="11" fillId="2" borderId="24" xfId="2" applyFont="1" applyFill="1" applyBorder="1" applyAlignment="1">
      <alignment horizontal="center" vertical="center" wrapText="1"/>
    </xf>
    <xf numFmtId="284" fontId="11" fillId="2" borderId="25" xfId="2" applyFont="1" applyFill="1" applyBorder="1" applyAlignment="1">
      <alignment horizontal="center" vertical="center" wrapText="1"/>
    </xf>
    <xf numFmtId="284" fontId="310" fillId="0" borderId="80" xfId="2" applyFont="1" applyFill="1" applyBorder="1" applyAlignment="1">
      <alignment horizontal="center" vertical="center" wrapText="1"/>
    </xf>
    <xf numFmtId="284" fontId="310" fillId="0" borderId="81" xfId="2" applyFont="1" applyFill="1" applyBorder="1" applyAlignment="1">
      <alignment horizontal="center" vertical="center" wrapText="1"/>
    </xf>
    <xf numFmtId="284" fontId="310" fillId="0" borderId="82" xfId="2" applyFont="1" applyFill="1" applyBorder="1" applyAlignment="1">
      <alignment horizontal="center" vertical="center" wrapText="1"/>
    </xf>
    <xf numFmtId="284" fontId="307" fillId="0" borderId="75" xfId="9" applyFont="1" applyBorder="1" applyAlignment="1">
      <alignment horizontal="center" vertical="center"/>
    </xf>
    <xf numFmtId="284" fontId="307" fillId="0" borderId="76" xfId="9" applyFont="1" applyBorder="1" applyAlignment="1">
      <alignment horizontal="center" vertical="center"/>
    </xf>
    <xf numFmtId="284" fontId="307" fillId="0" borderId="77" xfId="9" applyFont="1" applyBorder="1" applyAlignment="1">
      <alignment horizontal="center" vertical="center"/>
    </xf>
    <xf numFmtId="284" fontId="332" fillId="2" borderId="0" xfId="0" applyFont="1" applyFill="1" applyAlignment="1">
      <alignment horizontal="left" vertical="center"/>
    </xf>
    <xf numFmtId="44" fontId="333" fillId="0" borderId="78" xfId="0" applyNumberFormat="1" applyFont="1" applyFill="1" applyBorder="1" applyAlignment="1">
      <alignment vertical="center"/>
    </xf>
    <xf numFmtId="44" fontId="333" fillId="0" borderId="24" xfId="0" applyNumberFormat="1" applyFont="1" applyFill="1" applyBorder="1" applyAlignment="1">
      <alignment vertical="center"/>
    </xf>
    <xf numFmtId="284" fontId="11" fillId="0" borderId="0" xfId="0" applyFont="1" applyFill="1" applyBorder="1" applyAlignment="1">
      <alignment horizontal="left" vertical="center"/>
    </xf>
    <xf numFmtId="9" fontId="333" fillId="2" borderId="25" xfId="0" applyNumberFormat="1" applyFont="1" applyFill="1" applyBorder="1" applyAlignment="1">
      <alignment vertical="center"/>
    </xf>
    <xf numFmtId="177" fontId="332" fillId="2" borderId="94" xfId="0" applyNumberFormat="1" applyFont="1" applyFill="1" applyBorder="1" applyAlignment="1">
      <alignment vertical="center"/>
    </xf>
    <xf numFmtId="289" fontId="319" fillId="2" borderId="94" xfId="0" applyNumberFormat="1" applyFont="1" applyFill="1" applyBorder="1" applyAlignment="1">
      <alignment vertical="center"/>
    </xf>
    <xf numFmtId="44" fontId="333" fillId="2" borderId="16" xfId="0" applyNumberFormat="1" applyFont="1" applyFill="1" applyBorder="1" applyAlignment="1">
      <alignment vertical="center"/>
    </xf>
    <xf numFmtId="44" fontId="333" fillId="2" borderId="94" xfId="0" applyNumberFormat="1" applyFont="1" applyFill="1" applyBorder="1" applyAlignment="1">
      <alignment vertical="center"/>
    </xf>
    <xf numFmtId="0" fontId="332" fillId="2" borderId="24" xfId="0" applyNumberFormat="1" applyFont="1" applyFill="1" applyBorder="1" applyAlignment="1">
      <alignment vertical="center"/>
    </xf>
    <xf numFmtId="0" fontId="332" fillId="2" borderId="94" xfId="0" applyNumberFormat="1" applyFont="1" applyFill="1" applyBorder="1" applyAlignment="1">
      <alignment vertical="center"/>
    </xf>
    <xf numFmtId="44" fontId="333" fillId="0" borderId="15" xfId="0" applyNumberFormat="1" applyFont="1" applyFill="1" applyBorder="1" applyAlignment="1">
      <alignment vertical="center"/>
    </xf>
    <xf numFmtId="284" fontId="5" fillId="0" borderId="0" xfId="0" applyFont="1" applyAlignment="1">
      <alignment horizontal="center" vertical="center"/>
    </xf>
    <xf numFmtId="284" fontId="0" fillId="0" borderId="0" xfId="0" applyFont="1" applyAlignment="1">
      <alignment horizontal="center" vertical="center"/>
    </xf>
    <xf numFmtId="284" fontId="5" fillId="0" borderId="0" xfId="0" applyFont="1" applyAlignment="1">
      <alignment horizontal="center" vertical="center"/>
    </xf>
    <xf numFmtId="284" fontId="335" fillId="0" borderId="0" xfId="0" applyFont="1" applyAlignment="1">
      <alignment horizontal="center" vertical="center"/>
    </xf>
  </cellXfs>
  <cellStyles count="11563">
    <cellStyle name=" 1" xfId="31"/>
    <cellStyle name=" 2" xfId="32"/>
    <cellStyle name=" 3" xfId="33"/>
    <cellStyle name="_x000a_386grabber=V" xfId="34"/>
    <cellStyle name="_x000a_shell=progma" xfId="35"/>
    <cellStyle name="_x000d__x000a_JournalTemplate=C:\COMFO\CTALK\JOURSTD.TPL_x000d__x000a_LbStateAddress=3 3 0 251 1 89 2 311_x000d__x000a_LbStateJou" xfId="36"/>
    <cellStyle name="?" xfId="3607"/>
    <cellStyle name="??" xfId="37"/>
    <cellStyle name="?? [0.00]_PERSONAL" xfId="6513"/>
    <cellStyle name="?? [0]_??" xfId="11412"/>
    <cellStyle name="??&amp;O?&amp;H?_x0008__x000f__x0007_?_x0007__x0001__x0001_" xfId="38"/>
    <cellStyle name="??&amp;O?&amp;H?_x0008_??_x0007__x0001__x0001_" xfId="39"/>
    <cellStyle name="??&amp;O?&amp;H?_x0008_??_x0007__x0001__x0001_ 2" xfId="40"/>
    <cellStyle name="??&amp;O?&amp;H?_x0008_??_x0007__x0001__x0001__Capex" xfId="9819"/>
    <cellStyle name="??&amp;O?&amp;H?_x0008__x000f__x0007_?_x0007__x0001__x0001__Capex" xfId="11380"/>
    <cellStyle name="??&amp;O龡&amp;H?_x0008_??_x0007__x0001__x0001_" xfId="41"/>
    <cellStyle name="????" xfId="42"/>
    <cellStyle name="???? [0.00]_BINV" xfId="6514"/>
    <cellStyle name="????[0]_city" xfId="11413"/>
    <cellStyle name="????_BINV" xfId="6515"/>
    <cellStyle name="????able" xfId="43"/>
    <cellStyle name="???[0]_~ME0858" xfId="44"/>
    <cellStyle name="???_~ME0858" xfId="45"/>
    <cellStyle name="??[0]_8price1" xfId="46"/>
    <cellStyle name="??_?.????" xfId="47"/>
    <cellStyle name="?@¯e_REFORM" xfId="48"/>
    <cellStyle name="?d????[0]" xfId="49"/>
    <cellStyle name="?d????_PLDT" xfId="50"/>
    <cellStyle name="?d?A|i[0]_?}?÷" xfId="51"/>
    <cellStyle name="?d?A|i_?}?÷" xfId="52"/>
    <cellStyle name="?f?? [0]" xfId="53"/>
    <cellStyle name="?f??_PLDT" xfId="54"/>
    <cellStyle name="?W?_report3" xfId="6516"/>
    <cellStyle name="?W3sμ2" xfId="55"/>
    <cellStyle name="?W準_report3" xfId="6517"/>
    <cellStyle name="_(Read-Only) New Product Introduction for Y40 的 工作表 的 工作表" xfId="56"/>
    <cellStyle name="__" xfId="6600"/>
    <cellStyle name="____P62 LH meeting minutes on 4-1 R1" xfId="6601"/>
    <cellStyle name="___apple CTO 2000.03(p1.05+p1.1)" xfId="57"/>
    <cellStyle name="___CPK__" xfId="6602"/>
    <cellStyle name="___creview.xls __ 1" xfId="6603"/>
    <cellStyle name="___creview.xls __ 1_~2885909" xfId="6604"/>
    <cellStyle name="___creview.xls __ 1_04 P&amp;L DEV v0223" xfId="6605"/>
    <cellStyle name="___creview.xls __ 1_10月份-SPD" xfId="6606"/>
    <cellStyle name="___creview.xls __ 1_11月份月報-SPD" xfId="6607"/>
    <cellStyle name="___creview.xls __ 1_1st Ops Bud Review-1105H" xfId="6608"/>
    <cellStyle name="___creview.xls __ 1_1月份月報-SPD" xfId="6609"/>
    <cellStyle name="___creview.xls __ 1_2001IAD-Corp-Opex" xfId="6610"/>
    <cellStyle name="___creview.xls __ 1_2001IAD-Corp-Opex_RAI Jan-Sep 2008 RMA List" xfId="6611"/>
    <cellStyle name="___creview.xls __ 1_2001IAD-Corp-Opex_RAI Jan-Sep 2008 RMA List_raw data formal" xfId="6612"/>
    <cellStyle name="___creview.xls __ 1_2001IAD-Corp-Opex_RAI Jan-Sep 2008 RMA List_Ricoh raw data" xfId="6613"/>
    <cellStyle name="___creview.xls __ 1_2001IAD-Corp-Opex_RAI Jan-Sep 2008 RMA List_Sharp Brother and Canon raw data" xfId="6614"/>
    <cellStyle name="___creview.xls __ 1_2001IAD-Corp-Opex_RAI Jan-Sep 2008 RMA List_SRD issue list" xfId="6615"/>
    <cellStyle name="___creview.xls __ 1_2001IAD-Corp-Opex_RAI Quality issue summary and improvement plan for Sep" xfId="6616"/>
    <cellStyle name="___creview.xls __ 1_2001IAD-Corp-Opex_RAI Quality issue summary and improvement plan for Sep_raw data formal" xfId="6617"/>
    <cellStyle name="___creview.xls __ 1_2001IAD-Corp-Opex_RAI Quality issue summary and improvement plan for Sep_Ricoh raw data" xfId="6618"/>
    <cellStyle name="___creview.xls __ 1_2001IAD-Corp-Opex_RAI Quality issue summary and improvement plan for Sep_Sharp Brother and Canon raw data" xfId="6619"/>
    <cellStyle name="___creview.xls __ 1_2001IAD-Corp-Opex_RAI Quality issue summary and improvement plan for Sep_SRD issue list" xfId="6620"/>
    <cellStyle name="___creview.xls __ 1_2001IAD-Corp-Opex_Ricoh quality issue summary and improvement plan" xfId="6621"/>
    <cellStyle name="___creview.xls __ 1_2001IAD-Corp-Opex_Ricoh quality issue summary and improvement plan_raw data formal" xfId="6622"/>
    <cellStyle name="___creview.xls __ 1_2001IAD-Corp-Opex_Ricoh quality issue summary and improvement plan_Ricoh raw data" xfId="6623"/>
    <cellStyle name="___creview.xls __ 1_2001IAD-Corp-Opex_Ricoh quality issue summary and improvement plan_Sharp Brother and Canon raw data" xfId="6624"/>
    <cellStyle name="___creview.xls __ 1_2001IAD-Corp-Opex_Ricoh quality issue summary and improvement plan_SRD issue list" xfId="6625"/>
    <cellStyle name="___creview.xls __ 1_2004 RBud P&amp;L DIA" xfId="6626"/>
    <cellStyle name="___creview.xls __ 1_2007 MADAMAS TARGET final" xfId="6627"/>
    <cellStyle name="___creview.xls __ 1_APLcorp." xfId="6628"/>
    <cellStyle name="___creview.xls __ 1_APLcorp._Book1q1dev" xfId="6629"/>
    <cellStyle name="___creview.xls __ 1_APLcorp._FEB04 DIA KPI Draft" xfId="6630"/>
    <cellStyle name="___creview.xls __ 1_APLcorp._JAN04 DIA KPI R1" xfId="6631"/>
    <cellStyle name="___creview.xls __ 1_August-SPD" xfId="6632"/>
    <cellStyle name="___creview.xls __ 1_Book1" xfId="6633"/>
    <cellStyle name="___creview.xls __ 1_Book1 ORGI VS REV BUD" xfId="6634"/>
    <cellStyle name="___creview.xls __ 1_Book1q1dev" xfId="6635"/>
    <cellStyle name="___creview.xls __ 1_Book1-VAP" xfId="6636"/>
    <cellStyle name="___creview.xls __ 1_Book1-VAP_RAI Jan-Sep 2008 RMA List" xfId="6637"/>
    <cellStyle name="___creview.xls __ 1_Book1-VAP_raw data formal" xfId="6638"/>
    <cellStyle name="___creview.xls __ 1_Book1-VAP_Ricoh raw data" xfId="6639"/>
    <cellStyle name="___creview.xls __ 1_Book1-VAP_Sharp Brother and Canon raw data" xfId="6640"/>
    <cellStyle name="___creview.xls __ 1_Book1-VAP_SRD issue list" xfId="6641"/>
    <cellStyle name="___creview.xls __ 1_Corp (7月).xls 圖表 1" xfId="6642"/>
    <cellStyle name="___creview.xls __ 1_Corp (7月).xls 圖表 1_2004 RBud P&amp;L DIA" xfId="6643"/>
    <cellStyle name="___creview.xls __ 1_Corp (7月).xls 圖表 1_Book1 ORGI VS REV BUD" xfId="6644"/>
    <cellStyle name="___creview.xls __ 1_Corp (7月).xls 圖表 10" xfId="6645"/>
    <cellStyle name="___creview.xls __ 1_Corp (7月).xls 圖表 10_2004 RBud P&amp;L DIA" xfId="6646"/>
    <cellStyle name="___creview.xls __ 1_Corp (7月).xls 圖表 10_Book1 ORGI VS REV BUD" xfId="6647"/>
    <cellStyle name="___creview.xls __ 1_Corp (7月).xls 圖表 2" xfId="6648"/>
    <cellStyle name="___creview.xls __ 1_Corp (7月).xls 圖表 2_2004 RBud P&amp;L DIA" xfId="6649"/>
    <cellStyle name="___creview.xls __ 1_Corp (7月).xls 圖表 2_Book1 ORGI VS REV BUD" xfId="6650"/>
    <cellStyle name="___creview.xls __ 1_Corp (7月).xls 圖表 3" xfId="6651"/>
    <cellStyle name="___creview.xls __ 1_Corp (7月).xls 圖表 3_2004 RBud P&amp;L DIA" xfId="6652"/>
    <cellStyle name="___creview.xls __ 1_Corp (7月).xls 圖表 3_Book1 ORGI VS REV BUD" xfId="6653"/>
    <cellStyle name="___creview.xls __ 1_Corp (7月).xls 圖表 4" xfId="6654"/>
    <cellStyle name="___creview.xls __ 1_Corp (7月).xls 圖表 4_2004 RBud P&amp;L DIA" xfId="6655"/>
    <cellStyle name="___creview.xls __ 1_Corp (7月).xls 圖表 4_Book1 ORGI VS REV BUD" xfId="6656"/>
    <cellStyle name="___creview.xls __ 1_Corp (7月).xls 圖表 5" xfId="6657"/>
    <cellStyle name="___creview.xls __ 1_Corp (7月).xls 圖表 5_2004 RBud P&amp;L DIA" xfId="6658"/>
    <cellStyle name="___creview.xls __ 1_Corp (7月).xls 圖表 5_Book1 ORGI VS REV BUD" xfId="6659"/>
    <cellStyle name="___creview.xls __ 1_Corp (7月).xls 圖表 6" xfId="6660"/>
    <cellStyle name="___creview.xls __ 1_Corp (7月).xls 圖表 6_2004 RBud P&amp;L DIA" xfId="6661"/>
    <cellStyle name="___creview.xls __ 1_Corp (7月).xls 圖表 6_Book1 ORGI VS REV BUD" xfId="6662"/>
    <cellStyle name="___creview.xls __ 1_Corp (7月).xls 圖表 8" xfId="6663"/>
    <cellStyle name="___creview.xls __ 1_Corp (7月).xls 圖表 8_2004 RBud P&amp;L DIA" xfId="6664"/>
    <cellStyle name="___creview.xls __ 1_Corp (7月).xls 圖表 8_Book1 ORGI VS REV BUD" xfId="6665"/>
    <cellStyle name="___creview.xls __ 1_Corp (8月).xls 圖表 1" xfId="6666"/>
    <cellStyle name="___creview.xls __ 1_Corp (8月).xls 圖表 1_2004 RBud P&amp;L DIA" xfId="6667"/>
    <cellStyle name="___creview.xls __ 1_Corp (8月).xls 圖表 1_Book1 ORGI VS REV BUD" xfId="6668"/>
    <cellStyle name="___creview.xls __ 1_Corp (8月).xls 圖表 10" xfId="6669"/>
    <cellStyle name="___creview.xls __ 1_Corp (8月).xls 圖表 10_2004 RBud P&amp;L DIA" xfId="6670"/>
    <cellStyle name="___creview.xls __ 1_Corp (8月).xls 圖表 10_Book1 ORGI VS REV BUD" xfId="6671"/>
    <cellStyle name="___creview.xls __ 1_Corp (8月).xls 圖表 2" xfId="6672"/>
    <cellStyle name="___creview.xls __ 1_Corp (8月).xls 圖表 2_2004 RBud P&amp;L DIA" xfId="6673"/>
    <cellStyle name="___creview.xls __ 1_Corp (8月).xls 圖表 2_Book1 ORGI VS REV BUD" xfId="6674"/>
    <cellStyle name="___creview.xls __ 1_Corp (8月).xls 圖表 3" xfId="6675"/>
    <cellStyle name="___creview.xls __ 1_Corp (8月).xls 圖表 3_2004 RBud P&amp;L DIA" xfId="6676"/>
    <cellStyle name="___creview.xls __ 1_Corp (8月).xls 圖表 3_Book1 ORGI VS REV BUD" xfId="6677"/>
    <cellStyle name="___creview.xls __ 1_Corp (8月).xls 圖表 4" xfId="6678"/>
    <cellStyle name="___creview.xls __ 1_Corp (8月).xls 圖表 4_2004 RBud P&amp;L DIA" xfId="6679"/>
    <cellStyle name="___creview.xls __ 1_Corp (8月).xls 圖表 4_Book1 ORGI VS REV BUD" xfId="6680"/>
    <cellStyle name="___creview.xls __ 1_Corp (8月).xls 圖表 5" xfId="6681"/>
    <cellStyle name="___creview.xls __ 1_Corp (8月).xls 圖表 5_2004 RBud P&amp;L DIA" xfId="6682"/>
    <cellStyle name="___creview.xls __ 1_Corp (8月).xls 圖表 5_Book1 ORGI VS REV BUD" xfId="6683"/>
    <cellStyle name="___creview.xls __ 1_Corp (8月).xls 圖表 6" xfId="6684"/>
    <cellStyle name="___creview.xls __ 1_Corp (8月).xls 圖表 6_2004 RBud P&amp;L DIA" xfId="6685"/>
    <cellStyle name="___creview.xls __ 1_Corp (8月).xls 圖表 6_Book1 ORGI VS REV BUD" xfId="6686"/>
    <cellStyle name="___creview.xls __ 1_Corp (8月).xls 圖表 8" xfId="6687"/>
    <cellStyle name="___creview.xls __ 1_Corp (8月).xls 圖表 8_2004 RBud P&amp;L DIA" xfId="6688"/>
    <cellStyle name="___creview.xls __ 1_Corp (8月).xls 圖表 8_Book1 ORGI VS REV BUD" xfId="6689"/>
    <cellStyle name="___creview.xls __ 1_Corporate Review 20010618.xls 圖表 1" xfId="6690"/>
    <cellStyle name="___creview.xls __ 1_Corporate Review 20010618.xls 圖表 1_2004 RBud P&amp;L DIA" xfId="6691"/>
    <cellStyle name="___creview.xls __ 1_Corporate Review 20010618.xls 圖表 1_Book1 ORGI VS REV BUD" xfId="6692"/>
    <cellStyle name="___creview.xls __ 1_Corporate Review 20010618.xls 圖表 10" xfId="6693"/>
    <cellStyle name="___creview.xls __ 1_Corporate Review 20010618.xls 圖表 10_2004 RBud P&amp;L DIA" xfId="6694"/>
    <cellStyle name="___creview.xls __ 1_Corporate Review 20010618.xls 圖表 10_Book1 ORGI VS REV BUD" xfId="6695"/>
    <cellStyle name="___creview.xls __ 1_Corporate Review 20010618.xls 圖表 2" xfId="6696"/>
    <cellStyle name="___creview.xls __ 1_Corporate Review 20010618.xls 圖表 2_2004 RBud P&amp;L DIA" xfId="6697"/>
    <cellStyle name="___creview.xls __ 1_Corporate Review 20010618.xls 圖表 2_Book1 ORGI VS REV BUD" xfId="6698"/>
    <cellStyle name="___creview.xls __ 1_Corporate Review 20010618.xls 圖表 3" xfId="6699"/>
    <cellStyle name="___creview.xls __ 1_Corporate Review 20010618.xls 圖表 3_2004 RBud P&amp;L DIA" xfId="6700"/>
    <cellStyle name="___creview.xls __ 1_Corporate Review 20010618.xls 圖表 3_Book1 ORGI VS REV BUD" xfId="6701"/>
    <cellStyle name="___creview.xls __ 1_Corporate Review 20010618.xls 圖表 4" xfId="6702"/>
    <cellStyle name="___creview.xls __ 1_Corporate Review 20010618.xls 圖表 4_2004 RBud P&amp;L DIA" xfId="6703"/>
    <cellStyle name="___creview.xls __ 1_Corporate Review 20010618.xls 圖表 4_Book1 ORGI VS REV BUD" xfId="6704"/>
    <cellStyle name="___creview.xls __ 1_Corporate Review 20010618.xls 圖表 5" xfId="6705"/>
    <cellStyle name="___creview.xls __ 1_Corporate Review 20010618.xls 圖表 5_2004 RBud P&amp;L DIA" xfId="6706"/>
    <cellStyle name="___creview.xls __ 1_Corporate Review 20010618.xls 圖表 5_Book1 ORGI VS REV BUD" xfId="6707"/>
    <cellStyle name="___creview.xls __ 1_Corporate Review 20010618.xls 圖表 6" xfId="6708"/>
    <cellStyle name="___creview.xls __ 1_Corporate Review 20010618.xls 圖表 6_2004 RBud P&amp;L DIA" xfId="6709"/>
    <cellStyle name="___creview.xls __ 1_Corporate Review 20010618.xls 圖表 6_Book1 ORGI VS REV BUD" xfId="6710"/>
    <cellStyle name="___creview.xls __ 1_Corporate Review 20010618.xls 圖表 8" xfId="6711"/>
    <cellStyle name="___creview.xls __ 1_Corporate Review 20010618.xls 圖表 8_2004 RBud P&amp;L DIA" xfId="6712"/>
    <cellStyle name="___creview.xls __ 1_Corporate Review 20010618.xls 圖表 8_Book1 ORGI VS REV BUD" xfId="6713"/>
    <cellStyle name="___creview.xls __ 1_Corporate Review 20010718.xls 圖表 1" xfId="6714"/>
    <cellStyle name="___creview.xls __ 1_Corporate Review 20010718.xls 圖表 1_2004 RBud P&amp;L DIA" xfId="6715"/>
    <cellStyle name="___creview.xls __ 1_Corporate Review 20010718.xls 圖表 1_Book1 ORGI VS REV BUD" xfId="6716"/>
    <cellStyle name="___creview.xls __ 1_Corporate Review 20010718.xls 圖表 10" xfId="6717"/>
    <cellStyle name="___creview.xls __ 1_Corporate Review 20010718.xls 圖表 10_2004 RBud P&amp;L DIA" xfId="6718"/>
    <cellStyle name="___creview.xls __ 1_Corporate Review 20010718.xls 圖表 10_Book1 ORGI VS REV BUD" xfId="6719"/>
    <cellStyle name="___creview.xls __ 1_Corporate Review 20010718.xls 圖表 2" xfId="6720"/>
    <cellStyle name="___creview.xls __ 1_Corporate Review 20010718.xls 圖表 2_2004 RBud P&amp;L DIA" xfId="6721"/>
    <cellStyle name="___creview.xls __ 1_Corporate Review 20010718.xls 圖表 2_Book1 ORGI VS REV BUD" xfId="6722"/>
    <cellStyle name="___creview.xls __ 1_Corporate Review 20010718.xls 圖表 3" xfId="6723"/>
    <cellStyle name="___creview.xls __ 1_Corporate Review 20010718.xls 圖表 3_2004 RBud P&amp;L DIA" xfId="6724"/>
    <cellStyle name="___creview.xls __ 1_Corporate Review 20010718.xls 圖表 3_Book1 ORGI VS REV BUD" xfId="6725"/>
    <cellStyle name="___creview.xls __ 1_Corporate Review 20010718.xls 圖表 4" xfId="6726"/>
    <cellStyle name="___creview.xls __ 1_Corporate Review 20010718.xls 圖表 4_2004 RBud P&amp;L DIA" xfId="6727"/>
    <cellStyle name="___creview.xls __ 1_Corporate Review 20010718.xls 圖表 4_Book1 ORGI VS REV BUD" xfId="6728"/>
    <cellStyle name="___creview.xls __ 1_Corporate Review 20010718.xls 圖表 5" xfId="6729"/>
    <cellStyle name="___creview.xls __ 1_Corporate Review 20010718.xls 圖表 5_2004 RBud P&amp;L DIA" xfId="6730"/>
    <cellStyle name="___creview.xls __ 1_Corporate Review 20010718.xls 圖表 5_Book1 ORGI VS REV BUD" xfId="6731"/>
    <cellStyle name="___creview.xls __ 1_Corporate Review 20010718.xls 圖表 6" xfId="6732"/>
    <cellStyle name="___creview.xls __ 1_Corporate Review 20010718.xls 圖表 6_2004 RBud P&amp;L DIA" xfId="6733"/>
    <cellStyle name="___creview.xls __ 1_Corporate Review 20010718.xls 圖表 6_Book1 ORGI VS REV BUD" xfId="6734"/>
    <cellStyle name="___creview.xls __ 1_Corporate Review 20010718.xls 圖表 8" xfId="6735"/>
    <cellStyle name="___creview.xls __ 1_Corporate Review 20010718.xls 圖表 8_2004 RBud P&amp;L DIA" xfId="6736"/>
    <cellStyle name="___creview.xls __ 1_Corporate Review 20010718.xls 圖表 8_Book1 ORGI VS REV BUD" xfId="6737"/>
    <cellStyle name="___creview.xls __ 1_Corpporate Review 20010918.xls 圖表 1" xfId="6738"/>
    <cellStyle name="___creview.xls __ 1_Corpporate Review 20010918.xls 圖表 1_2004 RBud P&amp;L DIA" xfId="6739"/>
    <cellStyle name="___creview.xls __ 1_Corpporate Review 20010918.xls 圖表 1_Book1 ORGI VS REV BUD" xfId="6740"/>
    <cellStyle name="___creview.xls __ 1_Corpporate Review 20010918.xls 圖表 10" xfId="6741"/>
    <cellStyle name="___creview.xls __ 1_Corpporate Review 20010918.xls 圖表 10_2004 RBud P&amp;L DIA" xfId="6742"/>
    <cellStyle name="___creview.xls __ 1_Corpporate Review 20010918.xls 圖表 10_Book1 ORGI VS REV BUD" xfId="6743"/>
    <cellStyle name="___creview.xls __ 1_Corpporate Review 20010918.xls 圖表 2" xfId="6744"/>
    <cellStyle name="___creview.xls __ 1_Corpporate Review 20010918.xls 圖表 2_2004 RBud P&amp;L DIA" xfId="6745"/>
    <cellStyle name="___creview.xls __ 1_Corpporate Review 20010918.xls 圖表 2_Book1 ORGI VS REV BUD" xfId="6746"/>
    <cellStyle name="___creview.xls __ 1_Corpporate Review 20010918.xls 圖表 3" xfId="6747"/>
    <cellStyle name="___creview.xls __ 1_Corpporate Review 20010918.xls 圖表 3_2004 RBud P&amp;L DIA" xfId="6748"/>
    <cellStyle name="___creview.xls __ 1_Corpporate Review 20010918.xls 圖表 3_Book1 ORGI VS REV BUD" xfId="6749"/>
    <cellStyle name="___creview.xls __ 1_Corpporate Review 20010918.xls 圖表 4" xfId="6750"/>
    <cellStyle name="___creview.xls __ 1_Corpporate Review 20010918.xls 圖表 4_2004 RBud P&amp;L DIA" xfId="6751"/>
    <cellStyle name="___creview.xls __ 1_Corpporate Review 20010918.xls 圖表 4_Book1 ORGI VS REV BUD" xfId="6752"/>
    <cellStyle name="___creview.xls __ 1_Corpporate Review 20010918.xls 圖表 5" xfId="6753"/>
    <cellStyle name="___creview.xls __ 1_Corpporate Review 20010918.xls 圖表 5_2004 RBud P&amp;L DIA" xfId="6754"/>
    <cellStyle name="___creview.xls __ 1_Corpporate Review 20010918.xls 圖表 5_Book1 ORGI VS REV BUD" xfId="6755"/>
    <cellStyle name="___creview.xls __ 1_Corpporate Review 20010918.xls 圖表 6" xfId="6756"/>
    <cellStyle name="___creview.xls __ 1_Corpporate Review 20010918.xls 圖表 6_2004 RBud P&amp;L DIA" xfId="6757"/>
    <cellStyle name="___creview.xls __ 1_Corpporate Review 20010918.xls 圖表 6_Book1 ORGI VS REV BUD" xfId="6758"/>
    <cellStyle name="___creview.xls __ 1_Corpporate Review 20010918.xls 圖表 8" xfId="6759"/>
    <cellStyle name="___creview.xls __ 1_Corpporate Review 20010918.xls 圖表 8_2004 RBud P&amp;L DIA" xfId="6760"/>
    <cellStyle name="___creview.xls __ 1_Corpporate Review 20010918.xls 圖表 8_Book1 ORGI VS REV BUD" xfId="6761"/>
    <cellStyle name="___creview.xls __ 1_DIA Reporting Pack" xfId="6762"/>
    <cellStyle name="___creview.xls __ 1_FEB04 DIA KPI Draft" xfId="6763"/>
    <cellStyle name="___creview.xls __ 1_Film Camera Review-4.xls 圖表 1" xfId="6764"/>
    <cellStyle name="___creview.xls __ 1_Film Camera Review-4.xls 圖表 10" xfId="6765"/>
    <cellStyle name="___creview.xls __ 1_Film Camera Review-4.xls 圖表 2" xfId="6766"/>
    <cellStyle name="___creview.xls __ 1_Film Camera Review-4.xls 圖表 3" xfId="6767"/>
    <cellStyle name="___creview.xls __ 1_Film Camera Review-4.xls 圖表 4" xfId="6768"/>
    <cellStyle name="___creview.xls __ 1_Film Camera Review-4.xls 圖表 5" xfId="6769"/>
    <cellStyle name="___creview.xls __ 1_Film Camera Review-4.xls 圖表 6" xfId="6770"/>
    <cellStyle name="___creview.xls __ 1_Film Camera Review-4.xls 圖表 7" xfId="6771"/>
    <cellStyle name="___creview.xls __ 1_Film Camera Review-4.xls 圖表 8" xfId="6772"/>
    <cellStyle name="___creview.xls __ 1_Film Camera Review-6.xls 圖表 1" xfId="6773"/>
    <cellStyle name="___creview.xls __ 1_Film Camera Review-6.xls 圖表 2" xfId="6774"/>
    <cellStyle name="___creview.xls __ 1_Film Camera Review-6.xls 圖表 3" xfId="6775"/>
    <cellStyle name="___creview.xls __ 1_Film Camera Review-6.xls 圖表 4" xfId="6776"/>
    <cellStyle name="___creview.xls __ 1_Film Camera Review-6.xls 圖表 5" xfId="6777"/>
    <cellStyle name="___creview.xls __ 1_Film Camera Review-6.xls 圖表 6" xfId="6778"/>
    <cellStyle name="___creview.xls __ 1_Film Camera Review-6.xls 圖表 9" xfId="6779"/>
    <cellStyle name="___creview.xls __ 1_JAN04 DIA KPI R1" xfId="6780"/>
    <cellStyle name="___creview.xls __ 1_Opex Comparision" xfId="6781"/>
    <cellStyle name="___creview.xls __ 1_Opex Comparision_RAI Jan-Sep 2008 RMA List" xfId="6782"/>
    <cellStyle name="___creview.xls __ 1_Opex Comparision_raw data formal" xfId="6783"/>
    <cellStyle name="___creview.xls __ 1_Opex Comparision_Ricoh raw data" xfId="6784"/>
    <cellStyle name="___creview.xls __ 1_Opex Comparision_Sharp Brother and Canon raw data" xfId="6785"/>
    <cellStyle name="___creview.xls __ 1_Opex Comparision_SRD issue list" xfId="6786"/>
    <cellStyle name="___creview.xls __ 1_P&amp;L-ref" xfId="6787"/>
    <cellStyle name="___creview.xls __ 1_P&amp;L-SMT" xfId="6788"/>
    <cellStyle name="___creview.xls __ 1_Primax SMT 2006  BSC review_Q1_R10511" xfId="6789"/>
    <cellStyle name="___creview.xls __ 1_RAI Jan-Sep 2008 RMA List" xfId="6790"/>
    <cellStyle name="___creview.xls __ 1_RAI Quality issue summary and improvement plan for Sep" xfId="6791"/>
    <cellStyle name="___creview.xls __ 1_RAI Quality issue summary and improvement plan for Sep_raw data formal" xfId="6792"/>
    <cellStyle name="___creview.xls __ 1_RAI Quality issue summary and improvement plan for Sep_Ricoh raw data" xfId="6793"/>
    <cellStyle name="___creview.xls __ 1_RAI Quality issue summary and improvement plan for Sep_Sharp Brother and Canon raw data" xfId="6794"/>
    <cellStyle name="___creview.xls __ 1_RAI Quality issue summary and improvement plan for Sep_SRD issue list" xfId="6795"/>
    <cellStyle name="___creview.xls __ 1_Ricoh quality issue summary and improvement plan" xfId="6796"/>
    <cellStyle name="___creview.xls __ 1_Ricoh quality issue summary and improvement plan_raw data formal" xfId="6797"/>
    <cellStyle name="___creview.xls __ 1_Ricoh quality issue summary and improvement plan_Ricoh raw data" xfId="6798"/>
    <cellStyle name="___creview.xls __ 1_Ricoh quality issue summary and improvement plan_Sharp Brother and Canon raw data" xfId="6799"/>
    <cellStyle name="___creview.xls __ 1_Ricoh quality issue summary and improvement plan_SRD issue list" xfId="6800"/>
    <cellStyle name="___creview.xls __ 1_September-SPD" xfId="6801"/>
    <cellStyle name="___Czech P62 Capacity Plan V1" xfId="6802"/>
    <cellStyle name="___KPI" xfId="6803"/>
    <cellStyle name="___KPI_~2885909" xfId="6804"/>
    <cellStyle name="___KPI_04 P&amp;L DEV v0223" xfId="6805"/>
    <cellStyle name="___KPI_10月份-SPD" xfId="6806"/>
    <cellStyle name="___KPI_11月份月報-SPD" xfId="6807"/>
    <cellStyle name="___KPI_1st Ops Bud Review-1105H" xfId="6808"/>
    <cellStyle name="___KPI_1月份月報-SPD" xfId="6809"/>
    <cellStyle name="___KPI_2001IAD-Corp-Opex" xfId="6810"/>
    <cellStyle name="___KPI_2001IAD-Corp-Opex_RAI Jan-Sep 2008 RMA List" xfId="6811"/>
    <cellStyle name="___KPI_2001IAD-Corp-Opex_RAI Jan-Sep 2008 RMA List_raw data formal" xfId="6812"/>
    <cellStyle name="___KPI_2001IAD-Corp-Opex_RAI Jan-Sep 2008 RMA List_Ricoh raw data" xfId="6813"/>
    <cellStyle name="___KPI_2001IAD-Corp-Opex_RAI Jan-Sep 2008 RMA List_Sharp Brother and Canon raw data" xfId="6814"/>
    <cellStyle name="___KPI_2001IAD-Corp-Opex_RAI Jan-Sep 2008 RMA List_SRD issue list" xfId="6815"/>
    <cellStyle name="___KPI_2001IAD-Corp-Opex_RAI Quality issue summary and improvement plan for Sep" xfId="6816"/>
    <cellStyle name="___KPI_2001IAD-Corp-Opex_RAI Quality issue summary and improvement plan for Sep_raw data formal" xfId="6817"/>
    <cellStyle name="___KPI_2001IAD-Corp-Opex_RAI Quality issue summary and improvement plan for Sep_Ricoh raw data" xfId="6818"/>
    <cellStyle name="___KPI_2001IAD-Corp-Opex_RAI Quality issue summary and improvement plan for Sep_Sharp Brother and Canon raw data" xfId="6819"/>
    <cellStyle name="___KPI_2001IAD-Corp-Opex_RAI Quality issue summary and improvement plan for Sep_SRD issue list" xfId="6820"/>
    <cellStyle name="___KPI_2001IAD-Corp-Opex_Ricoh quality issue summary and improvement plan" xfId="6821"/>
    <cellStyle name="___KPI_2001IAD-Corp-Opex_Ricoh quality issue summary and improvement plan_raw data formal" xfId="6822"/>
    <cellStyle name="___KPI_2001IAD-Corp-Opex_Ricoh quality issue summary and improvement plan_Ricoh raw data" xfId="6823"/>
    <cellStyle name="___KPI_2001IAD-Corp-Opex_Ricoh quality issue summary and improvement plan_Sharp Brother and Canon raw data" xfId="6824"/>
    <cellStyle name="___KPI_2001IAD-Corp-Opex_Ricoh quality issue summary and improvement plan_SRD issue list" xfId="6825"/>
    <cellStyle name="___KPI_2004 RBud P&amp;L DIA" xfId="6826"/>
    <cellStyle name="___KPI_2007 MADAMAS TARGET final" xfId="6827"/>
    <cellStyle name="___KPI_APLcorp." xfId="6828"/>
    <cellStyle name="___KPI_APLcorp._Book1q1dev" xfId="6829"/>
    <cellStyle name="___KPI_APLcorp._FEB04 DIA KPI Draft" xfId="6830"/>
    <cellStyle name="___KPI_APLcorp._JAN04 DIA KPI R1" xfId="6831"/>
    <cellStyle name="___KPI_August-SPD" xfId="6832"/>
    <cellStyle name="___KPI_Book1" xfId="6833"/>
    <cellStyle name="___KPI_Book1 ORGI VS REV BUD" xfId="6834"/>
    <cellStyle name="___KPI_Book1q1dev" xfId="6835"/>
    <cellStyle name="___KPI_Book1-VAP" xfId="6836"/>
    <cellStyle name="___KPI_Book1-VAP_RAI Jan-Sep 2008 RMA List" xfId="6837"/>
    <cellStyle name="___KPI_Book1-VAP_raw data formal" xfId="6838"/>
    <cellStyle name="___KPI_Book1-VAP_Ricoh raw data" xfId="6839"/>
    <cellStyle name="___KPI_Book1-VAP_Sharp Brother and Canon raw data" xfId="6840"/>
    <cellStyle name="___KPI_Book1-VAP_SRD issue list" xfId="6841"/>
    <cellStyle name="___KPI_Corp (7月).xls 圖表 1" xfId="6842"/>
    <cellStyle name="___KPI_Corp (7月).xls 圖表 1_2004 RBud P&amp;L DIA" xfId="6843"/>
    <cellStyle name="___KPI_Corp (7月).xls 圖表 1_Book1 ORGI VS REV BUD" xfId="6844"/>
    <cellStyle name="___KPI_Corp (7月).xls 圖表 10" xfId="6845"/>
    <cellStyle name="___KPI_Corp (7月).xls 圖表 10_2004 RBud P&amp;L DIA" xfId="6846"/>
    <cellStyle name="___KPI_Corp (7月).xls 圖表 10_Book1 ORGI VS REV BUD" xfId="6847"/>
    <cellStyle name="___KPI_Corp (7月).xls 圖表 2" xfId="6848"/>
    <cellStyle name="___KPI_Corp (7月).xls 圖表 2_2004 RBud P&amp;L DIA" xfId="6849"/>
    <cellStyle name="___KPI_Corp (7月).xls 圖表 2_Book1 ORGI VS REV BUD" xfId="6850"/>
    <cellStyle name="___KPI_Corp (7月).xls 圖表 3" xfId="6851"/>
    <cellStyle name="___KPI_Corp (7月).xls 圖表 3_2004 RBud P&amp;L DIA" xfId="6852"/>
    <cellStyle name="___KPI_Corp (7月).xls 圖表 3_Book1 ORGI VS REV BUD" xfId="6853"/>
    <cellStyle name="___KPI_Corp (7月).xls 圖表 4" xfId="6854"/>
    <cellStyle name="___KPI_Corp (7月).xls 圖表 4_2004 RBud P&amp;L DIA" xfId="6855"/>
    <cellStyle name="___KPI_Corp (7月).xls 圖表 4_Book1 ORGI VS REV BUD" xfId="6856"/>
    <cellStyle name="___KPI_Corp (7月).xls 圖表 5" xfId="6857"/>
    <cellStyle name="___KPI_Corp (7月).xls 圖表 5_2004 RBud P&amp;L DIA" xfId="6858"/>
    <cellStyle name="___KPI_Corp (7月).xls 圖表 5_Book1 ORGI VS REV BUD" xfId="6859"/>
    <cellStyle name="___KPI_Corp (7月).xls 圖表 6" xfId="6860"/>
    <cellStyle name="___KPI_Corp (7月).xls 圖表 6_2004 RBud P&amp;L DIA" xfId="6861"/>
    <cellStyle name="___KPI_Corp (7月).xls 圖表 6_Book1 ORGI VS REV BUD" xfId="6862"/>
    <cellStyle name="___KPI_Corp (7月).xls 圖表 8" xfId="6863"/>
    <cellStyle name="___KPI_Corp (7月).xls 圖表 8_2004 RBud P&amp;L DIA" xfId="6864"/>
    <cellStyle name="___KPI_Corp (7月).xls 圖表 8_Book1 ORGI VS REV BUD" xfId="6865"/>
    <cellStyle name="___KPI_Corp (8月).xls 圖表 1" xfId="6866"/>
    <cellStyle name="___KPI_Corp (8月).xls 圖表 1_2004 RBud P&amp;L DIA" xfId="6867"/>
    <cellStyle name="___KPI_Corp (8月).xls 圖表 1_Book1 ORGI VS REV BUD" xfId="6868"/>
    <cellStyle name="___KPI_Corp (8月).xls 圖表 10" xfId="6869"/>
    <cellStyle name="___KPI_Corp (8月).xls 圖表 10_2004 RBud P&amp;L DIA" xfId="6870"/>
    <cellStyle name="___KPI_Corp (8月).xls 圖表 10_Book1 ORGI VS REV BUD" xfId="6871"/>
    <cellStyle name="___KPI_Corp (8月).xls 圖表 2" xfId="6872"/>
    <cellStyle name="___KPI_Corp (8月).xls 圖表 2_2004 RBud P&amp;L DIA" xfId="6873"/>
    <cellStyle name="___KPI_Corp (8月).xls 圖表 2_Book1 ORGI VS REV BUD" xfId="6874"/>
    <cellStyle name="___KPI_Corp (8月).xls 圖表 3" xfId="6875"/>
    <cellStyle name="___KPI_Corp (8月).xls 圖表 3_2004 RBud P&amp;L DIA" xfId="6876"/>
    <cellStyle name="___KPI_Corp (8月).xls 圖表 3_Book1 ORGI VS REV BUD" xfId="6877"/>
    <cellStyle name="___KPI_Corp (8月).xls 圖表 4" xfId="6878"/>
    <cellStyle name="___KPI_Corp (8月).xls 圖表 4_2004 RBud P&amp;L DIA" xfId="6879"/>
    <cellStyle name="___KPI_Corp (8月).xls 圖表 4_Book1 ORGI VS REV BUD" xfId="6880"/>
    <cellStyle name="___KPI_Corp (8月).xls 圖表 5" xfId="6881"/>
    <cellStyle name="___KPI_Corp (8月).xls 圖表 5_2004 RBud P&amp;L DIA" xfId="6882"/>
    <cellStyle name="___KPI_Corp (8月).xls 圖表 5_Book1 ORGI VS REV BUD" xfId="6883"/>
    <cellStyle name="___KPI_Corp (8月).xls 圖表 6" xfId="6884"/>
    <cellStyle name="___KPI_Corp (8月).xls 圖表 6_2004 RBud P&amp;L DIA" xfId="6885"/>
    <cellStyle name="___KPI_Corp (8月).xls 圖表 6_Book1 ORGI VS REV BUD" xfId="6886"/>
    <cellStyle name="___KPI_Corp (8月).xls 圖表 8" xfId="6887"/>
    <cellStyle name="___KPI_Corp (8月).xls 圖表 8_2004 RBud P&amp;L DIA" xfId="6888"/>
    <cellStyle name="___KPI_Corp (8月).xls 圖表 8_Book1 ORGI VS REV BUD" xfId="6889"/>
    <cellStyle name="___KPI_Corporate Review 20010618.xls 圖表 1" xfId="6890"/>
    <cellStyle name="___KPI_Corporate Review 20010618.xls 圖表 1_2004 RBud P&amp;L DIA" xfId="6891"/>
    <cellStyle name="___KPI_Corporate Review 20010618.xls 圖表 1_Book1 ORGI VS REV BUD" xfId="6892"/>
    <cellStyle name="___KPI_Corporate Review 20010618.xls 圖表 10" xfId="6893"/>
    <cellStyle name="___KPI_Corporate Review 20010618.xls 圖表 10_2004 RBud P&amp;L DIA" xfId="6894"/>
    <cellStyle name="___KPI_Corporate Review 20010618.xls 圖表 10_Book1 ORGI VS REV BUD" xfId="6895"/>
    <cellStyle name="___KPI_Corporate Review 20010618.xls 圖表 2" xfId="6896"/>
    <cellStyle name="___KPI_Corporate Review 20010618.xls 圖表 2_2004 RBud P&amp;L DIA" xfId="6897"/>
    <cellStyle name="___KPI_Corporate Review 20010618.xls 圖表 2_Book1 ORGI VS REV BUD" xfId="6898"/>
    <cellStyle name="___KPI_Corporate Review 20010618.xls 圖表 3" xfId="6899"/>
    <cellStyle name="___KPI_Corporate Review 20010618.xls 圖表 3_2004 RBud P&amp;L DIA" xfId="6900"/>
    <cellStyle name="___KPI_Corporate Review 20010618.xls 圖表 3_Book1 ORGI VS REV BUD" xfId="6901"/>
    <cellStyle name="___KPI_Corporate Review 20010618.xls 圖表 4" xfId="6902"/>
    <cellStyle name="___KPI_Corporate Review 20010618.xls 圖表 4_2004 RBud P&amp;L DIA" xfId="6903"/>
    <cellStyle name="___KPI_Corporate Review 20010618.xls 圖表 4_Book1 ORGI VS REV BUD" xfId="6904"/>
    <cellStyle name="___KPI_Corporate Review 20010618.xls 圖表 5" xfId="6905"/>
    <cellStyle name="___KPI_Corporate Review 20010618.xls 圖表 5_2004 RBud P&amp;L DIA" xfId="6906"/>
    <cellStyle name="___KPI_Corporate Review 20010618.xls 圖表 5_Book1 ORGI VS REV BUD" xfId="6907"/>
    <cellStyle name="___KPI_Corporate Review 20010618.xls 圖表 6" xfId="6908"/>
    <cellStyle name="___KPI_Corporate Review 20010618.xls 圖表 6_2004 RBud P&amp;L DIA" xfId="6909"/>
    <cellStyle name="___KPI_Corporate Review 20010618.xls 圖表 6_Book1 ORGI VS REV BUD" xfId="6910"/>
    <cellStyle name="___KPI_Corporate Review 20010618.xls 圖表 8" xfId="6911"/>
    <cellStyle name="___KPI_Corporate Review 20010618.xls 圖表 8_2004 RBud P&amp;L DIA" xfId="6912"/>
    <cellStyle name="___KPI_Corporate Review 20010618.xls 圖表 8_Book1 ORGI VS REV BUD" xfId="6913"/>
    <cellStyle name="___KPI_Corporate Review 20010718.xls 圖表 1" xfId="6914"/>
    <cellStyle name="___KPI_Corporate Review 20010718.xls 圖表 1_2004 RBud P&amp;L DIA" xfId="6915"/>
    <cellStyle name="___KPI_Corporate Review 20010718.xls 圖表 1_Book1 ORGI VS REV BUD" xfId="6916"/>
    <cellStyle name="___KPI_Corporate Review 20010718.xls 圖表 10" xfId="6917"/>
    <cellStyle name="___KPI_Corporate Review 20010718.xls 圖表 10_2004 RBud P&amp;L DIA" xfId="6918"/>
    <cellStyle name="___KPI_Corporate Review 20010718.xls 圖表 10_Book1 ORGI VS REV BUD" xfId="6919"/>
    <cellStyle name="___KPI_Corporate Review 20010718.xls 圖表 2" xfId="6920"/>
    <cellStyle name="___KPI_Corporate Review 20010718.xls 圖表 2_2004 RBud P&amp;L DIA" xfId="6921"/>
    <cellStyle name="___KPI_Corporate Review 20010718.xls 圖表 2_Book1 ORGI VS REV BUD" xfId="6922"/>
    <cellStyle name="___KPI_Corporate Review 20010718.xls 圖表 3" xfId="6923"/>
    <cellStyle name="___KPI_Corporate Review 20010718.xls 圖表 3_2004 RBud P&amp;L DIA" xfId="6924"/>
    <cellStyle name="___KPI_Corporate Review 20010718.xls 圖表 3_Book1 ORGI VS REV BUD" xfId="6925"/>
    <cellStyle name="___KPI_Corporate Review 20010718.xls 圖表 4" xfId="6926"/>
    <cellStyle name="___KPI_Corporate Review 20010718.xls 圖表 4_2004 RBud P&amp;L DIA" xfId="6927"/>
    <cellStyle name="___KPI_Corporate Review 20010718.xls 圖表 4_Book1 ORGI VS REV BUD" xfId="6928"/>
    <cellStyle name="___KPI_Corporate Review 20010718.xls 圖表 5" xfId="6929"/>
    <cellStyle name="___KPI_Corporate Review 20010718.xls 圖表 5_2004 RBud P&amp;L DIA" xfId="6930"/>
    <cellStyle name="___KPI_Corporate Review 20010718.xls 圖表 5_Book1 ORGI VS REV BUD" xfId="6931"/>
    <cellStyle name="___KPI_Corporate Review 20010718.xls 圖表 6" xfId="6932"/>
    <cellStyle name="___KPI_Corporate Review 20010718.xls 圖表 6_2004 RBud P&amp;L DIA" xfId="6933"/>
    <cellStyle name="___KPI_Corporate Review 20010718.xls 圖表 6_Book1 ORGI VS REV BUD" xfId="6934"/>
    <cellStyle name="___KPI_Corporate Review 20010718.xls 圖表 8" xfId="6935"/>
    <cellStyle name="___KPI_Corporate Review 20010718.xls 圖表 8_2004 RBud P&amp;L DIA" xfId="6936"/>
    <cellStyle name="___KPI_Corporate Review 20010718.xls 圖表 8_Book1 ORGI VS REV BUD" xfId="6937"/>
    <cellStyle name="___KPI_Corpporate Review 20010918.xls 圖表 1" xfId="6938"/>
    <cellStyle name="___KPI_Corpporate Review 20010918.xls 圖表 1_2004 RBud P&amp;L DIA" xfId="6939"/>
    <cellStyle name="___KPI_Corpporate Review 20010918.xls 圖表 1_Book1 ORGI VS REV BUD" xfId="6940"/>
    <cellStyle name="___KPI_Corpporate Review 20010918.xls 圖表 10" xfId="6941"/>
    <cellStyle name="___KPI_Corpporate Review 20010918.xls 圖表 10_2004 RBud P&amp;L DIA" xfId="6942"/>
    <cellStyle name="___KPI_Corpporate Review 20010918.xls 圖表 10_Book1 ORGI VS REV BUD" xfId="6943"/>
    <cellStyle name="___KPI_Corpporate Review 20010918.xls 圖表 2" xfId="6944"/>
    <cellStyle name="___KPI_Corpporate Review 20010918.xls 圖表 2_2004 RBud P&amp;L DIA" xfId="6945"/>
    <cellStyle name="___KPI_Corpporate Review 20010918.xls 圖表 2_Book1 ORGI VS REV BUD" xfId="6946"/>
    <cellStyle name="___KPI_Corpporate Review 20010918.xls 圖表 3" xfId="6947"/>
    <cellStyle name="___KPI_Corpporate Review 20010918.xls 圖表 3_2004 RBud P&amp;L DIA" xfId="6948"/>
    <cellStyle name="___KPI_Corpporate Review 20010918.xls 圖表 3_Book1 ORGI VS REV BUD" xfId="6949"/>
    <cellStyle name="___KPI_Corpporate Review 20010918.xls 圖表 4" xfId="6950"/>
    <cellStyle name="___KPI_Corpporate Review 20010918.xls 圖表 4_2004 RBud P&amp;L DIA" xfId="6951"/>
    <cellStyle name="___KPI_Corpporate Review 20010918.xls 圖表 4_Book1 ORGI VS REV BUD" xfId="6952"/>
    <cellStyle name="___KPI_Corpporate Review 20010918.xls 圖表 5" xfId="6953"/>
    <cellStyle name="___KPI_Corpporate Review 20010918.xls 圖表 5_2004 RBud P&amp;L DIA" xfId="6954"/>
    <cellStyle name="___KPI_Corpporate Review 20010918.xls 圖表 5_Book1 ORGI VS REV BUD" xfId="6955"/>
    <cellStyle name="___KPI_Corpporate Review 20010918.xls 圖表 6" xfId="6956"/>
    <cellStyle name="___KPI_Corpporate Review 20010918.xls 圖表 6_2004 RBud P&amp;L DIA" xfId="6957"/>
    <cellStyle name="___KPI_Corpporate Review 20010918.xls 圖表 6_Book1 ORGI VS REV BUD" xfId="6958"/>
    <cellStyle name="___KPI_Corpporate Review 20010918.xls 圖表 8" xfId="6959"/>
    <cellStyle name="___KPI_Corpporate Review 20010918.xls 圖表 8_2004 RBud P&amp;L DIA" xfId="6960"/>
    <cellStyle name="___KPI_Corpporate Review 20010918.xls 圖表 8_Book1 ORGI VS REV BUD" xfId="6961"/>
    <cellStyle name="___KPI_DIA Reporting Pack" xfId="6962"/>
    <cellStyle name="___KPI_FEB04 DIA KPI Draft" xfId="6963"/>
    <cellStyle name="___KPI_Film Camera Review-4.xls 圖表 1" xfId="6964"/>
    <cellStyle name="___KPI_Film Camera Review-4.xls 圖表 10" xfId="6965"/>
    <cellStyle name="___KPI_Film Camera Review-4.xls 圖表 2" xfId="6966"/>
    <cellStyle name="___KPI_Film Camera Review-4.xls 圖表 3" xfId="6967"/>
    <cellStyle name="___KPI_Film Camera Review-4.xls 圖表 4" xfId="6968"/>
    <cellStyle name="___KPI_Film Camera Review-4.xls 圖表 5" xfId="6969"/>
    <cellStyle name="___KPI_Film Camera Review-4.xls 圖表 6" xfId="6970"/>
    <cellStyle name="___KPI_Film Camera Review-4.xls 圖表 7" xfId="6971"/>
    <cellStyle name="___KPI_Film Camera Review-4.xls 圖表 8" xfId="6972"/>
    <cellStyle name="___KPI_Film Camera Review-6.xls 圖表 1" xfId="6973"/>
    <cellStyle name="___KPI_Film Camera Review-6.xls 圖表 2" xfId="6974"/>
    <cellStyle name="___KPI_Film Camera Review-6.xls 圖表 3" xfId="6975"/>
    <cellStyle name="___KPI_Film Camera Review-6.xls 圖表 4" xfId="6976"/>
    <cellStyle name="___KPI_Film Camera Review-6.xls 圖表 5" xfId="6977"/>
    <cellStyle name="___KPI_Film Camera Review-6.xls 圖表 6" xfId="6978"/>
    <cellStyle name="___KPI_Film Camera Review-6.xls 圖表 9" xfId="6979"/>
    <cellStyle name="___KPI_JAN04 DIA KPI R1" xfId="6980"/>
    <cellStyle name="___KPI_Opex Comparision" xfId="6981"/>
    <cellStyle name="___KPI_Opex Comparision_RAI Jan-Sep 2008 RMA List" xfId="6982"/>
    <cellStyle name="___KPI_Opex Comparision_raw data formal" xfId="6983"/>
    <cellStyle name="___KPI_Opex Comparision_Ricoh raw data" xfId="6984"/>
    <cellStyle name="___KPI_Opex Comparision_Sharp Brother and Canon raw data" xfId="6985"/>
    <cellStyle name="___KPI_Opex Comparision_SRD issue list" xfId="6986"/>
    <cellStyle name="___KPI_P&amp;L-ref" xfId="6987"/>
    <cellStyle name="___KPI_P&amp;L-SMT" xfId="6988"/>
    <cellStyle name="___KPI_Primax SMT 2006  BSC review_Q1_R10511" xfId="6989"/>
    <cellStyle name="___KPI_RAI Jan-Sep 2008 RMA List" xfId="6990"/>
    <cellStyle name="___KPI_RAI Quality issue summary and improvement plan for Sep" xfId="6991"/>
    <cellStyle name="___KPI_RAI Quality issue summary and improvement plan for Sep_raw data formal" xfId="6992"/>
    <cellStyle name="___KPI_RAI Quality issue summary and improvement plan for Sep_Ricoh raw data" xfId="6993"/>
    <cellStyle name="___KPI_RAI Quality issue summary and improvement plan for Sep_Sharp Brother and Canon raw data" xfId="6994"/>
    <cellStyle name="___KPI_RAI Quality issue summary and improvement plan for Sep_SRD issue list" xfId="6995"/>
    <cellStyle name="___KPI_Ricoh quality issue summary and improvement plan" xfId="6996"/>
    <cellStyle name="___KPI_Ricoh quality issue summary and improvement plan_raw data formal" xfId="6997"/>
    <cellStyle name="___KPI_Ricoh quality issue summary and improvement plan_Ricoh raw data" xfId="6998"/>
    <cellStyle name="___KPI_Ricoh quality issue summary and improvement plan_Sharp Brother and Canon raw data" xfId="6999"/>
    <cellStyle name="___KPI_Ricoh quality issue summary and improvement plan_SRD issue list" xfId="7000"/>
    <cellStyle name="___KPI_September-SPD" xfId="7001"/>
    <cellStyle name="___LH P62 AM Multiplex Line Document(UPH100)Rev.E 1-30 for DVT all" xfId="7002"/>
    <cellStyle name="___LH P62 AM Unique Line Document Rev-D 1-18" xfId="7003"/>
    <cellStyle name="___LH P62 AM Unique Line Document Rev-D 1-18_P62A capacity wkbk2" xfId="7004"/>
    <cellStyle name="___LH P62 AM Unique Line Document Rev-D 1-18_P62A Equiplistv1.6(OEM)6-6" xfId="7005"/>
    <cellStyle name="___LH P62 AM Unique Line Document Rev-D 1-18_P62A Invesmt-PlanVsAct(Rev7)_1031,02" xfId="7006"/>
    <cellStyle name="___LH P62 AM Unique Line Document Rev-D 1-18_P62A Investmest -Plv8)_1106,02" xfId="7007"/>
    <cellStyle name="___LH P62 AM Unique Line Document Rev-D 1-18_P62A Unique Line Document Rev-31  9-27" xfId="7008"/>
    <cellStyle name="___LH P62 AM Unique Line Document Rev-D 1-18_P62A Unique Line Document Rev-31 9-27" xfId="7009"/>
    <cellStyle name="___LH P62 AM Unique Line Document Rev-D 1-18_P86 AMA-200uph-permV1-1" xfId="7010"/>
    <cellStyle name="___LH P62 AM Unique Line Document Rev-D 1-18_P86MfgRediTemplateV3-5" xfId="7011"/>
    <cellStyle name="___LH P62 FATP Document Rev-08 12--28" xfId="7012"/>
    <cellStyle name="___LH P62 FATP Document RI-8-T12 Rev_16 02-21" xfId="7013"/>
    <cellStyle name="___LH P62 FATP Lead Time Check List Rev_10 1-9" xfId="7014"/>
    <cellStyle name="___P58 Equipment &amp; Budget  list 8-8_EquipList ver 2.0 10-30.xls1" xfId="58"/>
    <cellStyle name="___P62 AM leadtime  2-22" xfId="7015"/>
    <cellStyle name="___P62 AM setup check list 1-23" xfId="7016"/>
    <cellStyle name="___P62 BOM Ver 6.4 purchasimg &amp; LT wkst 0420" xfId="7017"/>
    <cellStyle name="___P62-100engv(OEM)6-3-7" xfId="7018"/>
    <cellStyle name="___P62-100LH(OEM-Sub)6-3-5" xfId="7019"/>
    <cellStyle name="___P62A Unique Line Document Rev-F 2-27 With 2-2-6-2" xfId="7020"/>
    <cellStyle name="___P62A Unique Line Document Rev-F 2-27 With 2-2-6-2_P62A Unique Line Document Rev-29  8-14" xfId="7021"/>
    <cellStyle name="___P62A_Process_Flow(4.3)" xfId="7022"/>
    <cellStyle name="___P62A_Process_Flow(4.3)_P62A capacity wkbk2" xfId="7023"/>
    <cellStyle name="___P62A_Process_Flow(4.3)_P62A Invesmt-PlanVsAct(Rev7)_1031,02" xfId="7024"/>
    <cellStyle name="___P62A_Process_Flow(4.3)_P62A Investmest -Plv8)_1106,02" xfId="7025"/>
    <cellStyle name="___P62A_Process_Flow(4.3)_P62A Unique Line Document Rev-31  9-27" xfId="7026"/>
    <cellStyle name="___P62A_Process_Flow(4.3)_P62A Unique Line Document Rev-31 9-27" xfId="7027"/>
    <cellStyle name="___P62A_Process_Flow(4.3)_P86 AMA-200uph-permV1-1" xfId="7028"/>
    <cellStyle name="___P62A_Process_Flow(4.3)_P86MfgRediTemplateV3-5" xfId="7029"/>
    <cellStyle name="_~0001021" xfId="59"/>
    <cellStyle name="_~0005824" xfId="60"/>
    <cellStyle name="_~0007247" xfId="61"/>
    <cellStyle name="_~0010610" xfId="62"/>
    <cellStyle name="_~0012080" xfId="63"/>
    <cellStyle name="_~0017230" xfId="64"/>
    <cellStyle name="_~0017993" xfId="65"/>
    <cellStyle name="_~0019736" xfId="66"/>
    <cellStyle name="_~0027975" xfId="67"/>
    <cellStyle name="_~0034188" xfId="68"/>
    <cellStyle name="_~0034428" xfId="69"/>
    <cellStyle name="_~0036883" xfId="70"/>
    <cellStyle name="_~0037517" xfId="71"/>
    <cellStyle name="_~0038823" xfId="72"/>
    <cellStyle name="_~0040613" xfId="73"/>
    <cellStyle name="_~0042086" xfId="74"/>
    <cellStyle name="_~0042154" xfId="75"/>
    <cellStyle name="_~0051011" xfId="76"/>
    <cellStyle name="_~0053152" xfId="77"/>
    <cellStyle name="_~0055484" xfId="78"/>
    <cellStyle name="_~0056249" xfId="79"/>
    <cellStyle name="_~0057502" xfId="80"/>
    <cellStyle name="_~0060061" xfId="81"/>
    <cellStyle name="_~0061849" xfId="82"/>
    <cellStyle name="_~0216341" xfId="83"/>
    <cellStyle name="_~0263602" xfId="84"/>
    <cellStyle name="_~0546686" xfId="85"/>
    <cellStyle name="_~2633459" xfId="86"/>
    <cellStyle name="_~2661493" xfId="87"/>
    <cellStyle name="_~2938897" xfId="88"/>
    <cellStyle name="_~3019306" xfId="89"/>
    <cellStyle name="_~4260273" xfId="90"/>
    <cellStyle name="_~4587440" xfId="3608"/>
    <cellStyle name="_~4791260" xfId="91"/>
    <cellStyle name="_~4797889" xfId="3609"/>
    <cellStyle name="_~4977933" xfId="92"/>
    <cellStyle name="_~5063712" xfId="93"/>
    <cellStyle name="_~5176045" xfId="94"/>
    <cellStyle name="_~5927531" xfId="3610"/>
    <cellStyle name="_~6319678" xfId="3611"/>
    <cellStyle name="_~6334316" xfId="95"/>
    <cellStyle name="_~6643933" xfId="3612"/>
    <cellStyle name="_~7799187" xfId="3613"/>
    <cellStyle name="_~8305495" xfId="3614"/>
    <cellStyle name="_~8999951" xfId="96"/>
    <cellStyle name="_~9079801" xfId="97"/>
    <cellStyle name="_~9590528" xfId="98"/>
    <cellStyle name="_~9659835" xfId="99"/>
    <cellStyle name="_~9950582 的 工作表" xfId="7030"/>
    <cellStyle name="_《手机计划风险和机会管理分析报告》Vision第二项目部" xfId="100"/>
    <cellStyle name="_004 资材管理规定B.2（修订中）  (1)" xfId="3615"/>
    <cellStyle name="_012 温、湿度控制管理规定" xfId="3616"/>
    <cellStyle name="_0504 各事業群繳交報表 050503" xfId="101"/>
    <cellStyle name="_0505 BU 管理損益 final  050603" xfId="102"/>
    <cellStyle name="_0509 BU 管理損益051003final to BUBM-PCBA" xfId="103"/>
    <cellStyle name="_0511 PCBA BU 管理損益to BUBM 051205" xfId="104"/>
    <cellStyle name="_06mps" xfId="105"/>
    <cellStyle name="_06年03月手机入库和齐套计划-09W(NEW)" xfId="106"/>
    <cellStyle name="_06年04月手机入库和齐套计划-13W" xfId="107"/>
    <cellStyle name="_06年04月手机入库和齐套计划-17W" xfId="108"/>
    <cellStyle name="_06年05月手机入库计划--20W" xfId="109"/>
    <cellStyle name="_06年06月手机入库计划--22W" xfId="110"/>
    <cellStyle name="_06年07月手机入库计划--29W" xfId="111"/>
    <cellStyle name="_06年08月手机入库计划--31W（变更）" xfId="112"/>
    <cellStyle name="_06年WL BU產能需求分析(方案二)(cloudy1202)" xfId="113"/>
    <cellStyle name="_06月24日" xfId="3617"/>
    <cellStyle name="_07 工廠產能規劃_0914" xfId="114"/>
    <cellStyle name="_0704直通率&amp;不良率月报&amp;考核数据" xfId="115"/>
    <cellStyle name="_0711人力明細表" xfId="7031"/>
    <cellStyle name="_0722 Generic 17 Bom Cost Rev.A0" xfId="116"/>
    <cellStyle name="_07年03月手机入库计划--12W_2007-03-22-10-30-48-719" xfId="117"/>
    <cellStyle name="_07年12月至08年3月各單位DL每週進人計劃" xfId="118"/>
    <cellStyle name="_07年2月出勤報表" xfId="119"/>
    <cellStyle name="_0805(方案一7天)=2005年~2006年沖壓廠產能擴充規劃" xfId="120"/>
    <cellStyle name="_09Y F5 MMP BU (Molding) Line Capacity Evaluation051116A" xfId="121"/>
    <cellStyle name="_09Y H1 MMP BU (Molding) Line Capacity Evaluation051116A" xfId="122"/>
    <cellStyle name="_09Y H5 MMP BU (Molding) Line Capacity Evaluation051116A" xfId="123"/>
    <cellStyle name="_09Y MMP BU (模具廠) Line Capacity Evaluation051116A" xfId="124"/>
    <cellStyle name="_09Y MMP BU 成型沖壓廠模具需求評估051116A" xfId="125"/>
    <cellStyle name="_1" xfId="126"/>
    <cellStyle name="_10" xfId="7032"/>
    <cellStyle name="_1005P member list_0428" xfId="127"/>
    <cellStyle name="_1008HA R1 1G KPv0 51_SKUv0 52" xfId="128"/>
    <cellStyle name="_1015P Series Control Table 0402" xfId="129"/>
    <cellStyle name="_1015T Psh member list xls" xfId="130"/>
    <cellStyle name="_1018P22BUG" xfId="131"/>
    <cellStyle name="_10月份-SPD" xfId="7033"/>
    <cellStyle name="_11 moudule feedback1" xfId="132"/>
    <cellStyle name="_11.2號UP Date 線別明細" xfId="133"/>
    <cellStyle name="_1101整机出货记录" xfId="3618"/>
    <cellStyle name="_1102_Na" xfId="134"/>
    <cellStyle name="_1105工厂库存表" xfId="135"/>
    <cellStyle name="_11份请假登记表" xfId="3619"/>
    <cellStyle name="_11月份华勤量产帐目" xfId="3620"/>
    <cellStyle name="_11月份月報-SPD" xfId="7034"/>
    <cellStyle name="_12份请假登记表" xfId="3621"/>
    <cellStyle name="_12月24-26日计划未排满原因汇总" xfId="136"/>
    <cellStyle name="_12月计划评估1118(z)" xfId="137"/>
    <cellStyle name="_12月计划评估模板" xfId="138"/>
    <cellStyle name="_1月17號 出勤日報表" xfId="139"/>
    <cellStyle name="_1月份月報-SPD" xfId="7035"/>
    <cellStyle name="_2- Mp阶段GSM6609本体作业指导书 (version 2)" xfId="140"/>
    <cellStyle name="_2004_1008_MPSP" xfId="141"/>
    <cellStyle name="_2005 0504MPS" xfId="142"/>
    <cellStyle name="_2005 annual plan-Amend (5)" xfId="143"/>
    <cellStyle name="_2005 ILCD MTBU CAPACITY PLAN VS Forecast WK50A" xfId="144"/>
    <cellStyle name="_2005 ILCD MTBU CAPACITY PLAN VS Forecast WK52A" xfId="145"/>
    <cellStyle name="_2005 ILCD MTBU 產能負荷分析及架線時間需求計划" xfId="146"/>
    <cellStyle name="_2005 PCBA BU CAPACITY PLAN VS Forecast050805" xfId="147"/>
    <cellStyle name="_2006 ILCD MNTBU MPS &amp; Capacity 處理(年需求1700萬版)" xfId="148"/>
    <cellStyle name="_2006 ILCD MTBU CAPACITY PLAN VS Forecas WK02" xfId="149"/>
    <cellStyle name="_2006 ILCD MTBU CAPACITY PLAN VS Forecast WK1A" xfId="150"/>
    <cellStyle name="_2006 ILCD MTBU CAPACITY PLAN VS Forecast0601X0_meet WK1 MPS" xfId="151"/>
    <cellStyle name="_2006 MOD產能規劃060328" xfId="152"/>
    <cellStyle name="_2006 MOD產能規劃060406" xfId="153"/>
    <cellStyle name="_2006 MOD產能規劃060411" xfId="154"/>
    <cellStyle name="_2006 original sales forecast WK05X0_Abb.forM WEB_meet Sales Plan" xfId="155"/>
    <cellStyle name="_2006 PCBA Capacity plan--0317" xfId="156"/>
    <cellStyle name="_2006 PCBA Capacity plan--0807" xfId="157"/>
    <cellStyle name="_2006 PCBA二次投資計劃書060327" xfId="158"/>
    <cellStyle name="_2006 PCBA投資計劃書060530RB (version 1)" xfId="159"/>
    <cellStyle name="_2006PCBALine capa051202A" xfId="160"/>
    <cellStyle name="_2006年BEOLS預算規劃_20060519" xfId="161"/>
    <cellStyle name="_2006年BLU產能規劃(標準格式)060106" xfId="162"/>
    <cellStyle name="_2006年BLU產能規劃(標準格式)060107" xfId="163"/>
    <cellStyle name="_2006年BLU產能規劃(標準格式)060109" xfId="164"/>
    <cellStyle name="_2006年成型廠產能設備需求評估 051210A(成型廠規劃方案)" xfId="165"/>
    <cellStyle name="_2006年沖壓廠規劃方案060107A" xfId="166"/>
    <cellStyle name="_2006年沖壓廠規劃方案060114A" xfId="167"/>
    <cellStyle name="_2006年度MOD BU需求分析051202A" xfId="168"/>
    <cellStyle name="_2006年涂裝廠規劃方案051224A" xfId="169"/>
    <cellStyle name="_2006年預算編製表格-費用預算(製造&amp;管理&amp;銷售)1103" xfId="170"/>
    <cellStyle name="_2006年預算編製表格-研發計劃" xfId="171"/>
    <cellStyle name="_2006制造策略分析1202(From 蔡海林)" xfId="172"/>
    <cellStyle name="_2007年PCBA產線需求表(For 預算)" xfId="173"/>
    <cellStyle name="_2007年全球生產計划及產能規划1016 (proposal-1)A1031" xfId="174"/>
    <cellStyle name="_2007年全球生產計划及產能規划1016 (proposal-1)A1129" xfId="175"/>
    <cellStyle name="_2008 Budget  MI A1800-12-27 V3 1  for Brian review (2) Ver 0 1 (3)" xfId="7036"/>
    <cellStyle name="_2008 Capex - CF" xfId="7037"/>
    <cellStyle name="_2008 Capex - MI" xfId="7038"/>
    <cellStyle name="_2008 inventory report-w39" xfId="176"/>
    <cellStyle name="_2008 inventory report-w44" xfId="177"/>
    <cellStyle name="_2008 inventory report-w45-sana" xfId="178"/>
    <cellStyle name="_2008 inventory report-w45-sana_2009 inventory report-w19-EeePC" xfId="179"/>
    <cellStyle name="_2008 inventory report-w45-sana_2009 inventory report-w19-EeePC_2010 NB Project demand_031610" xfId="180"/>
    <cellStyle name="_2008 inventory report-w45-sana_2009 inventory report-w19-EeePC_2010 NB Project demand_031610_Capex" xfId="9816"/>
    <cellStyle name="_2008 inventory report-w45-sana_2009 inventory report-w19-EeePC_2010 NB Project demand_031710" xfId="181"/>
    <cellStyle name="_2008 inventory report-w45-sana_2009 inventory report-w19-EeePC_2010 NB Project demand_031710_Capex" xfId="9815"/>
    <cellStyle name="_2008 inventory report-w45-sana_2009 inventory report-w19-EeePC_Capex" xfId="9817"/>
    <cellStyle name="_2008 inventory report-w45-sana_2009 inventory report-w19-EeePC_NB Project demand 2010_031510" xfId="182"/>
    <cellStyle name="_2008 inventory report-w45-sana_2009 inventory report-w19-EeePC_NB Project demand 2010_031510_Capex" xfId="9814"/>
    <cellStyle name="_2008 inventory report-w45-sana_2009 inventory report-w19-EeePC_NPD規劃 0316" xfId="183"/>
    <cellStyle name="_2008 inventory report-w45-sana_2009 inventory report-w19-EeePC_NPD規劃 0316_Capex" xfId="10917"/>
    <cellStyle name="_2008 inventory report-w45-sana_2009 inventory report-w19-EeePC_Project List_WK10 update" xfId="184"/>
    <cellStyle name="_2008 inventory report-w45-sana_2009 inventory report-w19-EeePC_Project List_WK10 update_Capex" xfId="10916"/>
    <cellStyle name="_2008 inventory report-w45-sana_2009 inventory report-w19-EeePC_Project list_WK11" xfId="185"/>
    <cellStyle name="_2008 inventory report-w45-sana_2009 inventory report-w19-EeePC_Project list_WK11_Capex" xfId="10915"/>
    <cellStyle name="_2008 inventory report-w45-sana_2010 NB Project demand_031610" xfId="186"/>
    <cellStyle name="_2008 inventory report-w45-sana_2010 NB Project demand_031610_Capex" xfId="10914"/>
    <cellStyle name="_2008 inventory report-w45-sana_2010 NB Project demand_031710" xfId="187"/>
    <cellStyle name="_2008 inventory report-w45-sana_2010 NB Project demand_031710_Capex" xfId="10913"/>
    <cellStyle name="_2008 inventory report-w45-sana_Capex" xfId="9818"/>
    <cellStyle name="_2008 inventory report-w45-sana_NB Project demand 2010_031510" xfId="188"/>
    <cellStyle name="_2008 inventory report-w45-sana_NB Project demand 2010_031510_Capex" xfId="10912"/>
    <cellStyle name="_2008 inventory report-w45-sana_NPD規劃 0316" xfId="189"/>
    <cellStyle name="_2008 inventory report-w45-sana_NPD規劃 0316_Capex" xfId="10911"/>
    <cellStyle name="_2008 inventory report-w45-sana_Project List_WK10 update" xfId="190"/>
    <cellStyle name="_2008 inventory report-w45-sana_Project List_WK10 update_Capex" xfId="10910"/>
    <cellStyle name="_2008 inventory report-w45-sana_Project list_WK11" xfId="191"/>
    <cellStyle name="_2008 inventory report-w45-sana_Project list_WK11_Capex" xfId="10909"/>
    <cellStyle name="_2008 inventory report-w46-sana" xfId="192"/>
    <cellStyle name="_2008 inventory report-w46-sana_2009 inventory report-w19-EeePC" xfId="193"/>
    <cellStyle name="_2008 inventory report-w46-sana_2009 inventory report-w19-EeePC_2010 NB Project demand_031610" xfId="194"/>
    <cellStyle name="_2008 inventory report-w46-sana_2009 inventory report-w19-EeePC_2010 NB Project demand_031610_Capex" xfId="10906"/>
    <cellStyle name="_2008 inventory report-w46-sana_2009 inventory report-w19-EeePC_2010 NB Project demand_031710" xfId="195"/>
    <cellStyle name="_2008 inventory report-w46-sana_2009 inventory report-w19-EeePC_2010 NB Project demand_031710_Capex" xfId="10905"/>
    <cellStyle name="_2008 inventory report-w46-sana_2009 inventory report-w19-EeePC_Capex" xfId="10907"/>
    <cellStyle name="_2008 inventory report-w46-sana_2009 inventory report-w19-EeePC_NB Project demand 2010_031510" xfId="196"/>
    <cellStyle name="_2008 inventory report-w46-sana_2009 inventory report-w19-EeePC_NB Project demand 2010_031510_Capex" xfId="10904"/>
    <cellStyle name="_2008 inventory report-w46-sana_2009 inventory report-w19-EeePC_NPD規劃 0316" xfId="197"/>
    <cellStyle name="_2008 inventory report-w46-sana_2009 inventory report-w19-EeePC_NPD規劃 0316_Capex" xfId="9813"/>
    <cellStyle name="_2008 inventory report-w46-sana_2009 inventory report-w19-EeePC_Project List_WK10 update" xfId="198"/>
    <cellStyle name="_2008 inventory report-w46-sana_2009 inventory report-w19-EeePC_Project List_WK10 update_Capex" xfId="11379"/>
    <cellStyle name="_2008 inventory report-w46-sana_2009 inventory report-w19-EeePC_Project list_WK11" xfId="199"/>
    <cellStyle name="_2008 inventory report-w46-sana_2009 inventory report-w19-EeePC_Project list_WK11_Capex" xfId="10929"/>
    <cellStyle name="_2008 inventory report-w46-sana_2010 NB Project demand_031610" xfId="200"/>
    <cellStyle name="_2008 inventory report-w46-sana_2010 NB Project demand_031610_Capex" xfId="10928"/>
    <cellStyle name="_2008 inventory report-w46-sana_2010 NB Project demand_031710" xfId="201"/>
    <cellStyle name="_2008 inventory report-w46-sana_2010 NB Project demand_031710_Capex" xfId="10927"/>
    <cellStyle name="_2008 inventory report-w46-sana_Capex" xfId="10908"/>
    <cellStyle name="_2008 inventory report-w46-sana_NB Project demand 2010_031510" xfId="202"/>
    <cellStyle name="_2008 inventory report-w46-sana_NB Project demand 2010_031510_Capex" xfId="10926"/>
    <cellStyle name="_2008 inventory report-w46-sana_NPD規劃 0316" xfId="203"/>
    <cellStyle name="_2008 inventory report-w46-sana_NPD規劃 0316_Capex" xfId="10925"/>
    <cellStyle name="_2008 inventory report-w46-sana_Project List_WK10 update" xfId="204"/>
    <cellStyle name="_2008 inventory report-w46-sana_Project List_WK10 update_Capex" xfId="10924"/>
    <cellStyle name="_2008 inventory report-w46-sana_Project list_WK11" xfId="205"/>
    <cellStyle name="_2008 inventory report-w46-sana_Project list_WK11_Capex" xfId="10903"/>
    <cellStyle name="_2008 inventory report-w47-sana" xfId="206"/>
    <cellStyle name="_2008 inventory report-w47-sana_2009 inventory report-w19-EeePC" xfId="207"/>
    <cellStyle name="_2008 inventory report-w47-sana_2009 inventory report-w19-EeePC_2010 NB Project demand_031610" xfId="208"/>
    <cellStyle name="_2008 inventory report-w47-sana_2009 inventory report-w19-EeePC_2010 NB Project demand_031610_Capex" xfId="9810"/>
    <cellStyle name="_2008 inventory report-w47-sana_2009 inventory report-w19-EeePC_2010 NB Project demand_031710" xfId="209"/>
    <cellStyle name="_2008 inventory report-w47-sana_2009 inventory report-w19-EeePC_2010 NB Project demand_031710_Capex" xfId="11378"/>
    <cellStyle name="_2008 inventory report-w47-sana_2009 inventory report-w19-EeePC_Capex" xfId="9811"/>
    <cellStyle name="_2008 inventory report-w47-sana_2009 inventory report-w19-EeePC_NB Project demand 2010_031510" xfId="210"/>
    <cellStyle name="_2008 inventory report-w47-sana_2009 inventory report-w19-EeePC_NB Project demand 2010_031510_Capex" xfId="9809"/>
    <cellStyle name="_2008 inventory report-w47-sana_2009 inventory report-w19-EeePC_NPD規劃 0316" xfId="211"/>
    <cellStyle name="_2008 inventory report-w47-sana_2009 inventory report-w19-EeePC_NPD規劃 0316_Capex" xfId="9808"/>
    <cellStyle name="_2008 inventory report-w47-sana_2009 inventory report-w19-EeePC_Project List_WK10 update" xfId="212"/>
    <cellStyle name="_2008 inventory report-w47-sana_2009 inventory report-w19-EeePC_Project List_WK10 update_Capex" xfId="9807"/>
    <cellStyle name="_2008 inventory report-w47-sana_2009 inventory report-w19-EeePC_Project list_WK11" xfId="213"/>
    <cellStyle name="_2008 inventory report-w47-sana_2009 inventory report-w19-EeePC_Project list_WK11_Capex" xfId="9806"/>
    <cellStyle name="_2008 inventory report-w47-sana_2010 NB Project demand_031610" xfId="214"/>
    <cellStyle name="_2008 inventory report-w47-sana_2010 NB Project demand_031610_Capex" xfId="9805"/>
    <cellStyle name="_2008 inventory report-w47-sana_2010 NB Project demand_031710" xfId="215"/>
    <cellStyle name="_2008 inventory report-w47-sana_2010 NB Project demand_031710_Capex" xfId="9804"/>
    <cellStyle name="_2008 inventory report-w47-sana_Capex" xfId="9812"/>
    <cellStyle name="_2008 inventory report-w47-sana_NB Project demand 2010_031510" xfId="216"/>
    <cellStyle name="_2008 inventory report-w47-sana_NB Project demand 2010_031510_Capex" xfId="9803"/>
    <cellStyle name="_2008 inventory report-w47-sana_NPD規劃 0316" xfId="217"/>
    <cellStyle name="_2008 inventory report-w47-sana_NPD規劃 0316_Capex" xfId="9802"/>
    <cellStyle name="_2008 inventory report-w47-sana_Project List_WK10 update" xfId="218"/>
    <cellStyle name="_2008 inventory report-w47-sana_Project List_WK10 update_Capex" xfId="9801"/>
    <cellStyle name="_2008 inventory report-w47-sana_Project list_WK11" xfId="219"/>
    <cellStyle name="_2008 inventory report-w47-sana_Project list_WK11_Capex" xfId="9800"/>
    <cellStyle name="_2008 inventory report-w48" xfId="220"/>
    <cellStyle name="_2008 inventory report-w52-EeePC" xfId="221"/>
    <cellStyle name="_20080309_U60 KP list _12 (4)" xfId="222"/>
    <cellStyle name="_2009 Budget form(MES) 20081216" xfId="7039"/>
    <cellStyle name="_2009 Budget-MES分攤-v 2" xfId="7040"/>
    <cellStyle name="_2009 China HC Budget- v1" xfId="7041"/>
    <cellStyle name="_2009 inventory report-w1-EeePC" xfId="223"/>
    <cellStyle name="_2009 RD budget-20081225" xfId="7042"/>
    <cellStyle name="_2009 sales 20% M2P budget  11Nov2008 V2 0 (2)" xfId="7043"/>
    <cellStyle name="_2009 sales budget - MI (v 1)" xfId="7044"/>
    <cellStyle name="_2009bgt HR分攤-V3保險費等" xfId="7045"/>
    <cellStyle name="_2009Budget-ADM分攤-v 3總務費用" xfId="7046"/>
    <cellStyle name="_2010 Budget  form(外銷)" xfId="7047"/>
    <cellStyle name="_2010 Budget  form(外銷) (5)" xfId="7048"/>
    <cellStyle name="_2010 Budget - WA(0105)" xfId="7049"/>
    <cellStyle name="_2010 Budget Template (TWN)" xfId="7050"/>
    <cellStyle name="_2010 FXN forecast_022410" xfId="224"/>
    <cellStyle name="_2010 FXN forecast_030310" xfId="225"/>
    <cellStyle name="_2010 FXN forecast_031010" xfId="226"/>
    <cellStyle name="_2010 FXN forecast_0318 (2)" xfId="227"/>
    <cellStyle name="_2010 FXN forecast_0324" xfId="228"/>
    <cellStyle name="_2010 sales budget by account 08Mar2010 v1150 現況版2 (2)" xfId="7051"/>
    <cellStyle name="_2011年社保增减明细" xfId="3622"/>
    <cellStyle name="_201212損失工時明細" xfId="7052"/>
    <cellStyle name="_2012年．10月Charge 單據新格式" xfId="7053"/>
    <cellStyle name="_2013 CF PL Review  1004 Act" xfId="7054"/>
    <cellStyle name="_2013 CF PL Review  1014 Act-Ethan__cable" xfId="7055"/>
    <cellStyle name="_2013 WA Sales M2P 18Dec Budget v11 (4)" xfId="7056"/>
    <cellStyle name="_2013 WA Sales M2P Budget  149M 12Nov v6 0_Plant" xfId="7057"/>
    <cellStyle name="_201301損失工時明細" xfId="7058"/>
    <cellStyle name="_2013年5月份入库明细（每天收货信息" xfId="6518"/>
    <cellStyle name="_20-8KM01AP01 Flow" xfId="7059"/>
    <cellStyle name="_20-8KM01AP01V1 0" xfId="7060"/>
    <cellStyle name="_20-8KM01AP01V2-6 ( Proto 3 )" xfId="7061"/>
    <cellStyle name="_20-8KM01AP01V4 0( EVT)" xfId="7062"/>
    <cellStyle name="_248 pthsop" xfId="229"/>
    <cellStyle name="_2F776  PTH SOP(Wave)-A(7-22)" xfId="230"/>
    <cellStyle name="_2F776  SMT  SOP-A(7-23)" xfId="231"/>
    <cellStyle name="_2月包装入库表" xfId="232"/>
    <cellStyle name="_3-18批次欠料" xfId="3623"/>
    <cellStyle name="_337341SOP" xfId="233"/>
    <cellStyle name="_337341SOP_1" xfId="234"/>
    <cellStyle name="_3373SOP" xfId="235"/>
    <cellStyle name="_3373SOP_1" xfId="236"/>
    <cellStyle name="_386896SOP" xfId="237"/>
    <cellStyle name="_386896SOP_1" xfId="238"/>
    <cellStyle name="_386896SOP1" xfId="239"/>
    <cellStyle name="_386896SOP1_1" xfId="240"/>
    <cellStyle name="_386896SOP1_2" xfId="241"/>
    <cellStyle name="_38hrfpthsop" xfId="242"/>
    <cellStyle name="_3月-ISPOSP" xfId="7063"/>
    <cellStyle name="_3月来料帐" xfId="3624"/>
    <cellStyle name="_401JX pth sop" xfId="243"/>
    <cellStyle name="_46周评估(2)" xfId="244"/>
    <cellStyle name="_46周评估(3)" xfId="245"/>
    <cellStyle name="_47周计划评估" xfId="246"/>
    <cellStyle name="_47周缺料评估" xfId="247"/>
    <cellStyle name="_49周计划评估" xfId="248"/>
    <cellStyle name="_49周缺料评估" xfId="249"/>
    <cellStyle name="_4F Move Cost" xfId="7064"/>
    <cellStyle name="_4F Move Cost_080912_K39_EquipFix_scrub (3)" xfId="7065"/>
    <cellStyle name="_4F Move Cost_080912_K39_EquipFix_scrub (3)_SSG inventory report to SCM for 2013-11" xfId="7066"/>
    <cellStyle name="_4F924" xfId="250"/>
    <cellStyle name="_4F924 PTH SOP-B(7-27)" xfId="251"/>
    <cellStyle name="_4F924&amp;9R175 SOP(8-20)" xfId="252"/>
    <cellStyle name="_4月出勤" xfId="253"/>
    <cellStyle name="_4周预警缺料（02.22）--周五上午完成" xfId="254"/>
    <cellStyle name="_5~8周预警缺料（03.22）(1)" xfId="255"/>
    <cellStyle name="_50周计划评估(1)" xfId="256"/>
    <cellStyle name="_50周缺料评估" xfId="257"/>
    <cellStyle name="_53周计划评估缺料" xfId="258"/>
    <cellStyle name="_5J890sop" xfId="259"/>
    <cellStyle name="_5R938PTH SOP-A" xfId="260"/>
    <cellStyle name="_5R938包裝規范 recn" xfId="261"/>
    <cellStyle name="_5月份各項費用分攤" xfId="262"/>
    <cellStyle name="_5月机型入库计划完成进度趋势图" xfId="263"/>
    <cellStyle name="_5周结构件预警缺料（01 12)(1)" xfId="264"/>
    <cellStyle name="_5周结构件预警缺料（01.18)" xfId="265"/>
    <cellStyle name="_5周结构件预警缺料(48w）" xfId="266"/>
    <cellStyle name="_5周预警缺料(11.07)" xfId="267"/>
    <cellStyle name="_5周预警缺料（11.14)" xfId="268"/>
    <cellStyle name="_5周预警缺料（11.14)(1)" xfId="269"/>
    <cellStyle name="_5周预警缺料（12 05)）" xfId="270"/>
    <cellStyle name="_628B工时_2007-11-22-14-08-41-579" xfId="271"/>
    <cellStyle name="_6327本体" xfId="272"/>
    <cellStyle name="_6327本体测试" xfId="273"/>
    <cellStyle name="_6722测试文件---前远" xfId="274"/>
    <cellStyle name="_6808包装作业指导书" xfId="275"/>
    <cellStyle name="_6808包装作业指导书061024" xfId="276"/>
    <cellStyle name="_6808本体作业指导书A版" xfId="277"/>
    <cellStyle name="_6827作业指导书（本体）" xfId="278"/>
    <cellStyle name="_6902本体作业指导书A版" xfId="279"/>
    <cellStyle name="_6903A作业指导书（测试部分）" xfId="280"/>
    <cellStyle name="_7A-Hutch2+12+14-capacity0801" xfId="281"/>
    <cellStyle name="_7D-Hutch3+14+16-1125" xfId="282"/>
    <cellStyle name="_7D-Hutch3+14+16-1125_Panda jig " xfId="283"/>
    <cellStyle name="_7D-Hutch3+14+16-1125_Piccolo Weekly report--week28 .ppt 的 工作表" xfId="284"/>
    <cellStyle name="_7D-Hutch3+14+16-1125_Total-OEM-ENO-P06-070609" xfId="285"/>
    <cellStyle name="_7E-Obelix2+10+10-capacity0801" xfId="286"/>
    <cellStyle name="_7G-Obelix1+7+5-1122" xfId="287"/>
    <cellStyle name="_7月" xfId="288"/>
    <cellStyle name="_8001" xfId="289"/>
    <cellStyle name="_8001_1" xfId="290"/>
    <cellStyle name="_8118汇总" xfId="291"/>
    <cellStyle name="_8178SOP" xfId="292"/>
    <cellStyle name="_8178SOP_1" xfId="293"/>
    <cellStyle name="_8306" xfId="294"/>
    <cellStyle name="_8306_1" xfId="295"/>
    <cellStyle name="_8月加工费对帐单" xfId="3625"/>
    <cellStyle name="_8月收款" xfId="7067"/>
    <cellStyle name="_9569sop" xfId="296"/>
    <cellStyle name="_9569sop_1" xfId="297"/>
    <cellStyle name="_9569sop_2" xfId="298"/>
    <cellStyle name="_9月份物料瓶颈0901" xfId="299"/>
    <cellStyle name="_9月份整机量产来料资料." xfId="3626"/>
    <cellStyle name="_A series PVT control 0820" xfId="300"/>
    <cellStyle name="_A014 POP of q-run" xfId="301"/>
    <cellStyle name="_A014 POP of q-run Outsea for B" xfId="302"/>
    <cellStyle name="_A014 POP of q-run Outsea for B_1" xfId="303"/>
    <cellStyle name="_A014 POP of q-run Pce for B 0414" xfId="304"/>
    <cellStyle name="_A014 POP of q-run Pce for B 0414_1" xfId="305"/>
    <cellStyle name="_A014 POP of q-run_1" xfId="306"/>
    <cellStyle name="_A200 包装" xfId="307"/>
    <cellStyle name="_A50蓝牙测试" xfId="308"/>
    <cellStyle name="_A510包装作指A-1" xfId="309"/>
    <cellStyle name="_A51包装作业指导书" xfId="310"/>
    <cellStyle name="_ABCD  12-3" xfId="7068"/>
    <cellStyle name="_ABCD 1-31R" xfId="7069"/>
    <cellStyle name="_ABCD 2-8" xfId="7070"/>
    <cellStyle name="_ABCD 3-2R" xfId="7071"/>
    <cellStyle name="_AI&amp;glue Capacity analysis-1220" xfId="311"/>
    <cellStyle name="_AI機種標准工時及產能評估表(060515)" xfId="312"/>
    <cellStyle name="_AI投資回收期計算" xfId="313"/>
    <cellStyle name="_AI線和點膠線專案評估A" xfId="314"/>
    <cellStyle name="_AI線投資計劃書2006 revB(060212)" xfId="315"/>
    <cellStyle name="_AI最新組織架構  ( updata)" xfId="316"/>
    <cellStyle name="_all 0925" xfId="317"/>
    <cellStyle name="_AP Improvement - IDD 2009" xfId="7072"/>
    <cellStyle name="_AP Improvement - IDD 2010" xfId="7073"/>
    <cellStyle name="_AP Project_2008 Jul   MI" xfId="7074"/>
    <cellStyle name="_AP Project_July '08 WA" xfId="7075"/>
    <cellStyle name="_AP Project_May'09" xfId="7076"/>
    <cellStyle name="_Apr 1" xfId="318"/>
    <cellStyle name="_APR Plan" xfId="319"/>
    <cellStyle name="_Apr-SPD" xfId="7077"/>
    <cellStyle name="_Ares40&amp;50 Project_1028" xfId="320"/>
    <cellStyle name="_ASUS Asteio MRP" xfId="321"/>
    <cellStyle name="_August-SPD" xfId="7078"/>
    <cellStyle name="_B2-expense 01-04" xfId="322"/>
    <cellStyle name="_BEOL_PPC_1月 DPS &amp; Shipping_MTD(BEOLL)-20060131" xfId="323"/>
    <cellStyle name="_Blitz WK34 DV _0818 by weekly and Daily  _MPB" xfId="324"/>
    <cellStyle name="_Blitz WK34 DV _0818 by weekly and Daily  _MPB_Panda jig " xfId="325"/>
    <cellStyle name="_Blitz WK34 DV _0818 by weekly and Daily  _MPB_Piccolo Weekly report--week28 .ppt 的 工作表" xfId="326"/>
    <cellStyle name="_Blitz WK34 DV _0818 by weekly and Daily  _MPB_Total-OEM-ENO-P06-070609" xfId="327"/>
    <cellStyle name="_Blitz WK34 DV _0818 by weekly and Daily  _MPB_Total-OEM-ENO-P06-070609_" xfId="328"/>
    <cellStyle name="_BOM update - Supplier List (Purchase) 111102" xfId="329"/>
    <cellStyle name="_BOM update - Supplier List (Purchase) 111102_Purchase items tracker ODM" xfId="330"/>
    <cellStyle name="_bom updated on 2002-11-10" xfId="331"/>
    <cellStyle name="_bom updated on 2002-11-10_Purchase items tracker ODM" xfId="332"/>
    <cellStyle name="_bom updated on 2002-11-10-1" xfId="333"/>
    <cellStyle name="_bom updated on 2002-11-10-1_Purchase items tracker ODM" xfId="334"/>
    <cellStyle name="_Book1" xfId="335"/>
    <cellStyle name="_Book1 2" xfId="3627"/>
    <cellStyle name="_Book1 3" xfId="3628"/>
    <cellStyle name="_Book2" xfId="336"/>
    <cellStyle name="_Book2_mpb manpower plan-080115" xfId="337"/>
    <cellStyle name="_Book3" xfId="338"/>
    <cellStyle name="_Brazil W29  W30 demand (2)" xfId="339"/>
    <cellStyle name="_by Project" xfId="7079"/>
    <cellStyle name="_by Projects" xfId="7080"/>
    <cellStyle name="_ca2 capacity 10" xfId="340"/>
    <cellStyle name="_canary2 KCL list 20041231" xfId="341"/>
    <cellStyle name="_CAPACITY" xfId="342"/>
    <cellStyle name="_Capacity Ramp Up" xfId="343"/>
    <cellStyle name="_Capex -MI-V2" xfId="7081"/>
    <cellStyle name="_Capex -WA" xfId="7082"/>
    <cellStyle name="_CE  Aug 效率報表-2007" xfId="7083"/>
    <cellStyle name="_CE  Feb 效率報表-2007" xfId="7084"/>
    <cellStyle name="_CE  JUL 效率報表-2007" xfId="7085"/>
    <cellStyle name="_CE  JUN 效率報表-2007" xfId="7086"/>
    <cellStyle name="_CE  Mar 效率報表-2007" xfId="7087"/>
    <cellStyle name="_CE  May 效率報表-2007" xfId="7088"/>
    <cellStyle name="_CE  Oct 效率報表-2007" xfId="7089"/>
    <cellStyle name="_CE  Sep 效率報表-2007" xfId="7090"/>
    <cellStyle name="_CE Apr 效率報表-2008" xfId="7091"/>
    <cellStyle name="_CE Dec 效率報表-2007" xfId="7092"/>
    <cellStyle name="_CE Feb 效率報表-2008" xfId="7093"/>
    <cellStyle name="_CE Jan 效率報表-2008" xfId="7094"/>
    <cellStyle name="_CE Mar 效率報表-2008" xfId="7095"/>
    <cellStyle name="_CE May效率報表-2008" xfId="7096"/>
    <cellStyle name="_CE Nov 效率報表-2007" xfId="7097"/>
    <cellStyle name="_CE-2008損失試產工時分析" xfId="7098"/>
    <cellStyle name="_Cell_BEOLS_PC" xfId="344"/>
    <cellStyle name="_Clean room MOH-1" xfId="345"/>
    <cellStyle name="_CMA8107A本体作业指导书" xfId="346"/>
    <cellStyle name="_CMA8117(3)" xfId="347"/>
    <cellStyle name="_CMA8118" xfId="348"/>
    <cellStyle name="_CM-O16-0190 D NPI附件" xfId="349"/>
    <cellStyle name="_co8058sb" xfId="350"/>
    <cellStyle name="_co8058sb 2" xfId="351"/>
    <cellStyle name="_co8058sb_011245-001 pthsop" xfId="352"/>
    <cellStyle name="_co8058sb_011248SMTsop" xfId="353"/>
    <cellStyle name="_co8058sb_1" xfId="354"/>
    <cellStyle name="_co8058sb_10-30-01 011475 X2  BOM" xfId="355"/>
    <cellStyle name="_co8058sb_106" xfId="356"/>
    <cellStyle name="_co8058sb_242上料表" xfId="357"/>
    <cellStyle name="_co8058sb_245smtsop-Rev.B" xfId="358"/>
    <cellStyle name="_co8058sb_248 pthsop" xfId="359"/>
    <cellStyle name="_co8058sb_630-3297 pthsop" xfId="360"/>
    <cellStyle name="_co8058sb_A014 POP of q-run Outsea for B" xfId="361"/>
    <cellStyle name="_co8058sb_A014 POP of q-run Pce for B 0414" xfId="362"/>
    <cellStyle name="_co8058sb_A194784-101SOP" xfId="363"/>
    <cellStyle name="_co8058sb_A79449-502 COVER" xfId="364"/>
    <cellStyle name="_co8058sb_AWA-MIN(0~Z)-010(F)BLKD815HVL A63928-400   PTH sop" xfId="365"/>
    <cellStyle name="_co8058sb_AWE-MIN(O~Z)-049(A)A79465-101 SMT  SOP" xfId="366"/>
    <cellStyle name="_co8058sb_Barcode編碼原則" xfId="367"/>
    <cellStyle name="_co8058sb_Book2" xfId="368"/>
    <cellStyle name="_co8058sb_CMDAS-0028 E phoenix 6u441 pth sop" xfId="369"/>
    <cellStyle name="_co8058sb_COVER" xfId="370"/>
    <cellStyle name="_co8058sb_cover for SOP" xfId="371"/>
    <cellStyle name="_co8058sb_cover1" xfId="372"/>
    <cellStyle name="_co8058sb_DELL15' 手插  SOPLE1503-850  B 舊物料" xfId="373"/>
    <cellStyle name="_co8058sb_Down-ZL" xfId="374"/>
    <cellStyle name="_co8058sb_E03  SOP" xfId="375"/>
    <cellStyle name="_co8058sb_ECN" xfId="376"/>
    <cellStyle name="_co8058sb_ECN  COVER" xfId="377"/>
    <cellStyle name="_co8058sb_Intel scanner1026" xfId="378"/>
    <cellStyle name="_co8058sb_LCD Assembly Sop" xfId="379"/>
    <cellStyle name="_co8058sb_NEW COVER" xfId="380"/>
    <cellStyle name="_co8058sb_ok" xfId="381"/>
    <cellStyle name="_co8058sb_PCI pth SOP最新版" xfId="382"/>
    <cellStyle name="_co8058sb_PERSONAL" xfId="383"/>
    <cellStyle name="_co8058sb_PMPECN-3E078-A" xfId="384"/>
    <cellStyle name="_co8058sb_Q59A MI SOP" xfId="385"/>
    <cellStyle name="_co8058sb_-RMASOP.7H371A00" xfId="386"/>
    <cellStyle name="_co8058sb_SOP cover" xfId="387"/>
    <cellStyle name="_co8058sb_WI-005(1)" xfId="388"/>
    <cellStyle name="_co8058sb_WI-009(14~27)" xfId="389"/>
    <cellStyle name="_co8058sb_WI-126(14~27)" xfId="390"/>
    <cellStyle name="_co8058sb_WI-141SOP-B(MI)" xfId="391"/>
    <cellStyle name="_co8058sb_WI-141SOP-B(MI)2" xfId="392"/>
    <cellStyle name="_co8058sb_封面1" xfId="393"/>
    <cellStyle name="_co8058sb_封面79446" xfId="394"/>
    <cellStyle name="_co8058sb_封面79484" xfId="395"/>
    <cellStyle name="_co8058sb_新工程變更通知單" xfId="396"/>
    <cellStyle name="_co8058sb_最新Barcode編碼原則" xfId="397"/>
    <cellStyle name="_co8058sb_最新Barcode修訂 0104" xfId="398"/>
    <cellStyle name="_co8306sa" xfId="399"/>
    <cellStyle name="_co9663sb" xfId="400"/>
    <cellStyle name="_co9663sb_1" xfId="401"/>
    <cellStyle name="_co9663sb_1_248 pthsop" xfId="402"/>
    <cellStyle name="_co9663sb_1_2F776  PTH SOP(Wave)-A(7-22)" xfId="403"/>
    <cellStyle name="_co9663sb_1_2F776  SMT  SOP-A(7-23)" xfId="404"/>
    <cellStyle name="_co9663sb_1_38hrfpthsop" xfId="405"/>
    <cellStyle name="_co9663sb_1_401JX pth sop" xfId="406"/>
    <cellStyle name="_co9663sb_1_4F924" xfId="407"/>
    <cellStyle name="_co9663sb_1_4F924 PTH SOP-B(7-27)" xfId="408"/>
    <cellStyle name="_co9663sb_1_4F924&amp;9R175 SOP(8-20)" xfId="409"/>
    <cellStyle name="_co9663sb_1_5J890sop" xfId="410"/>
    <cellStyle name="_co9663sb_1_5R938PTH SOP-A" xfId="411"/>
    <cellStyle name="_co9663sb_1_5R938包裝規范 recn" xfId="412"/>
    <cellStyle name="_co9663sb_1_Book2" xfId="413"/>
    <cellStyle name="_co9663sb_1_Book3" xfId="414"/>
    <cellStyle name="_co9663sb_1_co8058sb" xfId="415"/>
    <cellStyle name="_co9663sb_1_co8306sa" xfId="416"/>
    <cellStyle name="_co9663sb_1_cover for SOP" xfId="417"/>
    <cellStyle name="_co9663sb_1_E03  SOP" xfId="418"/>
    <cellStyle name="_co9663sb_1_ECN Easton2-T  (A)1" xfId="419"/>
    <cellStyle name="_co9663sb_1_ECN HAVRE  (A)" xfId="420"/>
    <cellStyle name="_co9663sb_1_Gerber file ECN-2H240_A" xfId="421"/>
    <cellStyle name="_co9663sb_1_Graphic card pth sop" xfId="422"/>
    <cellStyle name="_co9663sb_1_Graphic card SMT  SOP" xfId="423"/>
    <cellStyle name="_co9663sb_1_PCI pth SOP最新版" xfId="424"/>
    <cellStyle name="_co9663sb_1_PERSONAL" xfId="425"/>
    <cellStyle name="_co9663sb_1_PMPECN-3E078-A" xfId="426"/>
    <cellStyle name="_co9663sb_1_pthsop1.1" xfId="427"/>
    <cellStyle name="_co9663sb_1_S_BOMP" xfId="428"/>
    <cellStyle name="_co9663sb_1_S_POP" xfId="429"/>
    <cellStyle name="_co9663sb_1_S_SOPP" xfId="430"/>
    <cellStyle name="_co9663sb_1_S_SOPPc" xfId="431"/>
    <cellStyle name="_co9663sb_1_SOP_A_PTH" xfId="432"/>
    <cellStyle name="_co9663sb_1_Sop_form" xfId="433"/>
    <cellStyle name="_co9663sb_1_SOPP-H1" xfId="434"/>
    <cellStyle name="_co9663sb_1_SOPpth (new069)" xfId="435"/>
    <cellStyle name="_co9663sb_1_WI-003" xfId="436"/>
    <cellStyle name="_co9663sb_1_WI-141SOP-B(MI)" xfId="437"/>
    <cellStyle name="_co9663sb_1_WI-141SOP-B(MI)2" xfId="438"/>
    <cellStyle name="_co9663sb_1_錫爐profile測量" xfId="439"/>
    <cellStyle name="_co9663sb_1_新工程變更通知單" xfId="440"/>
    <cellStyle name="_co9663sb_2" xfId="441"/>
    <cellStyle name="_co9663sb_386896SOP1" xfId="442"/>
    <cellStyle name="_CONDOR3 FOR WIH-WZS" xfId="443"/>
    <cellStyle name="_consign part to  Flex" xfId="444"/>
    <cellStyle name="_Copy of BTX MT REV x10 30-NOV-05-yf-ToDMN" xfId="445"/>
    <cellStyle name="_Copy of Customer claimed quality  cost_11 Mar" xfId="7099"/>
    <cellStyle name="_core chip list" xfId="446"/>
    <cellStyle name="_Cost Budget for K39 Equip&amp;Fix Cost_80823" xfId="7100"/>
    <cellStyle name="_Cost Budget for Re-layout 2F&amp;4F K&amp;M_80823" xfId="7101"/>
    <cellStyle name="_Cost Budget_Equip. &amp; Jig_Q K39_20090310" xfId="7102"/>
    <cellStyle name="_cover for SOP" xfId="447"/>
    <cellStyle name="_CP120" xfId="448"/>
    <cellStyle name="_CP210-220" xfId="449"/>
    <cellStyle name="_CQ  億科廠房Investment Plan 2010.2.24" xfId="450"/>
    <cellStyle name="_Customer claimed quality  cost" xfId="7103"/>
    <cellStyle name="_Customer claimed quality  cost 20100125" xfId="7104"/>
    <cellStyle name="_Customer claimed quality  cost 20100430" xfId="7105"/>
    <cellStyle name="_Customer claimed quality  cost new" xfId="7106"/>
    <cellStyle name="_Customer claimed quality  cost_18 Jan" xfId="7107"/>
    <cellStyle name="_Customer claimed quality  cost_W13 2 Apr" xfId="7108"/>
    <cellStyle name="_CVR" xfId="451"/>
    <cellStyle name="_CVR_1" xfId="452"/>
    <cellStyle name="_D20D22 Unit Plan -DVT-Rev 1" xfId="453"/>
    <cellStyle name="_D22_D20_AVL" xfId="454"/>
    <cellStyle name="_D22_D20_AVL (2)" xfId="455"/>
    <cellStyle name="_D302 Project Control List-20071206" xfId="456"/>
    <cellStyle name="_D302 Project Control List-20071218" xfId="457"/>
    <cellStyle name="_D302 Project Control List-20071228" xfId="458"/>
    <cellStyle name="_D302 Project Control List-20080108" xfId="459"/>
    <cellStyle name="_D302 Project Control List-2008017" xfId="460"/>
    <cellStyle name="_D302 Schedule1115" xfId="461"/>
    <cellStyle name="_Daily report_Sharon" xfId="462"/>
    <cellStyle name="_Daily Report-0929" xfId="463"/>
    <cellStyle name="_Daily Report-1001-members (2)" xfId="464"/>
    <cellStyle name="_Daily Report-1002-members" xfId="465"/>
    <cellStyle name="_Daimler &amp; Benz finished MOH 090929-vx" xfId="466"/>
    <cellStyle name="_DAV Center docking  Project Control List-20071206" xfId="467"/>
    <cellStyle name="_DAV Center docking  Project Control List-20071207" xfId="468"/>
    <cellStyle name="_DAV Center docking  Project Control List-20071224" xfId="469"/>
    <cellStyle name="_DAV Center docking  Project Control List-20080107" xfId="470"/>
    <cellStyle name="_DAV Center docking  Project Control List-20080123" xfId="471"/>
    <cellStyle name="_DAV Center P20_P22  Project Control List-20070725" xfId="472"/>
    <cellStyle name="_delday9902" xfId="473"/>
    <cellStyle name="_demand" xfId="7109"/>
    <cellStyle name="_DHS 2008 Schedule 0118" xfId="474"/>
    <cellStyle name="_DHS 2008 Schedule 0212" xfId="475"/>
    <cellStyle name="_DHS 2008 Schedule 0422" xfId="476"/>
    <cellStyle name="_DHS 2008 Schedule1218" xfId="477"/>
    <cellStyle name="_DHS docking Schedule1129" xfId="478"/>
    <cellStyle name="_DHS P204  Schedule1115" xfId="479"/>
    <cellStyle name="_DHS PX24  EP24 Schedule1213-晟銘開模" xfId="480"/>
    <cellStyle name="_DIA_Quality_Report_W01" xfId="7110"/>
    <cellStyle name="_DIA_Quality_Report_W02" xfId="7111"/>
    <cellStyle name="_DIA_Quality_Report_W03" xfId="7112"/>
    <cellStyle name="_DIA_Quality_Report_W04" xfId="7113"/>
    <cellStyle name="_DIA_Quality_Report_W05" xfId="7114"/>
    <cellStyle name="_DIA_Quality_Report_W08" xfId="7115"/>
    <cellStyle name="_DIA_Quality_Report_W10" xfId="7116"/>
    <cellStyle name="_DIA_Quality_Report_W51" xfId="7117"/>
    <cellStyle name="_DIA_Quality_Report_W52" xfId="7118"/>
    <cellStyle name="_DIP Readiness Checklist0203 03(" xfId="481"/>
    <cellStyle name="_Docking &amp;Clean Room Test Fixture" xfId="482"/>
    <cellStyle name="_Docking control form 071019" xfId="483"/>
    <cellStyle name="_DV to MPB" xfId="484"/>
    <cellStyle name="_DV to MPB_Panda jig " xfId="485"/>
    <cellStyle name="_DV to MPB_Piccolo Weekly report--week28 .ppt 的 工作表" xfId="486"/>
    <cellStyle name="_DV to MPB_Total-OEM-ENO-P06-070609" xfId="487"/>
    <cellStyle name="_DV_Foxconn(LH) P09--P12 dailyweekly (V2- wk39 ) " xfId="488"/>
    <cellStyle name="_E03  SOP" xfId="489"/>
    <cellStyle name="_E160&amp;E160G CT" xfId="490"/>
    <cellStyle name="_E160G-測試標准工時" xfId="491"/>
    <cellStyle name="_E3 PCBA Line Capacity Evaluation050727" xfId="492"/>
    <cellStyle name="_E3 PCBA Line Capacity Evaluation050826" xfId="493"/>
    <cellStyle name="_E4投資計畫書_Phase4_050726_MOD_1(9COG+2TAB)" xfId="494"/>
    <cellStyle name="_E50包装作指" xfId="495"/>
    <cellStyle name="_E5包装作指" xfId="496"/>
    <cellStyle name="_E67包装作业指导书版" xfId="497"/>
    <cellStyle name="_ECN Easton2-T  (A)1" xfId="498"/>
    <cellStyle name="_ECN HAVRE  (A)" xfId="499"/>
    <cellStyle name="_eee family project 0204" xfId="500"/>
    <cellStyle name="_eee family project 0225" xfId="501"/>
    <cellStyle name="_eee family project 0304" xfId="502"/>
    <cellStyle name="_eee family project 0311-updated" xfId="503"/>
    <cellStyle name="_eee family project 0319" xfId="504"/>
    <cellStyle name="_eee family project 0325" xfId="505"/>
    <cellStyle name="_eee family project 0325 (2)" xfId="506"/>
    <cellStyle name="_eee family project 0422update" xfId="507"/>
    <cellStyle name="_eee family project 0429" xfId="508"/>
    <cellStyle name="_Eee Monitor 1601Project Control List-200804018" xfId="509"/>
    <cellStyle name="_Eee PC 2008 W34 allocation result VS 3" xfId="510"/>
    <cellStyle name="_Eee PC Daily Shipping Staus 2009-2-18" xfId="511"/>
    <cellStyle name="_Eee PC Daily Shipping Staus 2009-2-27" xfId="512"/>
    <cellStyle name="_Eee PC Daily Shipping Staus 2009-3-10" xfId="513"/>
    <cellStyle name="_Eee PC Daily Shipping Staus 2009-3-16" xfId="514"/>
    <cellStyle name="_Eee PC Daily Shipping Staus 2009-3-2" xfId="515"/>
    <cellStyle name="_Eee PC Daily Shipping Staus 2009-3-23" xfId="516"/>
    <cellStyle name="_Eee PC Daily Shipping Staus 2009-3-30" xfId="517"/>
    <cellStyle name="_Eee PC Daily Shipping Staus 2009-3-9" xfId="518"/>
    <cellStyle name="_Eee PC Daily Shipping Staus 2009-4-13" xfId="519"/>
    <cellStyle name="_Eee PC Daily Shipping Staus 2009-4-6" xfId="520"/>
    <cellStyle name="_Eee PC Daily Shipping Staus 2009-5-11" xfId="521"/>
    <cellStyle name="_Eee PC Daily Shipping Staus 2009-5-18" xfId="522"/>
    <cellStyle name="_Eee PC Daily Shipping Staus 2009-5-4" xfId="523"/>
    <cellStyle name="_Eee PC Daily Shipping Staus 2009-6-23" xfId="524"/>
    <cellStyle name="_EeePC 6090庫存-wk36" xfId="525"/>
    <cellStyle name="_EMEA DVI FCST 11-01" xfId="526"/>
    <cellStyle name="_EMS KPI" xfId="527"/>
    <cellStyle name="_ENO 7D-hutch-capacity0719" xfId="528"/>
    <cellStyle name="_ENO 7D-hutch-capacity0719_Panda jig " xfId="529"/>
    <cellStyle name="_ENO 7D-hutch-capacity0719_Piccolo Weekly report--week28 .ppt 的 工作表" xfId="530"/>
    <cellStyle name="_ENO 7D-hutch-capacity0719_Total-OEM-ENO-P06-070609" xfId="531"/>
    <cellStyle name="_EP121 Connector List _2010-09-06" xfId="532"/>
    <cellStyle name="_EP121 member list_V0.6_2010_0908" xfId="533"/>
    <cellStyle name="_EP121_BOM_20100903" xfId="534"/>
    <cellStyle name="_EP121_KP_Chip_PCB_List_v0.6_2010_0902" xfId="535"/>
    <cellStyle name="_Equip. Cost Budget for K39_81021" xfId="7119"/>
    <cellStyle name="_ET_STYLE_NoName_00_" xfId="536"/>
    <cellStyle name="_ET_STYLE_NoName_00_ 2" xfId="6022"/>
    <cellStyle name="_ET_STYLE_NoName_00_ 2 2" xfId="6208"/>
    <cellStyle name="_ET_STYLE_NoName_00_ 3" xfId="6209"/>
    <cellStyle name="_ET_STYLE_NoName_00__Sheet19" xfId="6023"/>
    <cellStyle name="_ET_STYLE_NoName_00__Sheet19 2" xfId="6210"/>
    <cellStyle name="_ET_STYLE_NoName_00__测试产能表(2012.06.19更新)" xfId="6024"/>
    <cellStyle name="_ET_STYLE_NoName_00__测试产能表(2012.06.19更新) 2" xfId="6211"/>
    <cellStyle name="_Excess po 2010 03 08" xfId="7120"/>
    <cellStyle name="_E區現狀&amp;H區連線線體規劃10.09" xfId="537"/>
    <cellStyle name="_F5成型廠產能設備人力需求評估(初版) 051110A" xfId="538"/>
    <cellStyle name="_F5成型廠產能設備人力需求評估(第一版) 051105A" xfId="539"/>
    <cellStyle name="_F70SL PR_ASUS" xfId="540"/>
    <cellStyle name="_F70SL PR_ASUS 090206" xfId="541"/>
    <cellStyle name="_F9J  PR keypart 備料1115" xfId="542"/>
    <cellStyle name="_F9J ER F9f PR keypart 備料1028" xfId="543"/>
    <cellStyle name="_FA Abnormal WT TOP 3-P" xfId="544"/>
    <cellStyle name="_FATP 2004年度Cost Down 專案方針展開 " xfId="545"/>
    <cellStyle name="_FCST1207  FCST1214 (3)" xfId="7121"/>
    <cellStyle name="_FKD Shipping Schedule 2007-WK32-Sharaku UI" xfId="546"/>
    <cellStyle name="_FORECAST" xfId="547"/>
    <cellStyle name="_FORECAST050728" xfId="548"/>
    <cellStyle name="_Foxconn-BJ DV (Total) WK31 July 28" xfId="549"/>
    <cellStyle name="_Foxconn-BJ DV (Total)--Y2008 WK09  Feb22  update" xfId="550"/>
    <cellStyle name="_Foxconn-BJ DV (Total)--Y2008 WK13  Mar 21 Original---MPS" xfId="551"/>
    <cellStyle name="_Foxconn-BJ DV (Total)--Y2008 WK14  Mar 28 Original---MPS" xfId="552"/>
    <cellStyle name="_Foxconn-BJ DV (Total)--Y2008 WK15  Apr 3" xfId="553"/>
    <cellStyle name="_FP Avalon delivery status to FT(May30)22" xfId="554"/>
    <cellStyle name="_FP Avalon delivery status to FT05112004" xfId="555"/>
    <cellStyle name="_FP delivery notice 051004 A2" xfId="556"/>
    <cellStyle name="_FP delivery notice 051104 A" xfId="557"/>
    <cellStyle name="_Francena project schedule 1207" xfId="558"/>
    <cellStyle name="_Francena project schedule 1218" xfId="559"/>
    <cellStyle name="_FXN NB Shipping Status 2009-09-21" xfId="560"/>
    <cellStyle name="_FXN NB Shipping Status 2009-09-28" xfId="561"/>
    <cellStyle name="_FXN NB Shipping Status 2009-10-05" xfId="562"/>
    <cellStyle name="_FXN NB Shipping Status 2009-10-12" xfId="563"/>
    <cellStyle name="_FXN NB Shipping Status 2009-10-12 (3)" xfId="564"/>
    <cellStyle name="_FXN NB Shipping Status 2009-10-19" xfId="565"/>
    <cellStyle name="_FXN NB Shipping Staus 2009-09-07" xfId="566"/>
    <cellStyle name="_FXN NB Shipping Staus 2009-09-14" xfId="567"/>
    <cellStyle name="_FXN-NB費用請款(12月份)" xfId="568"/>
    <cellStyle name="_G18 BLU 060105" xfId="569"/>
    <cellStyle name="_G18 BLU 人力預算表_051116" xfId="570"/>
    <cellStyle name="_G18 BLU產能規劃060119" xfId="571"/>
    <cellStyle name="_G18Move In Schedule060105" xfId="572"/>
    <cellStyle name="_G18產能評估060105" xfId="573"/>
    <cellStyle name="_G18成型廠產能設備人力需求評估(初版) 051114A" xfId="574"/>
    <cellStyle name="_G18人力060103" xfId="575"/>
    <cellStyle name="_GE241Z09－13" xfId="576"/>
    <cellStyle name="_Gerber file ECN-2H240_A" xfId="577"/>
    <cellStyle name="_GETZ12" xfId="578"/>
    <cellStyle name="_GETZ15（少29、30、31，41己作作废）" xfId="579"/>
    <cellStyle name="_Graphic card pth sop" xfId="580"/>
    <cellStyle name="_Graphic card SMT  SOP" xfId="581"/>
    <cellStyle name="_GS_EVT_issue  0531" xfId="582"/>
    <cellStyle name="_GSM6105返修作业指导书A版070330" xfId="583"/>
    <cellStyle name="_GSM6801 包装 A版" xfId="584"/>
    <cellStyle name="_GSM6801本体B版" xfId="585"/>
    <cellStyle name="_GSM6806包装作业指导书12.8" xfId="586"/>
    <cellStyle name="_GSM6806包装作业指导书5.29" xfId="587"/>
    <cellStyle name="_GSM7820本体作指B" xfId="588"/>
    <cellStyle name="_H 營運準備 Report0111 的 工作表" xfId="589"/>
    <cellStyle name="_H5成型廠產能設備人力需求評估(初版) 051110A" xfId="590"/>
    <cellStyle name="_H5成型廠產能設備人力需求評估(第一版) 051105A" xfId="591"/>
    <cellStyle name="_H6MMP成型沖壓廠模具需求評估051119A" xfId="592"/>
    <cellStyle name="_H6MMP模具廠產能設備評估(初版)051110A" xfId="593"/>
    <cellStyle name="_H7沖壓廠產能設備需求評估(第一版) 051105A" xfId="594"/>
    <cellStyle name="_HB-ENWI-ZL69E15-027 ZL69E15(配色方案)" xfId="6519"/>
    <cellStyle name="_HH EMS KPI" xfId="595"/>
    <cellStyle name="_Hot items080114華東B ku(更新update)" xfId="596"/>
    <cellStyle name="_HS3 FTR sample allocation v04" xfId="597"/>
    <cellStyle name="_HTC Destiny TOOL LAYOUT-0522 Rev 05 (2)" xfId="598"/>
    <cellStyle name="_IAD Capex Summary - 2008" xfId="7122"/>
    <cellStyle name="_IDD 2010 sales forecast June 10 - KB" xfId="7123"/>
    <cellStyle name="_IDD 2010 sales forecast_v9-480M" xfId="7124"/>
    <cellStyle name="_IDD 2010 訂單總表 20100223" xfId="7125"/>
    <cellStyle name="_IDD 2010 訂單總表 20100309" xfId="7126"/>
    <cellStyle name="_IDD Deadstock 0223" xfId="7127"/>
    <cellStyle name="_IDD呆滯庫存匯總表20100302 (2)" xfId="7128"/>
    <cellStyle name="_IDD呆滯庫存匯總表20100507" xfId="7129"/>
    <cellStyle name="_IDD呆滯庫存匯總表20100805" xfId="7130"/>
    <cellStyle name="_ILCD MNT FCST &amp; Sales Status 10'10" xfId="599"/>
    <cellStyle name="_Inactive 11-1" xfId="7131"/>
    <cellStyle name="_Inactive_1213" xfId="7132"/>
    <cellStyle name="_Include barebone Part list" xfId="600"/>
    <cellStyle name="_INL 2007 Sales FCST and MPS" xfId="601"/>
    <cellStyle name="_INL PCBA  Capacity plan-050817" xfId="602"/>
    <cellStyle name="_INL PCBA &amp; MNT 06-07 人力分析 1017 revA" xfId="603"/>
    <cellStyle name="_INL PCBA 06年AI&amp;SMT&amp;MI產線需求趨勢與架線對照0408 RC" xfId="604"/>
    <cellStyle name="_INL PCBA BU 2006-2007Y各課人力規划1102" xfId="605"/>
    <cellStyle name="_INL PCBA_Routing(20060325)" xfId="606"/>
    <cellStyle name="_INL週邊費用分攤表(V4.0)" xfId="607"/>
    <cellStyle name="_INNOLUX 2006年產能規劃草案051208A(年需求1700萬)" xfId="608"/>
    <cellStyle name="_Innolux 2007年 PCBA廠產能規劃案比較_061010" xfId="609"/>
    <cellStyle name="_INNOLUX 2009年產能規劃案051122B-附件" xfId="610"/>
    <cellStyle name="_INNOLUX 2009年產能規劃案051212B-附件(10K套)" xfId="611"/>
    <cellStyle name="_INNOLUX 2009年產能規劃案051213B" xfId="612"/>
    <cellStyle name="_Innolux Aged Inventory report 011306" xfId="613"/>
    <cellStyle name="_Innolux Outbound Logistics cost Summary Of 2006" xfId="614"/>
    <cellStyle name="_INNOLUX2006年產能規劃051203" xfId="615"/>
    <cellStyle name="_INNOLUX2006年產能規劃051205" xfId="616"/>
    <cellStyle name="_INPUT" xfId="617"/>
    <cellStyle name="_Input data Report_20050508" xfId="618"/>
    <cellStyle name="_Input data Report_20050603" xfId="619"/>
    <cellStyle name="_Intel feedback 3-25" xfId="620"/>
    <cellStyle name="_J101 CRADLE塑膠模具開發估價單-工元" xfId="621"/>
    <cellStyle name="_J103 (J166)" xfId="622"/>
    <cellStyle name="_J103_塑膠模具開發估價單--估價--1102a (2)" xfId="623"/>
    <cellStyle name="_J166_塑膠模具開發估價單--0927" xfId="624"/>
    <cellStyle name="_JDM Product Preliminary Master Schedule-20070227" xfId="625"/>
    <cellStyle name="_JDM Product Preliminary Master Schedule-20070227_Panda jig " xfId="626"/>
    <cellStyle name="_JDM Product Preliminary Master Schedule-20070227_Piccolo Weekly report--week28 .ppt 的 工作表" xfId="627"/>
    <cellStyle name="_JDM Product Preliminary Master Schedule-20070227_Total-OEM-ENO-P06-070609" xfId="628"/>
    <cellStyle name="_JDM Product Preliminary Master Schedule-20070302" xfId="629"/>
    <cellStyle name="_JDM Product Preliminary Master Schedule-20070302_Panda jig " xfId="630"/>
    <cellStyle name="_JDM Product Preliminary Master Schedule-20070302_Piccolo Weekly report--week28 .ppt 的 工作表" xfId="631"/>
    <cellStyle name="_JDM Product Preliminary Master Schedule-20070302_Total-OEM-ENO-P06-070609" xfId="632"/>
    <cellStyle name="_July-SPD" xfId="7133"/>
    <cellStyle name="_June-SPD" xfId="7134"/>
    <cellStyle name="_K40IDK50ID_Schedule(Simplified)" xfId="633"/>
    <cellStyle name="_K50IL --- weekly report" xfId="634"/>
    <cellStyle name="_K50IL --- weekly report (2)" xfId="635"/>
    <cellStyle name="_K50IL Member List_1 1 (華碩)" xfId="636"/>
    <cellStyle name="_K50IL project" xfId="637"/>
    <cellStyle name="_K50IL project --- from Mercury" xfId="638"/>
    <cellStyle name="_K57" xfId="7135"/>
    <cellStyle name="_KB Dead Stock Details_20100501" xfId="7136"/>
    <cellStyle name="_KB Inventory days analysis-Sep" xfId="7137"/>
    <cellStyle name="_KB Slow Moving_Obs Inventory Details_20100701" xfId="7138"/>
    <cellStyle name="_KP List" xfId="639"/>
    <cellStyle name="_KPI Report" xfId="7139"/>
    <cellStyle name="_LCD Monitor FCST &amp; Actual Sales Status 0808" xfId="640"/>
    <cellStyle name="_LCD PCBA  Capacity plan-050805" xfId="641"/>
    <cellStyle name="_LCD PCBA新線投資計劃專案附件revE" xfId="642"/>
    <cellStyle name="_LCD PCBA新線投資計劃專案附件revE-宗春光" xfId="643"/>
    <cellStyle name="_Learning  Growth_Amily_200710" xfId="644"/>
    <cellStyle name="_Learning  Growth_Amily_200710 (2)" xfId="645"/>
    <cellStyle name="_Learning  Growth_Amily_200710-a" xfId="646"/>
    <cellStyle name="_LED POOL 單價 081119" xfId="647"/>
    <cellStyle name="_LH SMTCapacity 2006" xfId="648"/>
    <cellStyle name="_M515包装作业指导书（测试）" xfId="649"/>
    <cellStyle name="_M89 DVT  report " xfId="7140"/>
    <cellStyle name="_M89 Pre-DVT daily report " xfId="7141"/>
    <cellStyle name="_M89 small  build report(20080319) (2)" xfId="7142"/>
    <cellStyle name="_M89 材料狀況" xfId="7143"/>
    <cellStyle name="_M89B yielduph-goal 0301" xfId="7144"/>
    <cellStyle name="_MA2 Status" xfId="650"/>
    <cellStyle name="_Majesix&amp;Weblemy&amp;Cesar DV to MPB_wk35_0825" xfId="651"/>
    <cellStyle name="_Majesix&amp;Weblemy&amp;Cesar DV to MPB_wk35_0825_Panda jig " xfId="652"/>
    <cellStyle name="_Majesix&amp;Weblemy&amp;Cesar DV to MPB_wk35_0825_Piccolo Weekly report--week28 .ppt 的 工作表" xfId="653"/>
    <cellStyle name="_Majesix&amp;Weblemy&amp;Cesar DV to MPB_wk35_0825_Total-OEM-ENO-P06-070609" xfId="654"/>
    <cellStyle name="_MatchingTable" xfId="655"/>
    <cellStyle name="_May-SPD" xfId="7145"/>
    <cellStyle name="_Medion BOM COST 040804" xfId="656"/>
    <cellStyle name="_Medion BOM COST 040909" xfId="657"/>
    <cellStyle name="_Member List" xfId="658"/>
    <cellStyle name="_MFG Cost Analysis _K39_20090407for ST20Min" xfId="7146"/>
    <cellStyle name="_MFG人力報表070312" xfId="659"/>
    <cellStyle name="_MFP OOBA Quality report 2009 12 8" xfId="7147"/>
    <cellStyle name="_MI Billboard v4" xfId="7148"/>
    <cellStyle name="_MI Capex Summary" xfId="7149"/>
    <cellStyle name="_MI LOH Analysis  Dec-01" xfId="7150"/>
    <cellStyle name="_MI System Project Control Table-0607" xfId="660"/>
    <cellStyle name="_MI Y2010 Buget P&amp;L" xfId="7151"/>
    <cellStyle name="_MMI通用作业指导书" xfId="661"/>
    <cellStyle name="_MMP BU Line Capacity Evaluation050926A" xfId="662"/>
    <cellStyle name="_MMP 烤漆產能評估051110A" xfId="663"/>
    <cellStyle name="_MMP成型沖壓廠模具需求評估(初版)051110A" xfId="664"/>
    <cellStyle name="_MMP模具廠產能設備評估(初版)051110A" xfId="665"/>
    <cellStyle name="_MMP模具廠設備人力評估(初版)051110A" xfId="666"/>
    <cellStyle name="_MNT" xfId="667"/>
    <cellStyle name="_MNT  OP人力預估(初稿)_060921B" xfId="668"/>
    <cellStyle name="_MNT Q2擴線產能資料" xfId="669"/>
    <cellStyle name="_MNT 工費率" xfId="670"/>
    <cellStyle name="_MNT&amp;PCBA制造人力需求匯總" xfId="671"/>
    <cellStyle name="_MNT工費率" xfId="672"/>
    <cellStyle name="_MOD  OP人力預估(初稿)_060921B" xfId="673"/>
    <cellStyle name="_MOD BU 2006 年生產計畫060724AA" xfId="674"/>
    <cellStyle name="_Module 異常報告 - Wrong Gule" xfId="7152"/>
    <cellStyle name="_MOD人力需求表0500701" xfId="675"/>
    <cellStyle name="_MOD人力需求表0500712(無HI-PRO)" xfId="676"/>
    <cellStyle name="_MOD人力需求表0500723(無HI-PRO)" xfId="677"/>
    <cellStyle name="_Monthly Shipping Q'ty_050701-1" xfId="678"/>
    <cellStyle name="_Mouse Inventory Analysis 0710" xfId="7153"/>
    <cellStyle name="_Mouse 呆滯庫存匯總表20100330" xfId="7154"/>
    <cellStyle name="_MP-001资材管理规定记录表格新" xfId="3629"/>
    <cellStyle name="_MPB wk16 DV weekly for Wimbledon update" xfId="679"/>
    <cellStyle name="_MPB wk16 DV weekly for Wimbledon update_Panda jig " xfId="680"/>
    <cellStyle name="_MPB wk16 DV weekly for Wimbledon update_Piccolo Weekly report--week28 .ppt 的 工作表" xfId="681"/>
    <cellStyle name="_MPB wk16 DV weekly for Wimbledon update_Total-OEM-ENO-P06-070609" xfId="682"/>
    <cellStyle name="_MPB wk35 daily and weekly  DV_0826 for Wimbledon update" xfId="683"/>
    <cellStyle name="_MPB wk35 daily and weekly  DV_0826 for Wimbledon update_Panda jig " xfId="684"/>
    <cellStyle name="_MPB wk35 daily and weekly  DV_0826 for Wimbledon update_Piccolo Weekly report--week28 .ppt 的 工作表" xfId="685"/>
    <cellStyle name="_MPB wk35 daily and weekly  DV_0826 for Wimbledon update_Total-OEM-ENO-P06-070609" xfId="686"/>
    <cellStyle name="_mps 0601" xfId="687"/>
    <cellStyle name="_MPS SUMMARY" xfId="688"/>
    <cellStyle name="_Mp阶段GSM6609本体作业指导书 (version 2)" xfId="689"/>
    <cellStyle name="_MP阶段－GSM6710本体B版" xfId="690"/>
    <cellStyle name="_MP阶段-GSM6903A本体作业指导书" xfId="691"/>
    <cellStyle name="_MP阶段-GSM6903A拆装机指南" xfId="692"/>
    <cellStyle name="_MP阶段－GSM710包装A版作业指导书070122" xfId="693"/>
    <cellStyle name="_MT Plan P11 06 - Foxconn" xfId="694"/>
    <cellStyle name="_MT Plan P11 06 - Foxconn-1212" xfId="695"/>
    <cellStyle name="_MynaII AVLC v1.0-08012005-update" xfId="696"/>
    <cellStyle name="_N6,N7&amp;N8 新線投資計劃專案附件" xfId="697"/>
    <cellStyle name="_N800 MP包装测试071204" xfId="698"/>
    <cellStyle name="_N800包装目录" xfId="699"/>
    <cellStyle name="_N800包装目录071203" xfId="700"/>
    <cellStyle name="_N800本体作业指导书" xfId="701"/>
    <cellStyle name="_Nana and Wave 4 CAPEX summary 0609" xfId="7155"/>
    <cellStyle name="_NB LED POOL 單價  (2)" xfId="702"/>
    <cellStyle name="_NB Quality Issue Report 01012" xfId="703"/>
    <cellStyle name="_NBD L6(PCBA)組織規劃-052704O3" xfId="704"/>
    <cellStyle name="_NEW 2010 Olivetti Ex-wh(Factory)" xfId="7156"/>
    <cellStyle name="_NEW 2010 SP Ex-wh(Factory)" xfId="7157"/>
    <cellStyle name="_Newton呆滯庫存20090414" xfId="7158"/>
    <cellStyle name="_Norn Flow Time" xfId="705"/>
    <cellStyle name="_Norn LCD Fixture List (2007 06 22)" xfId="706"/>
    <cellStyle name="_Novby daily schedule" xfId="707"/>
    <cellStyle name="_NPD Hitlist_Auto_Feed_05-May-11 (to ACCO)" xfId="7159"/>
    <cellStyle name="_NPD規劃 0315 from ice and steve" xfId="708"/>
    <cellStyle name="_ODM DVD - Apr 14 (Butch)" xfId="709"/>
    <cellStyle name="_Opal  evaluation 2008.12.13.xls（增加線外工時）" xfId="7160"/>
    <cellStyle name="_opal  STD 120   to C" xfId="7161"/>
    <cellStyle name="_-Opal ADF &amp;SCANNER  STD 090609" xfId="7162"/>
    <cellStyle name="_Opal ADF &amp;SCANNER  STD 091114" xfId="7163"/>
    <cellStyle name="_Opal ADF &amp;SCANNER  STD 20100310" xfId="7164"/>
    <cellStyle name="_Opal STD 320" xfId="7165"/>
    <cellStyle name="_Open PO 3-2R" xfId="7166"/>
    <cellStyle name="_Operational review items 20091215" xfId="7167"/>
    <cellStyle name="_Option_ETC Part list" xfId="710"/>
    <cellStyle name="_OP人力標准" xfId="711"/>
    <cellStyle name="_OP人力標准(NEW)" xfId="712"/>
    <cellStyle name="_Order format WK290716" xfId="713"/>
    <cellStyle name="_Order in July" xfId="714"/>
    <cellStyle name="_Oregon  Mr. Big issue tracker-external-0924" xfId="715"/>
    <cellStyle name="_Others分攤-v.3" xfId="7168"/>
    <cellStyle name="_P001%e8%b5%84%e6%9d%90%e7%ae%a1%e7%90%86%e8%a7%84%e5%ae%9a%e8%ae%b0%e5%bd%95%e8%a1%a8%e6%a0%bc(1)" xfId="3630"/>
    <cellStyle name="_P112 ABCD July" xfId="7169"/>
    <cellStyle name="_p20 PVT bug" xfId="716"/>
    <cellStyle name="_P20-8KM01AP01_EVT_81025" xfId="7170"/>
    <cellStyle name="_P20-8KM01AP01_MP For 400K_V1 1_90310" xfId="7171"/>
    <cellStyle name="_P20-8KM01AP01_MP V1 0_90225" xfId="7172"/>
    <cellStyle name="_P22  update 8-24" xfId="717"/>
    <cellStyle name="_P22  update 8-24 update by Francena" xfId="718"/>
    <cellStyle name="_P22 P20 PX21 PVT control form  0924" xfId="719"/>
    <cellStyle name="_PA2 Status" xfId="720"/>
    <cellStyle name="_Panther Assy機器評估" xfId="721"/>
    <cellStyle name="_PCBA 0601 費用預算與實際(廠部)" xfId="722"/>
    <cellStyle name="_PCBA 06-07年AI&amp;SMT&amp;MI產線需求趨勢與架線對照061005" xfId="723"/>
    <cellStyle name="_PCBA AI線7~10月產能計划及評估 715" xfId="724"/>
    <cellStyle name="_PCBA BU H5滿產產能規劃方案C060805" xfId="725"/>
    <cellStyle name="_PCBA BU H區滿產產能規劃方案C060811" xfId="726"/>
    <cellStyle name="_PCBA BU H區滿產產能規劃方案C06082(去掉DELL)" xfId="727"/>
    <cellStyle name="_PCBA BU H區滿產產能規劃方案C061011" xfId="728"/>
    <cellStyle name="_PCBA Feb-June 費用預估 REV﹕A" xfId="729"/>
    <cellStyle name="_PCBA H5棟設備投資計劃書(SONY)10.10(全年)" xfId="730"/>
    <cellStyle name="_PCBA H5棟設備投資計劃書---產能資料(PANASERT)8.21" xfId="731"/>
    <cellStyle name="_PCBA MFG人力報表070409" xfId="732"/>
    <cellStyle name="_PCBA SMT-AI線產能計划評估及人力需求報告 " xfId="733"/>
    <cellStyle name="_PCBA 擴線Utility Requirement_050730_A" xfId="734"/>
    <cellStyle name="_PCBA 擴線Utility Requirement_050810" xfId="735"/>
    <cellStyle name="_PCBA 線別價值-051019A" xfId="736"/>
    <cellStyle name="_PCBA2006預算產能規劃_20060523" xfId="737"/>
    <cellStyle name="_PCBA產能-面積-人力規划702" xfId="738"/>
    <cellStyle name="_PCBA產品事業處組織架構B版0610" xfId="739"/>
    <cellStyle name="_PCBA成本forcast" xfId="740"/>
    <cellStyle name="_PCBA費用預估與分攤原則for simon" xfId="741"/>
    <cellStyle name="_PCBA人力需求表" xfId="742"/>
    <cellStyle name="_PCBA人力需求表050730" xfId="743"/>
    <cellStyle name="_PCBA所有線別明細10.19" xfId="744"/>
    <cellStyle name="_PCI pth SOP最新版" xfId="745"/>
    <cellStyle name="_Pegatron Test Strategy_Template" xfId="746"/>
    <cellStyle name="_PERSONAL" xfId="747"/>
    <cellStyle name="_PGE Part list for Nov price 1008" xfId="748"/>
    <cellStyle name="_PMPECN-3E078-A" xfId="749"/>
    <cellStyle name="_PO summaryMar29" xfId="750"/>
    <cellStyle name="_PP04计划(06w)" xfId="751"/>
    <cellStyle name="_PP04计划03w" xfId="752"/>
    <cellStyle name="_PP04计划04w" xfId="753"/>
    <cellStyle name="_PP-IE Weekly Report_W452_20041228" xfId="754"/>
    <cellStyle name="_PP-IE Weekly Report_W452_20041228_Input data Report_20050508" xfId="755"/>
    <cellStyle name="_PP-IE Weekly Report_W452_20041228_Input data Report_20050603" xfId="756"/>
    <cellStyle name="_PP-IE Weekly Report_W452_20041228_Monthly Shipping Q'ty_050701-1" xfId="757"/>
    <cellStyle name="_PP阶段-GSM6903B后配作业指导书" xfId="758"/>
    <cellStyle name="_PR0598SOP" xfId="759"/>
    <cellStyle name="_PR0598SOP_1" xfId="760"/>
    <cellStyle name="_PR0598SOP_1_337341SOP" xfId="761"/>
    <cellStyle name="_PR0598SOP_337341SOP" xfId="762"/>
    <cellStyle name="_Primax_travel" xfId="7173"/>
    <cellStyle name="_Project demand 2010 for PEGA_3_11 (4)" xfId="763"/>
    <cellStyle name="_Project demand 2010 for PEGA_3_18" xfId="764"/>
    <cellStyle name="_Project demand 2010 for PEGA_3_24 (2)" xfId="765"/>
    <cellStyle name="_Project List_WK10" xfId="766"/>
    <cellStyle name="_Project List_WK10 update" xfId="767"/>
    <cellStyle name="_Project list_WK11" xfId="768"/>
    <cellStyle name="_Project report 080319" xfId="769"/>
    <cellStyle name="_pthsop1.1" xfId="770"/>
    <cellStyle name="_Purchase items tracker ODM" xfId="771"/>
    <cellStyle name="_PVT Check List_070605" xfId="772"/>
    <cellStyle name="_PVT Check List_080806" xfId="773"/>
    <cellStyle name="_PX24 Project Control List  080103" xfId="774"/>
    <cellStyle name="_PX24 Project Control List  080303" xfId="775"/>
    <cellStyle name="_PX24 Project Control List  080331" xfId="776"/>
    <cellStyle name="_QC室人员" xfId="777"/>
    <cellStyle name="_quotation(IBM) to david new" xfId="778"/>
    <cellStyle name="_quotation(IBM) to david new_Purchase items tracker ODM" xfId="779"/>
    <cellStyle name="_QYX 53周预计缺料评估29" xfId="780"/>
    <cellStyle name="_QYX-2到5周缺料表" xfId="781"/>
    <cellStyle name="_QYX-第11周物料评估结果" xfId="782"/>
    <cellStyle name="_QYX-第13周物料评估结果" xfId="783"/>
    <cellStyle name="_QYX-第3周物料评估" xfId="784"/>
    <cellStyle name="_QYX-第9周物料评估结果" xfId="785"/>
    <cellStyle name="_Report - temp worksheet" xfId="786"/>
    <cellStyle name="_RFQ報價format" xfId="787"/>
    <cellStyle name="_S_BOMP" xfId="788"/>
    <cellStyle name="_S_BOMS" xfId="789"/>
    <cellStyle name="_S_BOMS_1" xfId="790"/>
    <cellStyle name="_S_POP" xfId="791"/>
    <cellStyle name="_S_SOPP" xfId="792"/>
    <cellStyle name="_S_SOPP_011248SMTsop" xfId="793"/>
    <cellStyle name="_S_SOPP_1" xfId="794"/>
    <cellStyle name="_S_SOPP_A194784-101SOP" xfId="795"/>
    <cellStyle name="_S_SOPP_A24009-301SOP0910" xfId="796"/>
    <cellStyle name="_S_SOPP_A24009-301SOP0924" xfId="797"/>
    <cellStyle name="_S_SOPP_A79446-201 SOP 1009" xfId="798"/>
    <cellStyle name="_S_SOPP_A79449-502 COVER" xfId="799"/>
    <cellStyle name="_S_SOPP_AWA-MIN(0~Z)-010(F)BLKD815HVL A63928-400   PTH sop" xfId="800"/>
    <cellStyle name="_S_SOPP_AWE-MIN(O~Z)-049(A)A79465-101 SMT  SOP" xfId="801"/>
    <cellStyle name="_S_SOPP_Book2" xfId="802"/>
    <cellStyle name="_S_SOPP_CMDAS-0028 E phoenix 6u441 pth sop" xfId="803"/>
    <cellStyle name="_S_SOPP_DELL15' 手插  SOPLE1503-850  B 舊物料" xfId="804"/>
    <cellStyle name="_S_SOPP_ECN  COVER" xfId="805"/>
    <cellStyle name="_S_SOPP_Intel scanner1026" xfId="806"/>
    <cellStyle name="_S_SOPP_LOVE" xfId="807"/>
    <cellStyle name="_S_SOPP_NEW COVER" xfId="808"/>
    <cellStyle name="_S_SOPP_ok" xfId="809"/>
    <cellStyle name="_S_SOPP_PCI pth SOP最新版" xfId="810"/>
    <cellStyle name="_S_SOPP_SOP cover" xfId="811"/>
    <cellStyle name="_S_SOPP_sop revision control  12月28日更新版" xfId="812"/>
    <cellStyle name="_S_SOPP_Thank" xfId="813"/>
    <cellStyle name="_S_SOPP_WI-005(1)" xfId="814"/>
    <cellStyle name="_S_SOPP_封面79446" xfId="815"/>
    <cellStyle name="_S_SOPP_封面79484" xfId="816"/>
    <cellStyle name="_S_SOPP_工時量測及 line balance計算作業辦法" xfId="817"/>
    <cellStyle name="_S_SOPP_新工程變更通知單" xfId="818"/>
    <cellStyle name="_S_SOPP_最新Barcode修訂 0104" xfId="819"/>
    <cellStyle name="_S_SOPPc" xfId="820"/>
    <cellStyle name="_S_SOPPc_1" xfId="821"/>
    <cellStyle name="_S403 II DE Check List 0610" xfId="7174"/>
    <cellStyle name="_SA BU人員明細" xfId="822"/>
    <cellStyle name="_sales  M2P budget _MI_17Nov_Sourcing M2P (final)" xfId="7175"/>
    <cellStyle name="_SAPCBA AB班人事資料明細1214" xfId="823"/>
    <cellStyle name="_schedua10-11PM" xfId="824"/>
    <cellStyle name="_schedua10-12PM" xfId="825"/>
    <cellStyle name="_schedua10-13PM" xfId="826"/>
    <cellStyle name="_schedua10-14" xfId="827"/>
    <cellStyle name="_schedua10-15PM" xfId="828"/>
    <cellStyle name="_schedua10-18PM" xfId="829"/>
    <cellStyle name="_schedua10-19PM" xfId="830"/>
    <cellStyle name="_schedua10-20PM" xfId="831"/>
    <cellStyle name="_schedua10-21PM" xfId="832"/>
    <cellStyle name="_schedua10-22PM" xfId="833"/>
    <cellStyle name="_schedua10-25PM" xfId="834"/>
    <cellStyle name="_schedua10-26PM" xfId="835"/>
    <cellStyle name="_schedua10-27PM" xfId="836"/>
    <cellStyle name="_schedua10-28PM" xfId="837"/>
    <cellStyle name="_schedua10-29PM" xfId="838"/>
    <cellStyle name="_schedua11-1PM" xfId="839"/>
    <cellStyle name="_schedua11-2PM" xfId="840"/>
    <cellStyle name="_schedua11-3PM" xfId="841"/>
    <cellStyle name="_schedua11-4PM" xfId="842"/>
    <cellStyle name="_September-SPD" xfId="7176"/>
    <cellStyle name="_Sharaku CT" xfId="843"/>
    <cellStyle name="_Sharaku UI" xfId="844"/>
    <cellStyle name="_Sharaku UI Assy" xfId="845"/>
    <cellStyle name="_Sharaku UI2007-10-17" xfId="846"/>
    <cellStyle name="_Sharp printer evaluation report-22" xfId="7177"/>
    <cellStyle name="_Sheet1" xfId="847"/>
    <cellStyle name="_Sheet1 " xfId="3631"/>
    <cellStyle name="_Sheet1 2" xfId="848"/>
    <cellStyle name="_Sheet2" xfId="849"/>
    <cellStyle name="_Sheet4" xfId="850"/>
    <cellStyle name="_Shipping­_OTD-(每日更新)" xfId="851"/>
    <cellStyle name="_Shipping­_OTD-(每日更新)_Capex" xfId="9799"/>
    <cellStyle name="_Shipping­_OTD-(每日更新)_沖壓廠沖件產能基礎數據_VX01_20061030" xfId="852"/>
    <cellStyle name="_Shipping­_OTD-(每日更新)_沖壓廠沖件產能基礎數據_VX01_20061030_Capex" xfId="9798"/>
    <cellStyle name="_SHIPREPORT-NB-2007" xfId="853"/>
    <cellStyle name="_SHIPREPORT-NB-2007_2008  KPI_GSM 03NB" xfId="854"/>
    <cellStyle name="_SHIPREPORT-NB-2007_2008  KPI_GSM NB" xfId="855"/>
    <cellStyle name="_SHIPREPORT-NB-2007_2008  KPI_GSM NB02" xfId="856"/>
    <cellStyle name="_SHIPREPORT-NB-2007_2008  KPI_GSM Sec2 v02" xfId="857"/>
    <cellStyle name="_SHIPREPORT-NB-2007_2008  KPI_GSM Sec2 v02 (2)" xfId="858"/>
    <cellStyle name="_SHIPREPORT-NB-2007_2008  KPI_GSM Sec2 v02 (2)_2008的KPI~~NEW" xfId="859"/>
    <cellStyle name="_SHIPREPORT-NB-2007_2008  KPI_GSM Sec2 v02 (2)_2008的KPI~~NEW_2010 NB Project demand_031610" xfId="860"/>
    <cellStyle name="_SHIPREPORT-NB-2007_2008  KPI_GSM Sec2 v02 (2)_2008的KPI~~NEW_2010 NB Project demand_031610_Capex" xfId="9793"/>
    <cellStyle name="_SHIPREPORT-NB-2007_2008  KPI_GSM Sec2 v02 (2)_2008的KPI~~NEW_2010 NB Project demand_031710" xfId="861"/>
    <cellStyle name="_SHIPREPORT-NB-2007_2008  KPI_GSM Sec2 v02 (2)_2008的KPI~~NEW_2010 NB Project demand_031710_Capex" xfId="9792"/>
    <cellStyle name="_SHIPREPORT-NB-2007_2008  KPI_GSM Sec2 v02 (2)_2008的KPI~~NEW_Capex" xfId="9794"/>
    <cellStyle name="_SHIPREPORT-NB-2007_2008  KPI_GSM Sec2 v02 (2)_2008的KPI~~NEW_NB Project demand 2010_031510" xfId="862"/>
    <cellStyle name="_SHIPREPORT-NB-2007_2008  KPI_GSM Sec2 v02 (2)_2008的KPI~~NEW_NB Project demand 2010_031510_Capex" xfId="9791"/>
    <cellStyle name="_SHIPREPORT-NB-2007_2008  KPI_GSM Sec2 v02 (2)_2008的KPI~~NEW_NPD規劃 0316" xfId="863"/>
    <cellStyle name="_SHIPREPORT-NB-2007_2008  KPI_GSM Sec2 v02 (2)_2008的KPI~~NEW_NPD規劃 0316_Capex" xfId="9790"/>
    <cellStyle name="_SHIPREPORT-NB-2007_2008  KPI_GSM Sec2 v02 (2)_2008的KPI~~NEW_Project List_WK10 update" xfId="864"/>
    <cellStyle name="_SHIPREPORT-NB-2007_2008  KPI_GSM Sec2 v02 (2)_2008的KPI~~NEW_Project List_WK10 update_Capex" xfId="9789"/>
    <cellStyle name="_SHIPREPORT-NB-2007_2008  KPI_GSM Sec2 v02 (2)_2008的KPI~~NEW_Project list_WK11" xfId="865"/>
    <cellStyle name="_SHIPREPORT-NB-2007_2008  KPI_GSM Sec2 v02 (2)_2008的KPI~~NEW_Project list_WK11_Capex" xfId="9788"/>
    <cellStyle name="_SHIPREPORT-NB-2007_2008  KPI_GSM Sec2 v02 (2)_2010 NB Project demand_031610" xfId="866"/>
    <cellStyle name="_SHIPREPORT-NB-2007_2008  KPI_GSM Sec2 v02 (2)_2010 NB Project demand_031610_Capex" xfId="9787"/>
    <cellStyle name="_SHIPREPORT-NB-2007_2008  KPI_GSM Sec2 v02 (2)_2010 NB Project demand_031710" xfId="867"/>
    <cellStyle name="_SHIPREPORT-NB-2007_2008  KPI_GSM Sec2 v02 (2)_2010 NB Project demand_031710_Capex" xfId="9786"/>
    <cellStyle name="_SHIPREPORT-NB-2007_2008  KPI_GSM Sec2 v02 (2)_Capex" xfId="9795"/>
    <cellStyle name="_SHIPREPORT-NB-2007_2008  KPI_GSM Sec2 v02 (2)_NB Project demand 2010_031510" xfId="868"/>
    <cellStyle name="_SHIPREPORT-NB-2007_2008  KPI_GSM Sec2 v02 (2)_NB Project demand 2010_031510_Capex" xfId="9785"/>
    <cellStyle name="_SHIPREPORT-NB-2007_2008  KPI_GSM Sec2 v02 (2)_NPD規劃 0316" xfId="869"/>
    <cellStyle name="_SHIPREPORT-NB-2007_2008  KPI_GSM Sec2 v02 (2)_NPD規劃 0316_Capex" xfId="9784"/>
    <cellStyle name="_SHIPREPORT-NB-2007_2008  KPI_GSM Sec2 v02 (2)_Project List_WK10 update" xfId="870"/>
    <cellStyle name="_SHIPREPORT-NB-2007_2008  KPI_GSM Sec2 v02 (2)_Project List_WK10 update_Capex" xfId="9783"/>
    <cellStyle name="_SHIPREPORT-NB-2007_2008  KPI_GSM Sec2 v02 (2)_Project list_WK11" xfId="871"/>
    <cellStyle name="_SHIPREPORT-NB-2007_2008  KPI_GSM Sec2 v02 (2)_Project list_WK11_Capex" xfId="9782"/>
    <cellStyle name="_SHIPREPORT-NB-2007_2008  KPI_GSM Sec2 v02_1" xfId="872"/>
    <cellStyle name="_SHIPREPORT-NB-2007_2008  KPI_GSM Sec2 v02_2010 NB Project demand_031610" xfId="873"/>
    <cellStyle name="_SHIPREPORT-NB-2007_2008  KPI_GSM Sec2 v02_2010 NB Project demand_031610_Capex" xfId="9781"/>
    <cellStyle name="_SHIPREPORT-NB-2007_2008  KPI_GSM Sec2 v02_2010 NB Project demand_031710" xfId="874"/>
    <cellStyle name="_SHIPREPORT-NB-2007_2008  KPI_GSM Sec2 v02_2010 NB Project demand_031710_Capex" xfId="9780"/>
    <cellStyle name="_SHIPREPORT-NB-2007_2008  KPI_GSM Sec2 v02_Capex" xfId="9796"/>
    <cellStyle name="_SHIPREPORT-NB-2007_2008  KPI_GSM Sec2 v02_NB Project demand 2010_031510" xfId="875"/>
    <cellStyle name="_SHIPREPORT-NB-2007_2008  KPI_GSM Sec2 v02_NB Project demand 2010_031510_Capex" xfId="9779"/>
    <cellStyle name="_SHIPREPORT-NB-2007_2008  KPI_GSM Sec2 v02_NPD規劃 0316" xfId="876"/>
    <cellStyle name="_SHIPREPORT-NB-2007_2008  KPI_GSM Sec2 v02_NPD規劃 0316_Capex" xfId="9778"/>
    <cellStyle name="_SHIPREPORT-NB-2007_2008  KPI_GSM Sec2 v02_Project List_WK10 update" xfId="877"/>
    <cellStyle name="_SHIPREPORT-NB-2007_2008  KPI_GSM Sec2 v02_Project List_WK10 update_Capex" xfId="9777"/>
    <cellStyle name="_SHIPREPORT-NB-2007_2008  KPI_GSM Sec2 v02_Project list_WK11" xfId="878"/>
    <cellStyle name="_SHIPREPORT-NB-2007_2008  KPI_GSM Sec2 v02_Project list_WK11_Capex" xfId="9776"/>
    <cellStyle name="_SHIPREPORT-NB-2007_2010 NB Project demand_031610" xfId="879"/>
    <cellStyle name="_SHIPREPORT-NB-2007_2010 NB Project demand_031610_Capex" xfId="9775"/>
    <cellStyle name="_SHIPREPORT-NB-2007_2010 NB Project demand_031710" xfId="880"/>
    <cellStyle name="_SHIPREPORT-NB-2007_2010 NB Project demand_031710_Capex" xfId="9774"/>
    <cellStyle name="_SHIPREPORT-NB-2007_Capex" xfId="9797"/>
    <cellStyle name="_SHIPREPORT-NB-2007_NB Project demand 2010_031510" xfId="881"/>
    <cellStyle name="_SHIPREPORT-NB-2007_NB Project demand 2010_031510_Capex" xfId="9773"/>
    <cellStyle name="_SHIPREPORT-NB-2007_NPD規劃 0316" xfId="882"/>
    <cellStyle name="_SHIPREPORT-NB-2007_NPD規劃 0316_Capex" xfId="9755"/>
    <cellStyle name="_SHIPREPORT-NB-2007_Project List_WK10 update" xfId="883"/>
    <cellStyle name="_SHIPREPORT-NB-2007_Project List_WK10 update_Capex" xfId="9772"/>
    <cellStyle name="_SHIPREPORT-NB-2007_Project list_WK11" xfId="884"/>
    <cellStyle name="_SHIPREPORT-NB-2007_Project list_WK11_Capex" xfId="9771"/>
    <cellStyle name="_Simon" xfId="885"/>
    <cellStyle name="_SKU Table" xfId="886"/>
    <cellStyle name="_Smailer _DV to MPB _0825 WK35" xfId="887"/>
    <cellStyle name="_Smailer _DV to MPB _0825 WK35_Panda jig " xfId="888"/>
    <cellStyle name="_Smailer _DV to MPB _0825 WK35_Piccolo Weekly report--week28 .ppt 的 工作表" xfId="889"/>
    <cellStyle name="_Smailer _DV to MPB _0825 WK35_Total-OEM-ENO-P06-070609" xfId="890"/>
    <cellStyle name="_SMT Manpower Evaluation20061006" xfId="891"/>
    <cellStyle name="_SMT&amp;MI 人力060411" xfId="892"/>
    <cellStyle name="_SMT課組織架構圖050530updata" xfId="893"/>
    <cellStyle name="_SOP_A_PTH" xfId="894"/>
    <cellStyle name="_Sop_form" xfId="895"/>
    <cellStyle name="_SOPP-H1" xfId="896"/>
    <cellStyle name="_SOPpth (new069)" xfId="897"/>
    <cellStyle name="_SPD 915領料待charge" xfId="7178"/>
    <cellStyle name="_SPD DOA and OOBA performance 20091215" xfId="7179"/>
    <cellStyle name="_SPD OOBA Quality Report W02-all" xfId="7180"/>
    <cellStyle name="_SPD OOBA Quality Report W02--All" xfId="7181"/>
    <cellStyle name="_SPD OOBA Quality Report W03--All" xfId="7182"/>
    <cellStyle name="_SPD OOBA Quality Report W04--All" xfId="7183"/>
    <cellStyle name="_SPD OOBA Quality Report W05--All" xfId="7184"/>
    <cellStyle name="_SPD OOBA Quality Report W08數值版" xfId="7185"/>
    <cellStyle name="_SPD OOBA Quality Report W09數值版" xfId="7186"/>
    <cellStyle name="_SPD OOBA Quality Report W10 all" xfId="7187"/>
    <cellStyle name="_SPD OOBA Quality Report W51-all" xfId="7188"/>
    <cellStyle name="_SPD OOBA Quality Report W52-all" xfId="7189"/>
    <cellStyle name="_SPD-Loss-Hr-W31" xfId="7190"/>
    <cellStyle name="_SSG-DH Inventory Report  2013-03" xfId="7191"/>
    <cellStyle name="_SSG-SPD Inventory Report  2013-01" xfId="7192"/>
    <cellStyle name="_SSG-SPD Inventory Report  2013-02 v2" xfId="7193"/>
    <cellStyle name="_SSG-SPD Inventory Report  2013-06 (3)" xfId="7194"/>
    <cellStyle name="_sSPD inventory" xfId="7195"/>
    <cellStyle name="_ST Analysis _90302" xfId="7196"/>
    <cellStyle name="_Standalone 2007 Sales Fcst and MPS 926A --DK" xfId="898"/>
    <cellStyle name="_Summary-Norn MV test fixture0531" xfId="899"/>
    <cellStyle name="_SummaryReport-A41" xfId="900"/>
    <cellStyle name="_System_Spec_2004-05-25" xfId="901"/>
    <cellStyle name="_T0 Array生產力會議report-20050301 (version 1)" xfId="902"/>
    <cellStyle name="_T0 Array生產力會議report-20050301 (version 1)_Input data Report_20050508" xfId="903"/>
    <cellStyle name="_T1 Capa. Ramp Up  Input" xfId="904"/>
    <cellStyle name="_Team Member List_InnoLux(PCBA)" xfId="905"/>
    <cellStyle name="_Test Equipment Investment Plan 070805B" xfId="906"/>
    <cellStyle name="_TO 秀华 申请图号" xfId="907"/>
    <cellStyle name="_Total yield rate report 2009" xfId="7197"/>
    <cellStyle name="_Total yield rate report 2010" xfId="7198"/>
    <cellStyle name="_Total-Manpower-MPB-Dec06-wk49" xfId="908"/>
    <cellStyle name="_Total-Manpower-MPB-Dec06-wk49_Panda jig " xfId="909"/>
    <cellStyle name="_Total-Manpower-MPB-Dec06-wk49_Piccolo Weekly report--week28 .ppt 的 工作表" xfId="910"/>
    <cellStyle name="_Total-Manpower-MPB-Dec06-wk49_Total-OEM-ENO-P06-070609" xfId="911"/>
    <cellStyle name="_TV 7月24日欠料" xfId="3632"/>
    <cellStyle name="_TV-OUT测试" xfId="912"/>
    <cellStyle name="_U200塑膠模具開發估價單-1" xfId="913"/>
    <cellStyle name="_U50A ER" xfId="914"/>
    <cellStyle name="_UI Assembly Manpower Evaluation20061006" xfId="915"/>
    <cellStyle name="_UI人力評估20061006" xfId="916"/>
    <cellStyle name="_Update LE1704 BOM  0508 RevB cost 0520" xfId="917"/>
    <cellStyle name="_Update PSHW Status -0706-2" xfId="918"/>
    <cellStyle name="_UPH&amp;UPPH人力匯總表(NEW) " xfId="919"/>
    <cellStyle name="_ver1.02_060208" xfId="920"/>
    <cellStyle name="_VG labour time record(100pcs)-0124" xfId="7199"/>
    <cellStyle name="_VPL-ES3 0915" xfId="921"/>
    <cellStyle name="_W10  90&amp;60庫存表" xfId="922"/>
    <cellStyle name="_w14 90&amp;60 庫存表" xfId="923"/>
    <cellStyle name="_W18 SB ADF Scanner Failed Weekly Tracking" xfId="7200"/>
    <cellStyle name="_WA BOM by Key Component 0618" xfId="7201"/>
    <cellStyle name="_WA inventory by Project 0409" xfId="7202"/>
    <cellStyle name="_WA inventory report_05 Feb 2010" xfId="7203"/>
    <cellStyle name="_WA inventory report_07 Jul 2009" xfId="7204"/>
    <cellStyle name="_WA inventory report_08 Dec 2009" xfId="7205"/>
    <cellStyle name="_WA inventory report_09 Mar 010" xfId="7206"/>
    <cellStyle name="_WA M2P Plan  Aug  05 08" xfId="7207"/>
    <cellStyle name="_WA Y2010 Budget P&amp;L" xfId="7208"/>
    <cellStyle name="_WAKS  materials shortage  Report by Model" xfId="924"/>
    <cellStyle name="_WAKS  materials shortage  Report by Model " xfId="925"/>
    <cellStyle name="_WAKS  materials shortage  Report by Model (1)" xfId="926"/>
    <cellStyle name="_WAKS  materials shortage  Report by Model-0818" xfId="927"/>
    <cellStyle name="_WAKS  materials shortage  Report by Model-0819" xfId="928"/>
    <cellStyle name="_WAKS  materials shortage  Report by Model-a " xfId="929"/>
    <cellStyle name="_Wave 4 Special Bugdget for 900k per month (2) ver 0 1 (2)" xfId="7209"/>
    <cellStyle name="_WI-003" xfId="930"/>
    <cellStyle name="_WI-141SOP-B(MI)" xfId="931"/>
    <cellStyle name="_WI-141SOP-B(MI)2" xfId="932"/>
    <cellStyle name="_WIKS Budget forJul'2007  operation(0716)" xfId="933"/>
    <cellStyle name="_Wistron shipping plan wk40" xfId="934"/>
    <cellStyle name="_wk16 DV for MPB" xfId="935"/>
    <cellStyle name="_wk16 DV for MPB_Panda jig " xfId="936"/>
    <cellStyle name="_wk16 DV for MPB_Piccolo Weekly report--week28 .ppt 的 工作表" xfId="937"/>
    <cellStyle name="_wk16 DV for MPB_Total-OEM-ENO-P06-070609" xfId="938"/>
    <cellStyle name="_wk30Sharaku DV-MR sensor" xfId="939"/>
    <cellStyle name="_wk47-ST-plan-1123-02" xfId="940"/>
    <cellStyle name="_wk47-ST-plan-1123-02_Panda jig " xfId="941"/>
    <cellStyle name="_wk47-ST-plan-1123-02_Piccolo Weekly report--week28 .ppt 的 工作表" xfId="942"/>
    <cellStyle name="_wk47-ST-plan-1123-02_Total-OEM-ENO-P06-070609" xfId="943"/>
    <cellStyle name="_wk50-ST-plan-1214" xfId="944"/>
    <cellStyle name="_wk50-ST-plan-1214_Panda jig " xfId="945"/>
    <cellStyle name="_wk50-ST-plan-1214_Piccolo Weekly report--week28 .ppt 的 工作表" xfId="946"/>
    <cellStyle name="_wk50-ST-plan-1214_Total-OEM-ENO-P06-070609" xfId="947"/>
    <cellStyle name="_WKS critical items by model-1006" xfId="948"/>
    <cellStyle name="_WKS DP1&amp;DM1&amp;PDA&amp;Server SHIPPING MONITORING REPORT SUMMARY" xfId="949"/>
    <cellStyle name="_WKS EX-Factory Schedule " xfId="950"/>
    <cellStyle name="_WKS MPSP=WK1108'2004" xfId="951"/>
    <cellStyle name="_WKS MPSP=WK1115'2004" xfId="952"/>
    <cellStyle name="_WKS MPSP=WK1122'2004" xfId="953"/>
    <cellStyle name="_WKS MPSP=WK1129'2004" xfId="954"/>
    <cellStyle name="_WKS Weekly report -June 2004 --0614" xfId="955"/>
    <cellStyle name="_WKS(230) PMC Daily Report-0909'04." xfId="956"/>
    <cellStyle name="_WKS(230) PMC Daily Report-1008'04." xfId="957"/>
    <cellStyle name="_WKS-0501-Exp report-all" xfId="958"/>
    <cellStyle name="_WKS-0504-expense report -Ver.1" xfId="959"/>
    <cellStyle name="_WLBU COG追加預算投資計畫書_050623_2" xfId="960"/>
    <cellStyle name="_YHX-2-5W缺料" xfId="961"/>
    <cellStyle name="_包装" xfId="962"/>
    <cellStyle name="_包装作业指导书（测试）" xfId="963"/>
    <cellStyle name="_報價單(空白)" xfId="964"/>
    <cellStyle name="_本体1" xfId="965"/>
    <cellStyle name="_本体6822_1208" xfId="966"/>
    <cellStyle name="_本体测试070117" xfId="967"/>
    <cellStyle name="_不良成品" xfId="7210"/>
    <cellStyle name="_财务报告-2008-11明细说明" xfId="3633"/>
    <cellStyle name="_测试6803-061127" xfId="968"/>
    <cellStyle name="_测试6820-B" xfId="969"/>
    <cellStyle name="_测试配件 夹具统计表" xfId="6025"/>
    <cellStyle name="_测试配件 夹具统计表 2" xfId="6212"/>
    <cellStyle name="_產能訂單0113" xfId="970"/>
    <cellStyle name="_產能分析---12.27" xfId="971"/>
    <cellStyle name="_產線UPPH&amp;UPH提升目標0726" xfId="972"/>
    <cellStyle name="_成品库存与仓储使用率日报表02-16" xfId="973"/>
    <cellStyle name="_成品库存与仓储使用率日报表5-11" xfId="974"/>
    <cellStyle name="_成品库存与仓储使用率日报表5-25" xfId="975"/>
    <cellStyle name="_成品库存与仓储使用率日报表6-08" xfId="976"/>
    <cellStyle name="_成品库存与仓储使用率日报表7-20" xfId="977"/>
    <cellStyle name="_成型廠產能設備需求評估 051129A(成型廠規劃方案)" xfId="978"/>
    <cellStyle name="_成型廠產能設備需求評估 051202A(成型廠規劃方案)" xfId="979"/>
    <cellStyle name="_沖壓廠產能設備需求評估 051129A" xfId="980"/>
    <cellStyle name="_沖壓廠產能設備需求評估 051129A(沖壓廠規劃方案)" xfId="981"/>
    <cellStyle name="_沖壓廠產能設備需求評估 051202A(沖壓廠規劃方案)" xfId="982"/>
    <cellStyle name="_出口入库计划19W" xfId="983"/>
    <cellStyle name="_出口入库计划21W" xfId="984"/>
    <cellStyle name="_出口入库计划22W" xfId="985"/>
    <cellStyle name="_出口入库计划26W" xfId="986"/>
    <cellStyle name="_大類備注" xfId="987"/>
    <cellStyle name="_第10周物料评估" xfId="988"/>
    <cellStyle name="_第14周物料评估" xfId="989"/>
    <cellStyle name="_第15周物料评估" xfId="990"/>
    <cellStyle name="_第17周物料评估(3)" xfId="991"/>
    <cellStyle name="_第17周物料评估(4)" xfId="992"/>
    <cellStyle name="_第20周物料评估" xfId="993"/>
    <cellStyle name="_第21周物料评估" xfId="994"/>
    <cellStyle name="_第22周物料评估" xfId="995"/>
    <cellStyle name="_第23周" xfId="996"/>
    <cellStyle name="_第23周物料评估(1)" xfId="997"/>
    <cellStyle name="_第24周物料评估" xfId="998"/>
    <cellStyle name="_第25周物料评估" xfId="999"/>
    <cellStyle name="_第26周物料评估" xfId="1000"/>
    <cellStyle name="_第27周物料评估" xfId="1001"/>
    <cellStyle name="_第28周物料评估" xfId="1002"/>
    <cellStyle name="_第29周物料评估" xfId="1003"/>
    <cellStyle name="_第30周物料评估" xfId="1004"/>
    <cellStyle name="_第31周物料评估" xfId="1005"/>
    <cellStyle name="_第32周物料评估(1)" xfId="1006"/>
    <cellStyle name="_第33周物料评估" xfId="1007"/>
    <cellStyle name="_第34周物料评估(1)" xfId="1008"/>
    <cellStyle name="_第36周物料评估" xfId="1009"/>
    <cellStyle name="_第38周" xfId="1010"/>
    <cellStyle name="_第4周物料评估" xfId="1011"/>
    <cellStyle name="_第4周物料评估(1)" xfId="1012"/>
    <cellStyle name="_第8周物料评估(2)" xfId="1013"/>
    <cellStyle name="_第8周物料评估(3)" xfId="1014"/>
    <cellStyle name="_第9周物料评估" xfId="1015"/>
    <cellStyle name="_第二套腳座schedule 080317" xfId="1016"/>
    <cellStyle name="_东莞华贝工资表201012" xfId="3634"/>
    <cellStyle name="_发票异常登记表-新" xfId="3635"/>
    <cellStyle name="_費用 List" xfId="1017"/>
    <cellStyle name="_封面格式草稿" xfId="1018"/>
    <cellStyle name="_辅料领用汇总" xfId="1019"/>
    <cellStyle name="_副本PCBA 06-07年E&amp;H區產線及人力規劃061102V8" xfId="1020"/>
    <cellStyle name="_副本进销存报表－0225" xfId="1021"/>
    <cellStyle name="_複本 2008 Headcount Budget (v6)-IDD 20081218(不含費用) lisa" xfId="7211"/>
    <cellStyle name="_複本 700 wk43 出貨計畫" xfId="1022"/>
    <cellStyle name="_複本 Daily Report-1002 (Sharon)" xfId="1023"/>
    <cellStyle name="_複本 EMS KPI" xfId="1024"/>
    <cellStyle name="_複本 EMS KPI_2008的KPI~~NEW" xfId="1025"/>
    <cellStyle name="_複本 EMS KPI_2008的KPI~~NEW_2010 NB Project demand_031610" xfId="1026"/>
    <cellStyle name="_複本 EMS KPI_2008的KPI~~NEW_2010 NB Project demand_031610_Capex" xfId="9768"/>
    <cellStyle name="_複本 EMS KPI_2008的KPI~~NEW_2010 NB Project demand_031710" xfId="1027"/>
    <cellStyle name="_複本 EMS KPI_2008的KPI~~NEW_2010 NB Project demand_031710_Capex" xfId="9767"/>
    <cellStyle name="_複本 EMS KPI_2008的KPI~~NEW_Capex" xfId="9769"/>
    <cellStyle name="_複本 EMS KPI_2008的KPI~~NEW_NB Project demand 2010_031510" xfId="1028"/>
    <cellStyle name="_複本 EMS KPI_2008的KPI~~NEW_NB Project demand 2010_031510_Capex" xfId="9766"/>
    <cellStyle name="_複本 EMS KPI_2008的KPI~~NEW_NPD規劃 0316" xfId="1029"/>
    <cellStyle name="_複本 EMS KPI_2008的KPI~~NEW_NPD規劃 0316_Capex" xfId="9765"/>
    <cellStyle name="_複本 EMS KPI_2008的KPI~~NEW_Project List_WK10 update" xfId="1030"/>
    <cellStyle name="_複本 EMS KPI_2008的KPI~~NEW_Project List_WK10 update_Capex" xfId="9764"/>
    <cellStyle name="_複本 EMS KPI_2008的KPI~~NEW_Project list_WK11" xfId="1031"/>
    <cellStyle name="_複本 EMS KPI_2008的KPI~~NEW_Project list_WK11_Capex" xfId="9763"/>
    <cellStyle name="_複本 EMS KPI_2010 NB Project demand_031610" xfId="1032"/>
    <cellStyle name="_複本 EMS KPI_2010 NB Project demand_031610_Capex" xfId="9762"/>
    <cellStyle name="_複本 EMS KPI_2010 NB Project demand_031710" xfId="1033"/>
    <cellStyle name="_複本 EMS KPI_2010 NB Project demand_031710_Capex" xfId="9761"/>
    <cellStyle name="_複本 EMS KPI_Capex" xfId="9770"/>
    <cellStyle name="_複本 EMS KPI_NB Project demand 2010_031510" xfId="1034"/>
    <cellStyle name="_複本 EMS KPI_NB Project demand 2010_031510_Capex" xfId="9760"/>
    <cellStyle name="_複本 EMS KPI_NPD規劃 0316" xfId="1035"/>
    <cellStyle name="_複本 EMS KPI_NPD規劃 0316_Capex" xfId="9759"/>
    <cellStyle name="_複本 EMS KPI_Project List_WK10 update" xfId="1036"/>
    <cellStyle name="_複本 EMS KPI_Project List_WK10 update_Capex" xfId="9758"/>
    <cellStyle name="_複本 EMS KPI_Project list_WK11" xfId="1037"/>
    <cellStyle name="_複本 EMS KPI_Project list_WK11_Capex" xfId="9757"/>
    <cellStyle name="_複本 Forcast 20080505 EeePC WL" xfId="1038"/>
    <cellStyle name="_複本 P20-8KM01AP01_MP For 400K_V1 1_90310 (2)" xfId="7212"/>
    <cellStyle name="_複製 -MFG Cost 分攤(PCBA)" xfId="1039"/>
    <cellStyle name="_各產品標準成本比對分析_060616V3" xfId="1040"/>
    <cellStyle name="_各類SMT線體配置方式比較8.27B" xfId="1041"/>
    <cellStyle name="_工時" xfId="7213"/>
    <cellStyle name="_工艺室及QC人员名单.xls" xfId="1042"/>
    <cellStyle name="_海外计划分析060324" xfId="1043"/>
    <cellStyle name="_华贝-其他应收应付款" xfId="3636"/>
    <cellStyle name="_华贝收入成本统计09.11" xfId="3637"/>
    <cellStyle name="_华贝收入成本统计09.7" xfId="3638"/>
    <cellStyle name="_华贝应收预收管理明细台帐09.07" xfId="3639"/>
    <cellStyle name="_华勤10月份盘点Microsoft Excel 工作表" xfId="3640"/>
    <cellStyle name="_华勤量产帐目" xfId="3641"/>
    <cellStyle name="_华勤量产帐目AAAAAAAA" xfId="3642"/>
    <cellStyle name="_华勤整机盘点表" xfId="3643"/>
    <cellStyle name="_华为自购呆滞料管理规定(修OK）P-012" xfId="3644"/>
    <cellStyle name="_華南D2投資計畫書_050615_4" xfId="1044"/>
    <cellStyle name="_華碩" xfId="1045"/>
    <cellStyle name="_货仓管理规定A版（填写规范）008" xfId="3645"/>
    <cellStyle name="_货仓管理规定A版（填写规范）008_Capex" xfId="9756"/>
    <cellStyle name="_机型清单(05)(4)" xfId="1046"/>
    <cellStyle name="_机型清单(0801)" xfId="1047"/>
    <cellStyle name="_机型入库计划完成进度趋势图" xfId="1048"/>
    <cellStyle name="_机型入库计划完成进度趋势图(1)" xfId="1049"/>
    <cellStyle name="_计划评估1027(1)" xfId="1050"/>
    <cellStyle name="_加工費分析200608" xfId="7214"/>
    <cellStyle name="_奖惩" xfId="3646"/>
    <cellStyle name="_节前物料评估" xfId="1051"/>
    <cellStyle name="_进销存报表－国内部分-1029" xfId="1052"/>
    <cellStyle name="_进销存报表－国内部分-1101" xfId="1053"/>
    <cellStyle name="_进销存报表－国内部分-1101（新）" xfId="1054"/>
    <cellStyle name="_进销存报表－国内部分-1102" xfId="1055"/>
    <cellStyle name="_进销存预测表0316" xfId="1056"/>
    <cellStyle name="_考勤表5-26到6-25" xfId="3647"/>
    <cellStyle name="_考勤表6-26到7-25新" xfId="3648"/>
    <cellStyle name="_考勤表7-26到8-25" xfId="3649"/>
    <cellStyle name="_考勤表8-26到9-25" xfId="3650"/>
    <cellStyle name="_考勤表9-26到10-25" xfId="3651"/>
    <cellStyle name="_烤漆資料" xfId="1057"/>
    <cellStyle name="_每日急單 for 產線" xfId="1058"/>
    <cellStyle name="_每日需做報表匯總" xfId="1059"/>
    <cellStyle name="_模具廠產能設備評估051011A" xfId="1060"/>
    <cellStyle name="_年度绩效考核汇总表模板" xfId="3652"/>
    <cellStyle name="_年度绩效考核汇总表模板20110108" xfId="3653"/>
    <cellStyle name="_全球供應鏈各廠區規划0914" xfId="1061"/>
    <cellStyle name="_全球供應鏈各廠區規划0918" xfId="1062"/>
    <cellStyle name="_人力審查---需求表單071128" xfId="1063"/>
    <cellStyle name="_人员" xfId="3654"/>
    <cellStyle name="_人员分工0829(1)" xfId="1064"/>
    <cellStyle name="_扫尾机型2W客服、返修包装入库计划02w" xfId="1065"/>
    <cellStyle name="_設備需求" xfId="1066"/>
    <cellStyle name="_設備需求_mpb manpower plan-080115" xfId="1067"/>
    <cellStyle name="_实装各机型材料分析" xfId="1068"/>
    <cellStyle name="_手机周计划达成率分析（44w）new" xfId="1069"/>
    <cellStyle name="_手机周转机头主板需求计划8.21" xfId="1070"/>
    <cellStyle name="_四月份车间人员需求预测" xfId="1071"/>
    <cellStyle name="_松下和中古插件機比060210" xfId="1072"/>
    <cellStyle name="_塑膠模具開發估價單_W5V_cmr_cover" xfId="1073"/>
    <cellStyle name="_所有機種AI線產能評估0509" xfId="1074"/>
    <cellStyle name="_所有機種產線利用率" xfId="1075"/>
    <cellStyle name="_调整后的PQC综合评分表0704" xfId="1076"/>
    <cellStyle name="_停線報告_PEGA_wk02" xfId="1077"/>
    <cellStyle name="_投資計劃2005 rev2" xfId="1078"/>
    <cellStyle name="_涂裝人力" xfId="1079"/>
    <cellStyle name="_外包機種測試段產線評估" xfId="1080"/>
    <cellStyle name="_外发出库单" xfId="3655"/>
    <cellStyle name="_五一期间物料评估 " xfId="1081"/>
    <cellStyle name="_五月份车间人员需求预测" xfId="1082"/>
    <cellStyle name="_五月每日出勤報表H" xfId="1083"/>
    <cellStyle name="_錫爐profile測量" xfId="1084"/>
    <cellStyle name="_现金日记账格式" xfId="3656"/>
    <cellStyle name="_现金银行日记帐(华勤)" xfId="3657"/>
    <cellStyle name="_新工程變更通知單" xfId="1085"/>
    <cellStyle name="_型号资料库20060924" xfId="1086"/>
    <cellStyle name="_異動人員名單" xfId="1087"/>
    <cellStyle name="_預出日更改" xfId="1088"/>
    <cellStyle name="_月報Feb ISPOSP" xfId="7215"/>
    <cellStyle name="_月销量20070412" xfId="1089"/>
    <cellStyle name="_整机盘点表090831." xfId="3658"/>
    <cellStyle name="_中文 190城市" xfId="1090"/>
    <cellStyle name="_重点元件跟踪10.27" xfId="1091"/>
    <cellStyle name="_周分析_2007-03-14-09-30-26-920" xfId="1092"/>
    <cellStyle name="_周分析_2007-03-15-08-59-17-719" xfId="1093"/>
    <cellStyle name="_周分析_2007-06-07-11-04-00-350" xfId="1094"/>
    <cellStyle name="_周预测  0525" xfId="1095"/>
    <cellStyle name="_周预测  0601" xfId="1096"/>
    <cellStyle name="_周预测  0608" xfId="1097"/>
    <cellStyle name="_周预测 0301_2007-03-14-09-29-40-429" xfId="1098"/>
    <cellStyle name="_周预测0901" xfId="1099"/>
    <cellStyle name="_周预测1201(1)" xfId="1100"/>
    <cellStyle name="_周预测8.25" xfId="1101"/>
    <cellStyle name="_珠海华贝工资表201006" xfId="3659"/>
    <cellStyle name="_珠海华贝月度考核汇总表201012" xfId="3660"/>
    <cellStyle name="_珠海华贝职工年度绩效奖2010(执行)" xfId="3661"/>
    <cellStyle name="_最新包装标准工时统计" xfId="6026"/>
    <cellStyle name="_最新包装标准工时统计 2" xfId="6213"/>
    <cellStyle name="_最新包装标准工时统计_Sheet19" xfId="6027"/>
    <cellStyle name="_最新包装标准工时统计_Sheet19 2" xfId="6214"/>
    <cellStyle name="_最終版本" xfId="1102"/>
    <cellStyle name="_作業不良損失" xfId="7216"/>
    <cellStyle name="_수정본-20040416_JW KO_RFQ_ver0_9(김철원)" xfId="1103"/>
    <cellStyle name="¡EW?_report399" xfId="6520"/>
    <cellStyle name="’Ê‰Ý [0.00]_16X" xfId="6521"/>
    <cellStyle name="’Ê‰Ý_16X" xfId="6522"/>
    <cellStyle name="¤@¯ë_plastic_1" xfId="1104"/>
    <cellStyle name="=C:\WINDOWS\SYSTEM32\COMMAND.COM" xfId="1105"/>
    <cellStyle name="»õ±Ò[0]_8price1" xfId="1106"/>
    <cellStyle name="»õ±Ò_8price1" xfId="1107"/>
    <cellStyle name="¶W³sµ²" xfId="1108"/>
    <cellStyle name="•W_16X" xfId="6523"/>
    <cellStyle name="" xfId="3662"/>
    <cellStyle name="æØè [0.00]_Comdata" xfId="6524"/>
    <cellStyle name="æØè_Comdata" xfId="6525"/>
    <cellStyle name="ÊÝ [0.00]_Comdata" xfId="6526"/>
    <cellStyle name="ÊÝ_Comdata" xfId="6527"/>
    <cellStyle name="W_EX_STATEMENT_JPY_1" xfId="1109"/>
    <cellStyle name="0,0_x000a__x000a_NA_x000a__x000a_" xfId="3663"/>
    <cellStyle name="0,0_x000a__x000a_NA_x000a__x000a_ 10" xfId="6028"/>
    <cellStyle name="0,0_x000a__x000a_NA_x000a__x000a_ 10 2" xfId="6215"/>
    <cellStyle name="0,0_x000a__x000a_NA_x000a__x000a_ 11" xfId="6216"/>
    <cellStyle name="0,0_x000a__x000a_NA_x000a__x000a_ 14" xfId="3664"/>
    <cellStyle name="0,0_x000a__x000a_NA_x000a__x000a_ 14 10" xfId="6029"/>
    <cellStyle name="0,0_x000a__x000a_NA_x000a__x000a_ 14 10 2" xfId="6217"/>
    <cellStyle name="0,0_x000a__x000a_NA_x000a__x000a_ 14 11" xfId="6218"/>
    <cellStyle name="0,0_x000a__x000a_NA_x000a__x000a_ 14 2" xfId="3665"/>
    <cellStyle name="0,0_x000a__x000a_NA_x000a__x000a_ 14 2 10" xfId="6219"/>
    <cellStyle name="0,0_x000a__x000a_NA_x000a__x000a_ 14 2 2" xfId="3666"/>
    <cellStyle name="0,0_x000a__x000a_NA_x000a__x000a_ 14 2 2 2" xfId="3667"/>
    <cellStyle name="0,0_x000a__x000a_NA_x000a__x000a_ 14 2 2 2 2" xfId="3668"/>
    <cellStyle name="0,0_x000a__x000a_NA_x000a__x000a_ 14 2 2 2 3" xfId="6220"/>
    <cellStyle name="0,0_x000a__x000a_NA_x000a__x000a_ 14 2 2 3" xfId="3669"/>
    <cellStyle name="0,0_x000a__x000a_NA_x000a__x000a_ 14 2 3" xfId="3670"/>
    <cellStyle name="0,0_x000a__x000a_NA_x000a__x000a_ 14 2 3 2" xfId="6221"/>
    <cellStyle name="0,0_x000a__x000a_NA_x000a__x000a_ 14 2 4" xfId="6030"/>
    <cellStyle name="0,0_x000a__x000a_NA_x000a__x000a_ 14 2 4 2" xfId="6222"/>
    <cellStyle name="0,0_x000a__x000a_NA_x000a__x000a_ 14 2 5" xfId="6031"/>
    <cellStyle name="0,0_x000a__x000a_NA_x000a__x000a_ 14 2 5 2" xfId="6223"/>
    <cellStyle name="0,0_x000a__x000a_NA_x000a__x000a_ 14 2 6" xfId="6032"/>
    <cellStyle name="0,0_x000a__x000a_NA_x000a__x000a_ 14 2 6 2" xfId="6224"/>
    <cellStyle name="0,0_x000a__x000a_NA_x000a__x000a_ 14 2 7" xfId="6033"/>
    <cellStyle name="0,0_x000a__x000a_NA_x000a__x000a_ 14 2 7 2" xfId="6225"/>
    <cellStyle name="0,0_x000a__x000a_NA_x000a__x000a_ 14 2 8" xfId="6034"/>
    <cellStyle name="0,0_x000a__x000a_NA_x000a__x000a_ 14 2 8 2" xfId="6227"/>
    <cellStyle name="0,0_x000a__x000a_NA_x000a__x000a_ 14 2 9" xfId="6035"/>
    <cellStyle name="0,0_x000a__x000a_NA_x000a__x000a_ 14 2 9 2" xfId="6228"/>
    <cellStyle name="0,0_x000a__x000a_NA_x000a__x000a_ 14 3" xfId="6036"/>
    <cellStyle name="0,0_x000a__x000a_NA_x000a__x000a_ 14 3 2" xfId="6229"/>
    <cellStyle name="0,0_x000a__x000a_NA_x000a__x000a_ 14 4" xfId="6037"/>
    <cellStyle name="0,0_x000a__x000a_NA_x000a__x000a_ 14 4 2" xfId="6230"/>
    <cellStyle name="0,0_x000a__x000a_NA_x000a__x000a_ 14 5" xfId="6038"/>
    <cellStyle name="0,0_x000a__x000a_NA_x000a__x000a_ 14 5 2" xfId="6231"/>
    <cellStyle name="0,0_x000a__x000a_NA_x000a__x000a_ 14 6" xfId="6039"/>
    <cellStyle name="0,0_x000a__x000a_NA_x000a__x000a_ 14 6 2" xfId="6232"/>
    <cellStyle name="0,0_x000a__x000a_NA_x000a__x000a_ 14 7" xfId="6040"/>
    <cellStyle name="0,0_x000a__x000a_NA_x000a__x000a_ 14 7 2" xfId="6233"/>
    <cellStyle name="0,0_x000a__x000a_NA_x000a__x000a_ 14 8" xfId="6041"/>
    <cellStyle name="0,0_x000a__x000a_NA_x000a__x000a_ 14 8 2" xfId="6234"/>
    <cellStyle name="0,0_x000a__x000a_NA_x000a__x000a_ 14 9" xfId="6042"/>
    <cellStyle name="0,0_x000a__x000a_NA_x000a__x000a_ 14 9 2" xfId="6235"/>
    <cellStyle name="0,0_x000a__x000a_NA_x000a__x000a_ 2" xfId="3671"/>
    <cellStyle name="0,0_x000a__x000a_NA_x000a__x000a_ 2 10" xfId="6236"/>
    <cellStyle name="0,0_x000a__x000a_NA_x000a__x000a_ 2 2" xfId="3672"/>
    <cellStyle name="0,0_x000a__x000a_NA_x000a__x000a_ 2 2 2" xfId="3673"/>
    <cellStyle name="0,0_x000a__x000a_NA_x000a__x000a_ 2 2 2 2" xfId="3674"/>
    <cellStyle name="0,0_x000a__x000a_NA_x000a__x000a_ 2 2 2 3" xfId="6237"/>
    <cellStyle name="0,0_x000a__x000a_NA_x000a__x000a_ 2 2 3" xfId="3675"/>
    <cellStyle name="0,0_x000a__x000a_NA_x000a__x000a_ 2 3" xfId="3676"/>
    <cellStyle name="0,0_x000a__x000a_NA_x000a__x000a_ 2 3 2" xfId="6238"/>
    <cellStyle name="0,0_x000a__x000a_NA_x000a__x000a_ 2 4" xfId="6043"/>
    <cellStyle name="0,0_x000a__x000a_NA_x000a__x000a_ 2 4 2" xfId="6239"/>
    <cellStyle name="0,0_x000a__x000a_NA_x000a__x000a_ 2 5" xfId="6044"/>
    <cellStyle name="0,0_x000a__x000a_NA_x000a__x000a_ 2 5 2" xfId="6240"/>
    <cellStyle name="0,0_x000a__x000a_NA_x000a__x000a_ 2 6" xfId="6045"/>
    <cellStyle name="0,0_x000a__x000a_NA_x000a__x000a_ 2 6 2" xfId="6241"/>
    <cellStyle name="0,0_x000a__x000a_NA_x000a__x000a_ 2 7" xfId="6046"/>
    <cellStyle name="0,0_x000a__x000a_NA_x000a__x000a_ 2 7 2" xfId="6242"/>
    <cellStyle name="0,0_x000a__x000a_NA_x000a__x000a_ 2 8" xfId="6047"/>
    <cellStyle name="0,0_x000a__x000a_NA_x000a__x000a_ 2 8 2" xfId="6243"/>
    <cellStyle name="0,0_x000a__x000a_NA_x000a__x000a_ 2 9" xfId="6048"/>
    <cellStyle name="0,0_x000a__x000a_NA_x000a__x000a_ 2 9 2" xfId="6244"/>
    <cellStyle name="0,0_x000a__x000a_NA_x000a__x000a_ 3" xfId="3677"/>
    <cellStyle name="0,0_x000a__x000a_NA_x000a__x000a_ 3 2" xfId="3678"/>
    <cellStyle name="0,0_x000a__x000a_NA_x000a__x000a_ 3 2 2" xfId="3679"/>
    <cellStyle name="0,0_x000a__x000a_NA_x000a__x000a_ 3 2 3" xfId="6245"/>
    <cellStyle name="0,0_x000a__x000a_NA_x000a__x000a_ 3 3" xfId="3680"/>
    <cellStyle name="0,0_x000a__x000a_NA_x000a__x000a_ 3 3 2" xfId="3681"/>
    <cellStyle name="0,0_x000a__x000a_NA_x000a__x000a_ 3 4" xfId="3682"/>
    <cellStyle name="0,0_x000a__x000a_NA_x000a__x000a_ 4" xfId="3683"/>
    <cellStyle name="0,0_x000a__x000a_NA_x000a__x000a_ 4 2" xfId="3684"/>
    <cellStyle name="0,0_x000a__x000a_NA_x000a__x000a_ 4 2 2" xfId="3685"/>
    <cellStyle name="0,0_x000a__x000a_NA_x000a__x000a_ 4 2 3" xfId="6246"/>
    <cellStyle name="0,0_x000a__x000a_NA_x000a__x000a_ 4 3" xfId="3686"/>
    <cellStyle name="0,0_x000a__x000a_NA_x000a__x000a_ 4 3 2" xfId="3687"/>
    <cellStyle name="0,0_x000a__x000a_NA_x000a__x000a_ 4 4" xfId="3688"/>
    <cellStyle name="0,0_x000a__x000a_NA_x000a__x000a_ 5" xfId="3689"/>
    <cellStyle name="0,0_x000a__x000a_NA_x000a__x000a_ 5 2" xfId="3690"/>
    <cellStyle name="0,0_x000a__x000a_NA_x000a__x000a_ 5 2 2" xfId="3691"/>
    <cellStyle name="0,0_x000a__x000a_NA_x000a__x000a_ 5 2 3" xfId="6247"/>
    <cellStyle name="0,0_x000a__x000a_NA_x000a__x000a_ 5 22" xfId="3692"/>
    <cellStyle name="0,0_x000a__x000a_NA_x000a__x000a_ 5 22 2" xfId="3693"/>
    <cellStyle name="0,0_x000a__x000a_NA_x000a__x000a_ 5 22 2 2" xfId="3694"/>
    <cellStyle name="0,0_x000a__x000a_NA_x000a__x000a_ 5 22 3" xfId="3695"/>
    <cellStyle name="0,0_x000a__x000a_NA_x000a__x000a_ 5 3" xfId="3696"/>
    <cellStyle name="0,0_x000a__x000a_NA_x000a__x000a_ 5 3 2" xfId="3697"/>
    <cellStyle name="0,0_x000a__x000a_NA_x000a__x000a_ 5 4" xfId="3698"/>
    <cellStyle name="0,0_x000a__x000a_NA_x000a__x000a_ 6" xfId="3699"/>
    <cellStyle name="0,0_x000a__x000a_NA_x000a__x000a_ 6 2" xfId="3700"/>
    <cellStyle name="0,0_x000a__x000a_NA_x000a__x000a_ 6 2 2" xfId="3701"/>
    <cellStyle name="0,0_x000a__x000a_NA_x000a__x000a_ 6 2 3" xfId="6248"/>
    <cellStyle name="0,0_x000a__x000a_NA_x000a__x000a_ 6 3" xfId="3702"/>
    <cellStyle name="0,0_x000a__x000a_NA_x000a__x000a_ 6 3 2" xfId="3703"/>
    <cellStyle name="0,0_x000a__x000a_NA_x000a__x000a_ 6 4" xfId="3704"/>
    <cellStyle name="0,0_x000a__x000a_NA_x000a__x000a_ 7" xfId="3705"/>
    <cellStyle name="0,0_x000a__x000a_NA_x000a__x000a_ 7 2" xfId="3706"/>
    <cellStyle name="0,0_x000a__x000a_NA_x000a__x000a_ 7 2 2" xfId="6249"/>
    <cellStyle name="0,0_x000a__x000a_NA_x000a__x000a_ 8" xfId="6049"/>
    <cellStyle name="0,0_x000a__x000a_NA_x000a__x000a_ 8 2" xfId="6250"/>
    <cellStyle name="0,0_x000a__x000a_NA_x000a__x000a_ 9" xfId="6050"/>
    <cellStyle name="0,0_x000a__x000a_NA_x000a__x000a_ 9 2" xfId="6251"/>
    <cellStyle name="0,0_x000a__x000a_NA_x000a__x000a__华勤在东日封样清单" xfId="3707"/>
    <cellStyle name="0,0_x000d__x000a_NA_x000d__x000a_" xfId="1110"/>
    <cellStyle name="0,0_x000d__x000a_NA_x000d__x000a_ 10" xfId="3708"/>
    <cellStyle name="0,0_x000d__x000a_NA_x000d__x000a_ 10 2" xfId="3709"/>
    <cellStyle name="0,0_x000d__x000a_NA_x000d__x000a_ 10 2 2" xfId="3710"/>
    <cellStyle name="0,0_x000d__x000a_NA_x000d__x000a_ 10 2 3" xfId="6252"/>
    <cellStyle name="0,0_x000d__x000a_NA_x000d__x000a_ 10 3" xfId="3711"/>
    <cellStyle name="0,0_x000d__x000a_NA_x000d__x000a_ 11" xfId="3712"/>
    <cellStyle name="0,0_x000d__x000a_NA_x000d__x000a_ 11 2" xfId="3713"/>
    <cellStyle name="0,0_x000d__x000a_NA_x000d__x000a_ 11 2 2" xfId="3714"/>
    <cellStyle name="0,0_x000d__x000a_NA_x000d__x000a_ 11 3" xfId="3715"/>
    <cellStyle name="0,0_x000d__x000a_NA_x000d__x000a_ 11 4" xfId="6253"/>
    <cellStyle name="0,0_x000d__x000a_NA_x000d__x000a_ 12" xfId="3716"/>
    <cellStyle name="0,0_x000d__x000a_NA_x000d__x000a_ 12 2" xfId="3717"/>
    <cellStyle name="0,0_x000d__x000a_NA_x000d__x000a_ 12 2 2" xfId="3718"/>
    <cellStyle name="0,0_x000d__x000a_NA_x000d__x000a_ 12 3" xfId="3719"/>
    <cellStyle name="0,0_x000d__x000a_NA_x000d__x000a_ 13" xfId="3720"/>
    <cellStyle name="0,0_x000d__x000a_NA_x000d__x000a_ 13 2" xfId="3721"/>
    <cellStyle name="0,0_x000d__x000a_NA_x000d__x000a_ 13 2 2" xfId="3722"/>
    <cellStyle name="0,0_x000d__x000a_NA_x000d__x000a_ 13 3" xfId="3723"/>
    <cellStyle name="0,0_x000d__x000a_NA_x000d__x000a_ 14" xfId="3724"/>
    <cellStyle name="0,0_x000d__x000a_NA_x000d__x000a_ 14 2" xfId="3725"/>
    <cellStyle name="0,0_x000d__x000a_NA_x000d__x000a_ 15" xfId="3726"/>
    <cellStyle name="0,0_x000d__x000a_NA_x000d__x000a_ 15 2" xfId="3727"/>
    <cellStyle name="0,0_x000d__x000a_NA_x000d__x000a_ 16" xfId="3728"/>
    <cellStyle name="0,0_x000d__x000a_NA_x000d__x000a_ 17" xfId="3729"/>
    <cellStyle name="0,0_x000d__x000a_NA_x000d__x000a_ 17 2" xfId="3730"/>
    <cellStyle name="0,0_x000d__x000a_NA_x000d__x000a_ 18" xfId="3731"/>
    <cellStyle name="0,0_x000d__x000a_NA_x000d__x000a_ 18 2" xfId="3732"/>
    <cellStyle name="0,0_x000d__x000a_NA_x000d__x000a_ 19" xfId="7217"/>
    <cellStyle name="0,0_x000d__x000a_NA_x000d__x000a_ 2" xfId="3733"/>
    <cellStyle name="0,0_x000d__x000a_NA_x000d__x000a_ 2 10" xfId="6254"/>
    <cellStyle name="0,0_x000d__x000a_NA_x000d__x000a_ 2 2" xfId="3734"/>
    <cellStyle name="0,0_x000d__x000a_NA_x000d__x000a_ 2 2 2" xfId="3735"/>
    <cellStyle name="0,0_x000d__x000a_NA_x000d__x000a_ 2 2 2 2" xfId="3736"/>
    <cellStyle name="0,0_x000d__x000a_NA_x000d__x000a_ 2 2 2 3" xfId="6255"/>
    <cellStyle name="0,0_x000d__x000a_NA_x000d__x000a_ 2 2 3" xfId="3737"/>
    <cellStyle name="0,0_x000d__x000a_NA_x000d__x000a_ 2 2 3 2" xfId="3738"/>
    <cellStyle name="0,0_x000d__x000a_NA_x000d__x000a_ 2 2 4" xfId="3739"/>
    <cellStyle name="0,0_x000d__x000a_NA_x000d__x000a_ 2 3" xfId="3740"/>
    <cellStyle name="0,0_x000d__x000a_NA_x000d__x000a_ 2 3 2" xfId="3741"/>
    <cellStyle name="0,0_x000d__x000a_NA_x000d__x000a_ 2 3 2 2" xfId="6256"/>
    <cellStyle name="0,0_x000d__x000a_NA_x000d__x000a_ 2 4" xfId="3742"/>
    <cellStyle name="0,0_x000d__x000a_NA_x000d__x000a_ 2 4 2" xfId="3743"/>
    <cellStyle name="0,0_x000d__x000a_NA_x000d__x000a_ 2 4 2 2" xfId="6257"/>
    <cellStyle name="0,0_x000d__x000a_NA_x000d__x000a_ 2 5" xfId="6051"/>
    <cellStyle name="0,0_x000d__x000a_NA_x000d__x000a_ 2 5 2" xfId="6258"/>
    <cellStyle name="0,0_x000d__x000a_NA_x000d__x000a_ 2 6" xfId="6052"/>
    <cellStyle name="0,0_x000d__x000a_NA_x000d__x000a_ 2 6 2" xfId="6259"/>
    <cellStyle name="0,0_x000d__x000a_NA_x000d__x000a_ 2 7" xfId="6053"/>
    <cellStyle name="0,0_x000d__x000a_NA_x000d__x000a_ 2 7 2" xfId="6260"/>
    <cellStyle name="0,0_x000d__x000a_NA_x000d__x000a_ 2 8" xfId="6054"/>
    <cellStyle name="0,0_x000d__x000a_NA_x000d__x000a_ 2 8 2" xfId="6261"/>
    <cellStyle name="0,0_x000d__x000a_NA_x000d__x000a_ 2 9" xfId="6055"/>
    <cellStyle name="0,0_x000d__x000a_NA_x000d__x000a_ 2 9 2" xfId="6262"/>
    <cellStyle name="0,0_x000d__x000a_NA_x000d__x000a_ 20" xfId="6056"/>
    <cellStyle name="0,0_x000d__x000a_NA_x000d__x000a_ 20 10" xfId="6057"/>
    <cellStyle name="0,0_x000d__x000a_NA_x000d__x000a_ 20 10 2" xfId="6263"/>
    <cellStyle name="0,0_x000d__x000a_NA_x000d__x000a_ 20 11" xfId="6264"/>
    <cellStyle name="0,0_x000d__x000a_NA_x000d__x000a_ 20 2" xfId="6058"/>
    <cellStyle name="0,0_x000d__x000a_NA_x000d__x000a_ 20 2 10" xfId="6265"/>
    <cellStyle name="0,0_x000d__x000a_NA_x000d__x000a_ 20 2 2" xfId="6059"/>
    <cellStyle name="0,0_x000d__x000a_NA_x000d__x000a_ 20 2 2 2" xfId="6266"/>
    <cellStyle name="0,0_x000d__x000a_NA_x000d__x000a_ 20 2 3" xfId="6060"/>
    <cellStyle name="0,0_x000d__x000a_NA_x000d__x000a_ 20 2 3 2" xfId="6267"/>
    <cellStyle name="0,0_x000d__x000a_NA_x000d__x000a_ 20 2 4" xfId="6061"/>
    <cellStyle name="0,0_x000d__x000a_NA_x000d__x000a_ 20 2 4 2" xfId="6268"/>
    <cellStyle name="0,0_x000d__x000a_NA_x000d__x000a_ 20 2 5" xfId="6062"/>
    <cellStyle name="0,0_x000d__x000a_NA_x000d__x000a_ 20 2 5 2" xfId="6269"/>
    <cellStyle name="0,0_x000d__x000a_NA_x000d__x000a_ 20 2 6" xfId="6063"/>
    <cellStyle name="0,0_x000d__x000a_NA_x000d__x000a_ 20 2 6 2" xfId="6270"/>
    <cellStyle name="0,0_x000d__x000a_NA_x000d__x000a_ 20 2 7" xfId="6064"/>
    <cellStyle name="0,0_x000d__x000a_NA_x000d__x000a_ 20 2 7 2" xfId="6271"/>
    <cellStyle name="0,0_x000d__x000a_NA_x000d__x000a_ 20 2 8" xfId="6065"/>
    <cellStyle name="0,0_x000d__x000a_NA_x000d__x000a_ 20 2 8 2" xfId="6272"/>
    <cellStyle name="0,0_x000d__x000a_NA_x000d__x000a_ 20 2 9" xfId="6066"/>
    <cellStyle name="0,0_x000d__x000a_NA_x000d__x000a_ 20 2 9 2" xfId="6273"/>
    <cellStyle name="0,0_x000d__x000a_NA_x000d__x000a_ 20 3" xfId="6067"/>
    <cellStyle name="0,0_x000d__x000a_NA_x000d__x000a_ 20 3 2" xfId="6274"/>
    <cellStyle name="0,0_x000d__x000a_NA_x000d__x000a_ 20 4" xfId="6068"/>
    <cellStyle name="0,0_x000d__x000a_NA_x000d__x000a_ 20 4 2" xfId="6275"/>
    <cellStyle name="0,0_x000d__x000a_NA_x000d__x000a_ 20 5" xfId="6069"/>
    <cellStyle name="0,0_x000d__x000a_NA_x000d__x000a_ 20 5 2" xfId="6276"/>
    <cellStyle name="0,0_x000d__x000a_NA_x000d__x000a_ 20 6" xfId="6070"/>
    <cellStyle name="0,0_x000d__x000a_NA_x000d__x000a_ 20 6 2" xfId="6277"/>
    <cellStyle name="0,0_x000d__x000a_NA_x000d__x000a_ 20 7" xfId="6071"/>
    <cellStyle name="0,0_x000d__x000a_NA_x000d__x000a_ 20 7 2" xfId="6278"/>
    <cellStyle name="0,0_x000d__x000a_NA_x000d__x000a_ 20 8" xfId="6072"/>
    <cellStyle name="0,0_x000d__x000a_NA_x000d__x000a_ 20 8 2" xfId="6279"/>
    <cellStyle name="0,0_x000d__x000a_NA_x000d__x000a_ 20 9" xfId="6073"/>
    <cellStyle name="0,0_x000d__x000a_NA_x000d__x000a_ 20 9 2" xfId="6280"/>
    <cellStyle name="0,0_x000d__x000a_NA_x000d__x000a_ 3" xfId="3744"/>
    <cellStyle name="0,0_x000d__x000a_NA_x000d__x000a_ 3 2" xfId="3745"/>
    <cellStyle name="0,0_x000d__x000a_NA_x000d__x000a_ 3 2 2" xfId="3746"/>
    <cellStyle name="0,0_x000d__x000a_NA_x000d__x000a_ 3 2 2 2" xfId="3747"/>
    <cellStyle name="0,0_x000d__x000a_NA_x000d__x000a_ 3 2 3" xfId="3748"/>
    <cellStyle name="0,0_x000d__x000a_NA_x000d__x000a_ 3 2 4" xfId="6281"/>
    <cellStyle name="0,0_x000d__x000a_NA_x000d__x000a_ 3 3" xfId="3749"/>
    <cellStyle name="0,0_x000d__x000a_NA_x000d__x000a_ 3 3 2" xfId="3750"/>
    <cellStyle name="0,0_x000d__x000a_NA_x000d__x000a_ 3 3 2 2" xfId="3751"/>
    <cellStyle name="0,0_x000d__x000a_NA_x000d__x000a_ 3 3 3" xfId="3752"/>
    <cellStyle name="0,0_x000d__x000a_NA_x000d__x000a_ 3 3 3 2" xfId="3753"/>
    <cellStyle name="0,0_x000d__x000a_NA_x000d__x000a_ 3 3 4" xfId="3754"/>
    <cellStyle name="0,0_x000d__x000a_NA_x000d__x000a_ 3 4" xfId="3755"/>
    <cellStyle name="0,0_x000d__x000a_NA_x000d__x000a_ 3 4 2" xfId="3756"/>
    <cellStyle name="0,0_x000d__x000a_NA_x000d__x000a_ 3 4 2 2" xfId="3757"/>
    <cellStyle name="0,0_x000d__x000a_NA_x000d__x000a_ 3 4 3" xfId="3758"/>
    <cellStyle name="0,0_x000d__x000a_NA_x000d__x000a_ 3 5" xfId="7218"/>
    <cellStyle name="0,0_x000d__x000a_NA_x000d__x000a_ 4" xfId="3759"/>
    <cellStyle name="0,0_x000d__x000a_NA_x000d__x000a_ 4 2" xfId="3760"/>
    <cellStyle name="0,0_x000d__x000a_NA_x000d__x000a_ 4 2 2" xfId="3761"/>
    <cellStyle name="0,0_x000d__x000a_NA_x000d__x000a_ 4 2 3" xfId="6282"/>
    <cellStyle name="0,0_x000d__x000a_NA_x000d__x000a_ 4 3" xfId="3762"/>
    <cellStyle name="0,0_x000d__x000a_NA_x000d__x000a_ 4 3 2" xfId="3763"/>
    <cellStyle name="0,0_x000d__x000a_NA_x000d__x000a_ 4 4" xfId="3764"/>
    <cellStyle name="0,0_x000d__x000a_NA_x000d__x000a_ 5" xfId="3765"/>
    <cellStyle name="0,0_x000d__x000a_NA_x000d__x000a_ 5 2" xfId="3766"/>
    <cellStyle name="0,0_x000d__x000a_NA_x000d__x000a_ 5 2 2" xfId="3767"/>
    <cellStyle name="0,0_x000d__x000a_NA_x000d__x000a_ 5 2 2 2" xfId="3768"/>
    <cellStyle name="0,0_x000d__x000a_NA_x000d__x000a_ 5 2 3" xfId="3769"/>
    <cellStyle name="0,0_x000d__x000a_NA_x000d__x000a_ 5 2 3 2" xfId="3770"/>
    <cellStyle name="0,0_x000d__x000a_NA_x000d__x000a_ 5 2 4" xfId="3771"/>
    <cellStyle name="0,0_x000d__x000a_NA_x000d__x000a_ 5 2 5" xfId="6283"/>
    <cellStyle name="0,0_x000d__x000a_NA_x000d__x000a_ 5 3" xfId="3772"/>
    <cellStyle name="0,0_x000d__x000a_NA_x000d__x000a_ 5 3 2" xfId="3773"/>
    <cellStyle name="0,0_x000d__x000a_NA_x000d__x000a_ 5 3 2 2" xfId="3774"/>
    <cellStyle name="0,0_x000d__x000a_NA_x000d__x000a_ 5 3 3" xfId="3775"/>
    <cellStyle name="0,0_x000d__x000a_NA_x000d__x000a_ 5 4" xfId="3776"/>
    <cellStyle name="0,0_x000d__x000a_NA_x000d__x000a_ 5 4 2" xfId="3777"/>
    <cellStyle name="0,0_x000d__x000a_NA_x000d__x000a_ 5 5" xfId="3778"/>
    <cellStyle name="0,0_x000d__x000a_NA_x000d__x000a_ 5 6" xfId="3779"/>
    <cellStyle name="0,0_x000d__x000a_NA_x000d__x000a_ 6" xfId="3780"/>
    <cellStyle name="0,0_x000d__x000a_NA_x000d__x000a_ 6 2" xfId="3781"/>
    <cellStyle name="0,0_x000d__x000a_NA_x000d__x000a_ 6 2 2" xfId="3782"/>
    <cellStyle name="0,0_x000d__x000a_NA_x000d__x000a_ 6 2 2 2" xfId="3783"/>
    <cellStyle name="0,0_x000d__x000a_NA_x000d__x000a_ 6 2 3" xfId="3784"/>
    <cellStyle name="0,0_x000d__x000a_NA_x000d__x000a_ 6 2 4" xfId="6284"/>
    <cellStyle name="0,0_x000d__x000a_NA_x000d__x000a_ 6 3" xfId="3785"/>
    <cellStyle name="0,0_x000d__x000a_NA_x000d__x000a_ 6 3 2" xfId="3786"/>
    <cellStyle name="0,0_x000d__x000a_NA_x000d__x000a_ 6 4" xfId="3787"/>
    <cellStyle name="0,0_x000d__x000a_NA_x000d__x000a_ 6 4 2" xfId="3788"/>
    <cellStyle name="0,0_x000d__x000a_NA_x000d__x000a_ 6 5" xfId="3789"/>
    <cellStyle name="0,0_x000d__x000a_NA_x000d__x000a_ 6 5 2" xfId="3790"/>
    <cellStyle name="0,0_x000d__x000a_NA_x000d__x000a_ 6 6" xfId="3791"/>
    <cellStyle name="0,0_x000d__x000a_NA_x000d__x000a_ 7" xfId="3792"/>
    <cellStyle name="0,0_x000d__x000a_NA_x000d__x000a_ 7 2" xfId="3793"/>
    <cellStyle name="0,0_x000d__x000a_NA_x000d__x000a_ 7 2 2" xfId="3794"/>
    <cellStyle name="0,0_x000d__x000a_NA_x000d__x000a_ 7 2 2 2" xfId="3795"/>
    <cellStyle name="0,0_x000d__x000a_NA_x000d__x000a_ 7 2 3" xfId="3796"/>
    <cellStyle name="0,0_x000d__x000a_NA_x000d__x000a_ 7 2 3 2" xfId="3797"/>
    <cellStyle name="0,0_x000d__x000a_NA_x000d__x000a_ 7 2 4" xfId="6285"/>
    <cellStyle name="0,0_x000d__x000a_NA_x000d__x000a_ 7 3" xfId="3798"/>
    <cellStyle name="0,0_x000d__x000a_NA_x000d__x000a_ 7 4" xfId="3799"/>
    <cellStyle name="0,0_x000d__x000a_NA_x000d__x000a_ 7 4 2" xfId="3800"/>
    <cellStyle name="0,0_x000d__x000a_NA_x000d__x000a_ 7 5" xfId="3801"/>
    <cellStyle name="0,0_x000d__x000a_NA_x000d__x000a_ 8" xfId="3802"/>
    <cellStyle name="0,0_x000d__x000a_NA_x000d__x000a_ 8 2" xfId="3803"/>
    <cellStyle name="0,0_x000d__x000a_NA_x000d__x000a_ 8 2 2" xfId="3804"/>
    <cellStyle name="0,0_x000d__x000a_NA_x000d__x000a_ 8 2 3" xfId="6286"/>
    <cellStyle name="0,0_x000d__x000a_NA_x000d__x000a_ 8 3" xfId="3805"/>
    <cellStyle name="0,0_x000d__x000a_NA_x000d__x000a_ 9" xfId="3806"/>
    <cellStyle name="0,0_x000d__x000a_NA_x000d__x000a_ 9 2" xfId="3807"/>
    <cellStyle name="0,0_x000d__x000a_NA_x000d__x000a_ 9 2 2" xfId="3808"/>
    <cellStyle name="0,0_x000d__x000a_NA_x000d__x000a_ 9 2 3" xfId="6287"/>
    <cellStyle name="0,0_x000d__x000a_NA_x000d__x000a_ 9 3" xfId="3809"/>
    <cellStyle name="0,0_x000d__x000a_NA_x000d__x000a__10月对帐单(含金额)" xfId="3810"/>
    <cellStyle name="0,0_x005f_x000d__x000a_NA_x005f_x000d__x000a_" xfId="25"/>
    <cellStyle name="1" xfId="1111"/>
    <cellStyle name="1 2" xfId="8079"/>
    <cellStyle name="1_Capex" xfId="9754"/>
    <cellStyle name="2" xfId="1112"/>
    <cellStyle name="2_Capex" xfId="9753"/>
    <cellStyle name="20 % - Accent1" xfId="1113"/>
    <cellStyle name="20 % - Accent2" xfId="1114"/>
    <cellStyle name="20 % - Accent3" xfId="1115"/>
    <cellStyle name="20 % - Accent4" xfId="1116"/>
    <cellStyle name="20 % - Accent5" xfId="1117"/>
    <cellStyle name="20 % - Accent6" xfId="1118"/>
    <cellStyle name="20% - Accent1" xfId="1119"/>
    <cellStyle name="20% - Accent2" xfId="1120"/>
    <cellStyle name="20% - Accent3" xfId="1121"/>
    <cellStyle name="20% - Accent4" xfId="1122"/>
    <cellStyle name="20% - Accent5" xfId="1123"/>
    <cellStyle name="20% - Accent6" xfId="1124"/>
    <cellStyle name="20% - Akzent1" xfId="1125"/>
    <cellStyle name="20% - Akzent2" xfId="1126"/>
    <cellStyle name="20% - Akzent3" xfId="1127"/>
    <cellStyle name="20% - Akzent4" xfId="1128"/>
    <cellStyle name="20% - Akzent5" xfId="1129"/>
    <cellStyle name="20% - Akzent6" xfId="1130"/>
    <cellStyle name="20% - Акцент1" xfId="1131"/>
    <cellStyle name="20% - Акцент2" xfId="1132"/>
    <cellStyle name="20% - Акцент3" xfId="1133"/>
    <cellStyle name="20% - Акцент4" xfId="1134"/>
    <cellStyle name="20% - Акцент5" xfId="1135"/>
    <cellStyle name="20% - Акцент6" xfId="1136"/>
    <cellStyle name="20% - アクセント 1" xfId="1137"/>
    <cellStyle name="20% - アクセント 2" xfId="1138"/>
    <cellStyle name="20% - アクセント 3" xfId="1139"/>
    <cellStyle name="20% - アクセント 4" xfId="1140"/>
    <cellStyle name="20% - アクセント 5" xfId="1141"/>
    <cellStyle name="20% - アクセント 6" xfId="1142"/>
    <cellStyle name="20% - 輔色1" xfId="7219"/>
    <cellStyle name="20% - 輔色1 2 2" xfId="1143"/>
    <cellStyle name="20% - 輔色1_Capex" xfId="9752"/>
    <cellStyle name="20% - 輔色2" xfId="7220"/>
    <cellStyle name="20% - 輔色2 2 2" xfId="1144"/>
    <cellStyle name="20% - 輔色2_Capex" xfId="9751"/>
    <cellStyle name="20% - 輔色3" xfId="7221"/>
    <cellStyle name="20% - 輔色3 2 2" xfId="1145"/>
    <cellStyle name="20% - 輔色3_Capex" xfId="9750"/>
    <cellStyle name="20% - 輔色4" xfId="7222"/>
    <cellStyle name="20% - 輔色4 2 2" xfId="1146"/>
    <cellStyle name="20% - 輔色4_Capex" xfId="9749"/>
    <cellStyle name="20% - 輔色5" xfId="7223"/>
    <cellStyle name="20% - 輔色5 2 2" xfId="1147"/>
    <cellStyle name="20% - 輔色5_Capex" xfId="9748"/>
    <cellStyle name="20% - 輔色6" xfId="7224"/>
    <cellStyle name="20% - 輔色6 2 2" xfId="1148"/>
    <cellStyle name="20% - 輔色6_Capex" xfId="11395"/>
    <cellStyle name="20% - 强调文字颜色 1 2" xfId="3811"/>
    <cellStyle name="20% - 强调文字颜色 1 2 2" xfId="3812"/>
    <cellStyle name="20% - 强调文字颜色 1 2 2 2" xfId="3813"/>
    <cellStyle name="20% - 强调文字颜色 1 2 2 2 2" xfId="7225"/>
    <cellStyle name="20% - 强调文字颜色 1 2 2 3" xfId="3814"/>
    <cellStyle name="20% - 强调文字颜色 1 2 2 3 2" xfId="7226"/>
    <cellStyle name="20% - 强调文字颜色 1 2 2_Capex" xfId="11112"/>
    <cellStyle name="20% - 强调文字颜色 1 2 3" xfId="3815"/>
    <cellStyle name="20% - 强调文字颜色 1 3" xfId="3816"/>
    <cellStyle name="20% - 强调文字颜色 1 3 2" xfId="3817"/>
    <cellStyle name="20% - 强调文字颜色 1 3 2 2" xfId="7227"/>
    <cellStyle name="20% - 强调文字颜色 1 3_Capex" xfId="10902"/>
    <cellStyle name="20% - 强调文字颜色 1 4" xfId="3818"/>
    <cellStyle name="20% - 强调文字颜色 1 4 2" xfId="3819"/>
    <cellStyle name="20% - 强调文字颜色 1 4 2 2" xfId="7228"/>
    <cellStyle name="20% - 强调文字颜色 1 4 3" xfId="3820"/>
    <cellStyle name="20% - 强调文字颜色 1 4 3 2" xfId="7229"/>
    <cellStyle name="20% - 强调文字颜色 1 4 4" xfId="3821"/>
    <cellStyle name="20% - 强调文字颜色 1 5" xfId="3822"/>
    <cellStyle name="20% - 强调文字颜色 1 5 2" xfId="3823"/>
    <cellStyle name="20% - 强调文字颜色 1 5 2 2" xfId="3824"/>
    <cellStyle name="20% - 强调文字颜色 1 5_Capex" xfId="9747"/>
    <cellStyle name="20% - 强调文字颜色 1 6" xfId="3825"/>
    <cellStyle name="20% - 强调文字颜色 1 6 2" xfId="3826"/>
    <cellStyle name="20% - 强调文字颜色 1 7" xfId="5976"/>
    <cellStyle name="20% - 强调文字颜色 1 7 2" xfId="8381"/>
    <cellStyle name="20% - 强调文字颜色 1 7_Capex" xfId="11111"/>
    <cellStyle name="20% - 强调文字颜色 2 2" xfId="3827"/>
    <cellStyle name="20% - 强调文字颜色 2 2 2" xfId="3828"/>
    <cellStyle name="20% - 强调文字颜色 2 2 2 2" xfId="3829"/>
    <cellStyle name="20% - 强调文字颜色 2 2 2 2 2" xfId="7230"/>
    <cellStyle name="20% - 强调文字颜色 2 2 2 3" xfId="3830"/>
    <cellStyle name="20% - 强调文字颜色 2 2 2 3 2" xfId="7231"/>
    <cellStyle name="20% - 强调文字颜色 2 2 2_Capex" xfId="9746"/>
    <cellStyle name="20% - 强调文字颜色 2 2 3" xfId="3831"/>
    <cellStyle name="20% - 强调文字颜色 2 3" xfId="3832"/>
    <cellStyle name="20% - 强调文字颜色 2 3 2" xfId="3833"/>
    <cellStyle name="20% - 强调文字颜色 2 3 2 2" xfId="7232"/>
    <cellStyle name="20% - 强调文字颜色 2 3_Capex" xfId="10901"/>
    <cellStyle name="20% - 强调文字颜色 2 4" xfId="3834"/>
    <cellStyle name="20% - 强调文字颜色 2 4 2" xfId="3835"/>
    <cellStyle name="20% - 强调文字颜色 2 4 2 2" xfId="7233"/>
    <cellStyle name="20% - 强调文字颜色 2 4 3" xfId="3836"/>
    <cellStyle name="20% - 强调文字颜色 2 4 3 2" xfId="7234"/>
    <cellStyle name="20% - 强调文字颜色 2 4 4" xfId="3837"/>
    <cellStyle name="20% - 强调文字颜色 2 5" xfId="3838"/>
    <cellStyle name="20% - 强调文字颜色 2 5 2" xfId="3839"/>
    <cellStyle name="20% - 强调文字颜色 2 5 2 2" xfId="3840"/>
    <cellStyle name="20% - 强调文字颜色 2 5_Capex" xfId="10900"/>
    <cellStyle name="20% - 强调文字颜色 2 6" xfId="3841"/>
    <cellStyle name="20% - 强调文字颜色 2 6 2" xfId="3842"/>
    <cellStyle name="20% - 强调文字颜色 2 7" xfId="5977"/>
    <cellStyle name="20% - 强调文字颜色 2 7 2" xfId="8382"/>
    <cellStyle name="20% - 强调文字颜色 2 7_Capex" xfId="11377"/>
    <cellStyle name="20% - 强调文字颜色 3 2" xfId="3843"/>
    <cellStyle name="20% - 强调文字颜色 3 2 2" xfId="3844"/>
    <cellStyle name="20% - 强调文字颜色 3 2 2 2" xfId="3845"/>
    <cellStyle name="20% - 强调文字颜色 3 2 2 2 2" xfId="7235"/>
    <cellStyle name="20% - 强调文字颜色 3 2 2 3" xfId="3846"/>
    <cellStyle name="20% - 强调文字颜色 3 2 2 3 2" xfId="7236"/>
    <cellStyle name="20% - 强调文字颜色 3 2 2_Capex" xfId="10899"/>
    <cellStyle name="20% - 强调文字颜色 3 2 3" xfId="3847"/>
    <cellStyle name="20% - 强调文字颜色 3 3" xfId="3848"/>
    <cellStyle name="20% - 强调文字颜色 3 3 2" xfId="3849"/>
    <cellStyle name="20% - 强调文字颜色 3 3 2 2" xfId="7237"/>
    <cellStyle name="20% - 强调文字颜色 3 3_Capex" xfId="10898"/>
    <cellStyle name="20% - 强调文字颜色 3 4" xfId="3850"/>
    <cellStyle name="20% - 强调文字颜色 3 4 2" xfId="3851"/>
    <cellStyle name="20% - 强调文字颜色 3 4 2 2" xfId="7238"/>
    <cellStyle name="20% - 强调文字颜色 3 4 3" xfId="3852"/>
    <cellStyle name="20% - 强调文字颜色 3 4 3 2" xfId="7239"/>
    <cellStyle name="20% - 强调文字颜色 3 4 4" xfId="3853"/>
    <cellStyle name="20% - 强调文字颜色 3 5" xfId="3854"/>
    <cellStyle name="20% - 强调文字颜色 3 5 2" xfId="3855"/>
    <cellStyle name="20% - 强调文字颜色 3 5 2 2" xfId="3856"/>
    <cellStyle name="20% - 强调文字颜色 3 5_Capex" xfId="9745"/>
    <cellStyle name="20% - 强调文字颜色 3 6" xfId="3857"/>
    <cellStyle name="20% - 强调文字颜色 3 6 2" xfId="3858"/>
    <cellStyle name="20% - 强调文字颜色 3 7" xfId="5978"/>
    <cellStyle name="20% - 强调文字颜色 3 7 2" xfId="8383"/>
    <cellStyle name="20% - 强调文字颜色 3 7_Capex" xfId="9744"/>
    <cellStyle name="20% - 强调文字颜色 4 2" xfId="3859"/>
    <cellStyle name="20% - 强调文字颜色 4 2 2" xfId="3860"/>
    <cellStyle name="20% - 强调文字颜色 4 2 2 2" xfId="3861"/>
    <cellStyle name="20% - 强调文字颜色 4 2 2 2 2" xfId="7240"/>
    <cellStyle name="20% - 强调文字颜色 4 2 2 3" xfId="3862"/>
    <cellStyle name="20% - 强调文字颜色 4 2 2 3 2" xfId="7241"/>
    <cellStyle name="20% - 强调文字颜色 4 2 2_Capex" xfId="9743"/>
    <cellStyle name="20% - 强调文字颜色 4 2 3" xfId="3863"/>
    <cellStyle name="20% - 强调文字颜色 4 3" xfId="3864"/>
    <cellStyle name="20% - 强调文字颜色 4 3 2" xfId="3865"/>
    <cellStyle name="20% - 强调文字颜色 4 3 2 2" xfId="7242"/>
    <cellStyle name="20% - 强调文字颜色 4 3_Capex" xfId="9742"/>
    <cellStyle name="20% - 强调文字颜色 4 4" xfId="3866"/>
    <cellStyle name="20% - 强调文字颜色 4 4 2" xfId="3867"/>
    <cellStyle name="20% - 强调文字颜色 4 4 2 2" xfId="7243"/>
    <cellStyle name="20% - 强调文字颜色 4 4 3" xfId="3868"/>
    <cellStyle name="20% - 强调文字颜色 4 4 3 2" xfId="7244"/>
    <cellStyle name="20% - 强调文字颜色 4 4 4" xfId="3869"/>
    <cellStyle name="20% - 强调文字颜色 4 5" xfId="3870"/>
    <cellStyle name="20% - 强调文字颜色 4 5 2" xfId="3871"/>
    <cellStyle name="20% - 强调文字颜色 4 5 2 2" xfId="3872"/>
    <cellStyle name="20% - 强调文字颜色 4 5_Capex" xfId="11376"/>
    <cellStyle name="20% - 强调文字颜色 4 6" xfId="3873"/>
    <cellStyle name="20% - 强调文字颜色 4 6 2" xfId="3874"/>
    <cellStyle name="20% - 强调文字颜色 4 7" xfId="5979"/>
    <cellStyle name="20% - 强调文字颜色 4 7 2" xfId="8384"/>
    <cellStyle name="20% - 强调文字颜色 4 7_Capex" xfId="11375"/>
    <cellStyle name="20% - 强调文字颜色 5 2" xfId="3875"/>
    <cellStyle name="20% - 强调文字颜色 5 2 2" xfId="3876"/>
    <cellStyle name="20% - 强调文字颜色 5 2 2 2" xfId="3877"/>
    <cellStyle name="20% - 强调文字颜色 5 2 2 2 2" xfId="7245"/>
    <cellStyle name="20% - 强调文字颜色 5 2 2 3" xfId="3878"/>
    <cellStyle name="20% - 强调文字颜色 5 2 2 3 2" xfId="7246"/>
    <cellStyle name="20% - 强调文字颜色 5 2 2_Capex" xfId="11374"/>
    <cellStyle name="20% - 强调文字颜色 5 2 3" xfId="3879"/>
    <cellStyle name="20% - 强调文字颜色 5 3" xfId="3880"/>
    <cellStyle name="20% - 强调文字颜色 5 3 2" xfId="3881"/>
    <cellStyle name="20% - 强调文字颜色 5 3 2 2" xfId="7247"/>
    <cellStyle name="20% - 强调文字颜色 5 3_Capex" xfId="10921"/>
    <cellStyle name="20% - 强调文字颜色 5 4" xfId="3882"/>
    <cellStyle name="20% - 强调文字颜色 5 4 2" xfId="3883"/>
    <cellStyle name="20% - 强调文字颜色 5 4 2 2" xfId="7248"/>
    <cellStyle name="20% - 强调文字颜色 5 4 3" xfId="3884"/>
    <cellStyle name="20% - 强调文字颜色 5 4 3 2" xfId="7249"/>
    <cellStyle name="20% - 强调文字颜色 5 4 4" xfId="3885"/>
    <cellStyle name="20% - 强调文字颜色 5 5" xfId="3886"/>
    <cellStyle name="20% - 强调文字颜色 5 5 2" xfId="3887"/>
    <cellStyle name="20% - 强调文字颜色 5 5 2 2" xfId="3888"/>
    <cellStyle name="20% - 强调文字颜色 5 5_Capex" xfId="10942"/>
    <cellStyle name="20% - 强调文字颜色 5 6" xfId="3889"/>
    <cellStyle name="20% - 强调文字颜色 5 6 2" xfId="3890"/>
    <cellStyle name="20% - 强调文字颜色 5 7" xfId="5980"/>
    <cellStyle name="20% - 强调文字颜色 5 7 2" xfId="8385"/>
    <cellStyle name="20% - 强调文字颜色 5 7_Capex" xfId="10897"/>
    <cellStyle name="20% - 强调文字颜色 6 2" xfId="3891"/>
    <cellStyle name="20% - 强调文字颜色 6 2 2" xfId="3892"/>
    <cellStyle name="20% - 强调文字颜色 6 2 2 2" xfId="3893"/>
    <cellStyle name="20% - 强调文字颜色 6 2 2 2 2" xfId="7250"/>
    <cellStyle name="20% - 强调文字颜色 6 2 2 3" xfId="3894"/>
    <cellStyle name="20% - 强调文字颜色 6 2 2 3 2" xfId="7251"/>
    <cellStyle name="20% - 强调文字颜色 6 2 2_Capex" xfId="11373"/>
    <cellStyle name="20% - 强调文字颜色 6 2 3" xfId="3895"/>
    <cellStyle name="20% - 强调文字颜色 6 3" xfId="3896"/>
    <cellStyle name="20% - 强调文字颜色 6 3 2" xfId="3897"/>
    <cellStyle name="20% - 强调文字颜色 6 3 2 2" xfId="7252"/>
    <cellStyle name="20% - 强调文字颜色 6 3_Capex" xfId="10896"/>
    <cellStyle name="20% - 强调文字颜色 6 4" xfId="3898"/>
    <cellStyle name="20% - 强调文字颜色 6 4 2" xfId="3899"/>
    <cellStyle name="20% - 强调文字颜色 6 4 2 2" xfId="7253"/>
    <cellStyle name="20% - 强调文字颜色 6 4 3" xfId="3900"/>
    <cellStyle name="20% - 强调文字颜色 6 4 3 2" xfId="7254"/>
    <cellStyle name="20% - 强调文字颜色 6 4 4" xfId="3901"/>
    <cellStyle name="20% - 强调文字颜色 6 5" xfId="3902"/>
    <cellStyle name="20% - 强调文字颜色 6 5 2" xfId="3903"/>
    <cellStyle name="20% - 强调文字颜色 6 5 2 2" xfId="3904"/>
    <cellStyle name="20% - 强调文字颜色 6 5_Capex" xfId="10895"/>
    <cellStyle name="20% - 强调文字颜色 6 6" xfId="3905"/>
    <cellStyle name="20% - 强调文字颜色 6 6 2" xfId="3906"/>
    <cellStyle name="20% - 强调文字颜色 6 7" xfId="5981"/>
    <cellStyle name="20% - 强调文字颜色 6 7 2" xfId="8386"/>
    <cellStyle name="20% - 强调文字颜色 6 7_Capex" xfId="10922"/>
    <cellStyle name="20% - 着色 1 2" xfId="8346"/>
    <cellStyle name="20% - 着色 1 3" xfId="5928"/>
    <cellStyle name="20% - 着色 2 2" xfId="8348"/>
    <cellStyle name="20% - 着色 2 3" xfId="5932"/>
    <cellStyle name="20% - 着色 3 2" xfId="8350"/>
    <cellStyle name="20% - 着色 3 3" xfId="5936"/>
    <cellStyle name="20% - 着色 4 2" xfId="8352"/>
    <cellStyle name="20% - 着色 4 3" xfId="5940"/>
    <cellStyle name="20% - 着色 5 2" xfId="8354"/>
    <cellStyle name="20% - 着色 5 3" xfId="5944"/>
    <cellStyle name="20% - 着色 6 2" xfId="8356"/>
    <cellStyle name="20% - 着色 6 3" xfId="5948"/>
    <cellStyle name="3" xfId="1149"/>
    <cellStyle name="3 2" xfId="8084"/>
    <cellStyle name="3_Capex" xfId="10894"/>
    <cellStyle name="³£¹æ_8price1" xfId="1150"/>
    <cellStyle name="³¬¼¶Á´½Ó" xfId="1151"/>
    <cellStyle name="3232" xfId="1152"/>
    <cellStyle name="3f1o [0]_laroux" xfId="1153"/>
    <cellStyle name="³f¹ô [0]_PLDT" xfId="1154"/>
    <cellStyle name="3f1o[0]_?}?÷" xfId="1155"/>
    <cellStyle name="³f¹ô[0]_pldt" xfId="1156"/>
    <cellStyle name="3f1o_?}?÷" xfId="1157"/>
    <cellStyle name="³f¹ô_pldt" xfId="1158"/>
    <cellStyle name="4" xfId="1159"/>
    <cellStyle name="4_139 NPI Gantt" xfId="1160"/>
    <cellStyle name="4_C139 CCM 12181" xfId="1161"/>
    <cellStyle name="4_DAISY_SEC_ASUS_MATCHING TABLE_041026" xfId="1162"/>
    <cellStyle name="4_Dell ASUS NV28GL NPI 10-11-021" xfId="1163"/>
    <cellStyle name="4_Dell ASUS NV28GL NPI 10-24-02B" xfId="1164"/>
    <cellStyle name="4_Dell ASUS NV28GL NPI 10-25-021" xfId="1165"/>
    <cellStyle name="4_Dell ASUS NV28GL NPI 11-13-02" xfId="1166"/>
    <cellStyle name="4_Dell ASUS NV28GL NPI 11-19-02" xfId="1167"/>
    <cellStyle name="4_Dell ASUS NV28GL NPI 12-18-02" xfId="1168"/>
    <cellStyle name="4_P139 CCM 11011" xfId="1169"/>
    <cellStyle name="4_P139 CCM 1107" xfId="1170"/>
    <cellStyle name="4_P139 CCM 11073" xfId="1171"/>
    <cellStyle name="4_P139 CCM 1129" xfId="1172"/>
    <cellStyle name="4_P139 CCM 1212" xfId="1173"/>
    <cellStyle name="4_RYG Report for chassis 212" xfId="1174"/>
    <cellStyle name="40 % - Accent1" xfId="1175"/>
    <cellStyle name="40 % - Accent2" xfId="1176"/>
    <cellStyle name="40 % - Accent3" xfId="1177"/>
    <cellStyle name="40 % - Accent4" xfId="1178"/>
    <cellStyle name="40 % - Accent5" xfId="1179"/>
    <cellStyle name="40 % - Accent6" xfId="1180"/>
    <cellStyle name="40% - Accent1" xfId="1181"/>
    <cellStyle name="40% - Accent2" xfId="1182"/>
    <cellStyle name="40% - Accent3" xfId="1183"/>
    <cellStyle name="40% - Accent4" xfId="1184"/>
    <cellStyle name="40% - Accent5" xfId="1185"/>
    <cellStyle name="40% - Accent6" xfId="1186"/>
    <cellStyle name="40% - Akzent1" xfId="1187"/>
    <cellStyle name="40% - Akzent2" xfId="1188"/>
    <cellStyle name="40% - Akzent3" xfId="1189"/>
    <cellStyle name="40% - Akzent4" xfId="1190"/>
    <cellStyle name="40% - Akzent5" xfId="1191"/>
    <cellStyle name="40% - Akzent6" xfId="1192"/>
    <cellStyle name="40% - Акцент1" xfId="1193"/>
    <cellStyle name="40% - Акцент2" xfId="1194"/>
    <cellStyle name="40% - Акцент3" xfId="1195"/>
    <cellStyle name="40% - Акцент4" xfId="1196"/>
    <cellStyle name="40% - Акцент5" xfId="1197"/>
    <cellStyle name="40% - Акцент6" xfId="1198"/>
    <cellStyle name="40% - アクセント 1" xfId="1199"/>
    <cellStyle name="40% - アクセント 2" xfId="1200"/>
    <cellStyle name="40% - アクセント 3" xfId="1201"/>
    <cellStyle name="40% - アクセント 4" xfId="1202"/>
    <cellStyle name="40% - アクセント 5" xfId="1203"/>
    <cellStyle name="40% - アクセント 6" xfId="1204"/>
    <cellStyle name="40% - 輔色1" xfId="7255"/>
    <cellStyle name="40% - 輔色1 2 2" xfId="1205"/>
    <cellStyle name="40% - 輔色1_Capex" xfId="10893"/>
    <cellStyle name="40% - 輔色2" xfId="7256"/>
    <cellStyle name="40% - 輔色2 2 2" xfId="1206"/>
    <cellStyle name="40% - 輔色2_Capex" xfId="10892"/>
    <cellStyle name="40% - 輔色3" xfId="7257"/>
    <cellStyle name="40% - 輔色3 2 2" xfId="1207"/>
    <cellStyle name="40% - 輔色3_Capex" xfId="11372"/>
    <cellStyle name="40% - 輔色4" xfId="7258"/>
    <cellStyle name="40% - 輔色4 2 2" xfId="1208"/>
    <cellStyle name="40% - 輔色4_Capex" xfId="10891"/>
    <cellStyle name="40% - 輔色5" xfId="7259"/>
    <cellStyle name="40% - 輔色5 2 2" xfId="1209"/>
    <cellStyle name="40% - 輔色5_Capex" xfId="11371"/>
    <cellStyle name="40% - 輔色6" xfId="7260"/>
    <cellStyle name="40% - 輔色6 2 2" xfId="1210"/>
    <cellStyle name="40% - 輔色6_Capex" xfId="10890"/>
    <cellStyle name="40% - 强调文字颜色 1 2" xfId="3907"/>
    <cellStyle name="40% - 强调文字颜色 1 2 2" xfId="3908"/>
    <cellStyle name="40% - 强调文字颜色 1 2 2 2" xfId="3909"/>
    <cellStyle name="40% - 强调文字颜色 1 2 2 2 2" xfId="7261"/>
    <cellStyle name="40% - 强调文字颜色 1 2 2 3" xfId="3910"/>
    <cellStyle name="40% - 强调文字颜色 1 2 2 3 2" xfId="7262"/>
    <cellStyle name="40% - 强调文字颜色 1 2 2_Capex" xfId="10941"/>
    <cellStyle name="40% - 强调文字颜色 1 2 3" xfId="3911"/>
    <cellStyle name="40% - 强调文字颜色 1 3" xfId="3912"/>
    <cellStyle name="40% - 强调文字颜色 1 3 2" xfId="3913"/>
    <cellStyle name="40% - 强调文字颜色 1 3 2 2" xfId="7263"/>
    <cellStyle name="40% - 强调文字颜色 1 3_Capex" xfId="10889"/>
    <cellStyle name="40% - 强调文字颜色 1 4" xfId="3914"/>
    <cellStyle name="40% - 强调文字颜色 1 4 2" xfId="3915"/>
    <cellStyle name="40% - 强调文字颜色 1 4 2 2" xfId="7264"/>
    <cellStyle name="40% - 强调文字颜色 1 4 3" xfId="3916"/>
    <cellStyle name="40% - 强调文字颜色 1 4 3 2" xfId="7265"/>
    <cellStyle name="40% - 强调文字颜色 1 4 4" xfId="3917"/>
    <cellStyle name="40% - 强调文字颜色 1 5" xfId="3918"/>
    <cellStyle name="40% - 强调文字颜色 1 5 2" xfId="3919"/>
    <cellStyle name="40% - 强调文字颜色 1 5 2 2" xfId="3920"/>
    <cellStyle name="40% - 强调文字颜色 1 5_Capex" xfId="10888"/>
    <cellStyle name="40% - 强调文字颜色 1 6" xfId="3921"/>
    <cellStyle name="40% - 强调文字颜色 1 6 2" xfId="3922"/>
    <cellStyle name="40% - 强调文字颜色 1 7" xfId="5982"/>
    <cellStyle name="40% - 强调文字颜色 1 7 2" xfId="8387"/>
    <cellStyle name="40% - 强调文字颜色 1 7_Capex" xfId="10887"/>
    <cellStyle name="40% - 强调文字颜色 2 2" xfId="3923"/>
    <cellStyle name="40% - 强调文字颜色 2 2 2" xfId="3924"/>
    <cellStyle name="40% - 强调文字颜色 2 2 2 2" xfId="3925"/>
    <cellStyle name="40% - 强调文字颜色 2 2 2 2 2" xfId="7266"/>
    <cellStyle name="40% - 强调文字颜色 2 2 2 3" xfId="3926"/>
    <cellStyle name="40% - 强调文字颜色 2 2 2 3 2" xfId="7267"/>
    <cellStyle name="40% - 强调文字颜色 2 2 2_Capex" xfId="10886"/>
    <cellStyle name="40% - 强调文字颜色 2 2 3" xfId="3927"/>
    <cellStyle name="40% - 强调文字颜色 2 3" xfId="3928"/>
    <cellStyle name="40% - 强调文字颜色 2 3 2" xfId="3929"/>
    <cellStyle name="40% - 强调文字颜色 2 3 2 2" xfId="7268"/>
    <cellStyle name="40% - 强调文字颜色 2 3_Capex" xfId="11370"/>
    <cellStyle name="40% - 强调文字颜色 2 4" xfId="3930"/>
    <cellStyle name="40% - 强调文字颜色 2 4 2" xfId="3931"/>
    <cellStyle name="40% - 强调文字颜色 2 4 2 2" xfId="7269"/>
    <cellStyle name="40% - 强调文字颜色 2 4 3" xfId="3932"/>
    <cellStyle name="40% - 强调文字颜色 2 4 3 2" xfId="7270"/>
    <cellStyle name="40% - 强调文字颜色 2 4 4" xfId="3933"/>
    <cellStyle name="40% - 强调文字颜色 2 5" xfId="3934"/>
    <cellStyle name="40% - 强调文字颜色 2 5 2" xfId="3935"/>
    <cellStyle name="40% - 强调文字颜色 2 5 2 2" xfId="3936"/>
    <cellStyle name="40% - 强调文字颜色 2 5_Capex" xfId="10885"/>
    <cellStyle name="40% - 强调文字颜色 2 6" xfId="3937"/>
    <cellStyle name="40% - 强调文字颜色 2 6 2" xfId="3938"/>
    <cellStyle name="40% - 强调文字颜色 2 7" xfId="5983"/>
    <cellStyle name="40% - 强调文字颜色 2 7 2" xfId="8388"/>
    <cellStyle name="40% - 强调文字颜色 2 7_Capex" xfId="10884"/>
    <cellStyle name="40% - 强调文字颜色 3 2" xfId="3939"/>
    <cellStyle name="40% - 强调文字颜色 3 2 2" xfId="3940"/>
    <cellStyle name="40% - 强调文字颜色 3 2 2 2" xfId="3941"/>
    <cellStyle name="40% - 强调文字颜色 3 2 2 2 2" xfId="7271"/>
    <cellStyle name="40% - 强调文字颜色 3 2 2 3" xfId="3942"/>
    <cellStyle name="40% - 强调文字颜色 3 2 2 3 2" xfId="7272"/>
    <cellStyle name="40% - 强调文字颜色 3 2 2_Capex" xfId="11369"/>
    <cellStyle name="40% - 强调文字颜色 3 2 3" xfId="3943"/>
    <cellStyle name="40% - 强调文字颜色 3 3" xfId="3944"/>
    <cellStyle name="40% - 强调文字颜色 3 3 2" xfId="3945"/>
    <cellStyle name="40% - 强调文字颜色 3 3 2 2" xfId="7273"/>
    <cellStyle name="40% - 强调文字颜色 3 3_Capex" xfId="10883"/>
    <cellStyle name="40% - 强调文字颜色 3 4" xfId="3946"/>
    <cellStyle name="40% - 强调文字颜色 3 4 2" xfId="3947"/>
    <cellStyle name="40% - 强调文字颜色 3 4 2 2" xfId="7274"/>
    <cellStyle name="40% - 强调文字颜色 3 4 3" xfId="3948"/>
    <cellStyle name="40% - 强调文字颜色 3 4 3 2" xfId="7275"/>
    <cellStyle name="40% - 强调文字颜色 3 4 4" xfId="3949"/>
    <cellStyle name="40% - 强调文字颜色 3 5" xfId="3950"/>
    <cellStyle name="40% - 强调文字颜色 3 5 2" xfId="3951"/>
    <cellStyle name="40% - 强调文字颜色 3 5 2 2" xfId="3952"/>
    <cellStyle name="40% - 强调文字颜色 3 5_Capex" xfId="10882"/>
    <cellStyle name="40% - 强调文字颜色 3 6" xfId="3953"/>
    <cellStyle name="40% - 强调文字颜色 3 6 2" xfId="3954"/>
    <cellStyle name="40% - 强调文字颜色 3 7" xfId="5984"/>
    <cellStyle name="40% - 强调文字颜色 3 7 2" xfId="8389"/>
    <cellStyle name="40% - 强调文字颜色 3 7_Capex" xfId="10881"/>
    <cellStyle name="40% - 强调文字颜色 4 2" xfId="3955"/>
    <cellStyle name="40% - 强调文字颜色 4 2 2" xfId="3956"/>
    <cellStyle name="40% - 强调文字颜色 4 2 2 2" xfId="3957"/>
    <cellStyle name="40% - 强调文字颜色 4 2 2 2 2" xfId="7276"/>
    <cellStyle name="40% - 强调文字颜色 4 2 2 3" xfId="3958"/>
    <cellStyle name="40% - 强调文字颜色 4 2 2 3 2" xfId="7277"/>
    <cellStyle name="40% - 强调文字颜色 4 2 2_Capex" xfId="10880"/>
    <cellStyle name="40% - 强调文字颜色 4 2 3" xfId="3959"/>
    <cellStyle name="40% - 强调文字颜色 4 3" xfId="3960"/>
    <cellStyle name="40% - 强调文字颜色 4 3 2" xfId="3961"/>
    <cellStyle name="40% - 强调文字颜色 4 3 2 2" xfId="7278"/>
    <cellStyle name="40% - 强调文字颜色 4 3_Capex" xfId="10879"/>
    <cellStyle name="40% - 强调文字颜色 4 4" xfId="3962"/>
    <cellStyle name="40% - 强调文字颜色 4 4 2" xfId="3963"/>
    <cellStyle name="40% - 强调文字颜色 4 4 2 2" xfId="7279"/>
    <cellStyle name="40% - 强调文字颜色 4 4 3" xfId="3964"/>
    <cellStyle name="40% - 强调文字颜色 4 4 3 2" xfId="7280"/>
    <cellStyle name="40% - 强调文字颜色 4 4 4" xfId="3965"/>
    <cellStyle name="40% - 强调文字颜色 4 5" xfId="3966"/>
    <cellStyle name="40% - 强调文字颜色 4 5 2" xfId="3967"/>
    <cellStyle name="40% - 强调文字颜色 4 5 2 2" xfId="3968"/>
    <cellStyle name="40% - 强调文字颜色 4 5_Capex" xfId="10878"/>
    <cellStyle name="40% - 强调文字颜色 4 6" xfId="3969"/>
    <cellStyle name="40% - 强调文字颜色 4 6 2" xfId="3970"/>
    <cellStyle name="40% - 强调文字颜色 4 7" xfId="5985"/>
    <cellStyle name="40% - 强调文字颜色 4 7 2" xfId="8390"/>
    <cellStyle name="40% - 强调文字颜色 4 7_Capex" xfId="10877"/>
    <cellStyle name="40% - 强调文字颜色 5 2" xfId="3971"/>
    <cellStyle name="40% - 强调文字颜色 5 2 2" xfId="3972"/>
    <cellStyle name="40% - 强调文字颜色 5 2 2 2" xfId="3973"/>
    <cellStyle name="40% - 强调文字颜色 5 2 2 2 2" xfId="7281"/>
    <cellStyle name="40% - 强调文字颜色 5 2 2 3" xfId="3974"/>
    <cellStyle name="40% - 强调文字颜色 5 2 2 3 2" xfId="7282"/>
    <cellStyle name="40% - 强调文字颜色 5 2 2_Capex" xfId="11368"/>
    <cellStyle name="40% - 强调文字颜色 5 2 3" xfId="3975"/>
    <cellStyle name="40% - 强调文字颜色 5 3" xfId="3976"/>
    <cellStyle name="40% - 强调文字颜色 5 3 2" xfId="3977"/>
    <cellStyle name="40% - 强调文字颜色 5 3 2 2" xfId="7283"/>
    <cellStyle name="40% - 强调文字颜色 5 3_Capex" xfId="10876"/>
    <cellStyle name="40% - 强调文字颜色 5 4" xfId="3978"/>
    <cellStyle name="40% - 强调文字颜色 5 4 2" xfId="3979"/>
    <cellStyle name="40% - 强调文字颜色 5 4 2 2" xfId="7284"/>
    <cellStyle name="40% - 强调文字颜色 5 4 3" xfId="3980"/>
    <cellStyle name="40% - 强调文字颜色 5 4 3 2" xfId="7285"/>
    <cellStyle name="40% - 强调文字颜色 5 4 4" xfId="3981"/>
    <cellStyle name="40% - 强调文字颜色 5 5" xfId="3982"/>
    <cellStyle name="40% - 强调文字颜色 5 5 2" xfId="3983"/>
    <cellStyle name="40% - 强调文字颜色 5 5 2 2" xfId="3984"/>
    <cellStyle name="40% - 强调文字颜色 5 5_Capex" xfId="10875"/>
    <cellStyle name="40% - 强调文字颜色 5 6" xfId="3985"/>
    <cellStyle name="40% - 强调文字颜色 5 6 2" xfId="3986"/>
    <cellStyle name="40% - 强调文字颜色 5 7" xfId="5986"/>
    <cellStyle name="40% - 强调文字颜色 5 7 2" xfId="8391"/>
    <cellStyle name="40% - 强调文字颜色 5 7_Capex" xfId="11367"/>
    <cellStyle name="40% - 强调文字颜色 6 2" xfId="3987"/>
    <cellStyle name="40% - 强调文字颜色 6 2 2" xfId="3988"/>
    <cellStyle name="40% - 强调文字颜色 6 2 2 2" xfId="3989"/>
    <cellStyle name="40% - 强调文字颜色 6 2 2 2 2" xfId="7286"/>
    <cellStyle name="40% - 强调文字颜色 6 2 2 3" xfId="3990"/>
    <cellStyle name="40% - 强调文字颜色 6 2 2 3 2" xfId="7287"/>
    <cellStyle name="40% - 强调文字颜色 6 2 2_Capex" xfId="10874"/>
    <cellStyle name="40% - 强调文字颜色 6 2 3" xfId="3991"/>
    <cellStyle name="40% - 强调文字颜色 6 3" xfId="3992"/>
    <cellStyle name="40% - 强调文字颜色 6 3 2" xfId="3993"/>
    <cellStyle name="40% - 强调文字颜色 6 3 2 2" xfId="7288"/>
    <cellStyle name="40% - 强调文字颜色 6 3_Capex" xfId="10873"/>
    <cellStyle name="40% - 强调文字颜色 6 4" xfId="3994"/>
    <cellStyle name="40% - 强调文字颜色 6 4 2" xfId="3995"/>
    <cellStyle name="40% - 强调文字颜色 6 4 2 2" xfId="7289"/>
    <cellStyle name="40% - 强调文字颜色 6 4 3" xfId="3996"/>
    <cellStyle name="40% - 强调文字颜色 6 4 3 2" xfId="7290"/>
    <cellStyle name="40% - 强调文字颜色 6 4 4" xfId="3997"/>
    <cellStyle name="40% - 强调文字颜色 6 5" xfId="3998"/>
    <cellStyle name="40% - 强调文字颜色 6 5 2" xfId="3999"/>
    <cellStyle name="40% - 强调文字颜色 6 5 2 2" xfId="4000"/>
    <cellStyle name="40% - 强调文字颜色 6 5_Capex" xfId="10872"/>
    <cellStyle name="40% - 强调文字颜色 6 6" xfId="4001"/>
    <cellStyle name="40% - 强调文字颜色 6 6 2" xfId="4002"/>
    <cellStyle name="40% - 强调文字颜色 6 7" xfId="5987"/>
    <cellStyle name="40% - 强调文字颜色 6 7 2" xfId="8392"/>
    <cellStyle name="40% - 强调文字颜色 6 7_Capex" xfId="10940"/>
    <cellStyle name="40% - 着色 1 2" xfId="8347"/>
    <cellStyle name="40% - 着色 1 3" xfId="5929"/>
    <cellStyle name="40% - 着色 2 2" xfId="8349"/>
    <cellStyle name="40% - 着色 2 3" xfId="5933"/>
    <cellStyle name="40% - 着色 3 2" xfId="8351"/>
    <cellStyle name="40% - 着色 3 3" xfId="5937"/>
    <cellStyle name="40% - 着色 4 2" xfId="8353"/>
    <cellStyle name="40% - 着色 4 3" xfId="5941"/>
    <cellStyle name="40% - 着色 5 2" xfId="8355"/>
    <cellStyle name="40% - 着色 5 3" xfId="5945"/>
    <cellStyle name="40% - 着色 6 2" xfId="8357"/>
    <cellStyle name="40% - 着色 6 3" xfId="5949"/>
    <cellStyle name="5" xfId="1211"/>
    <cellStyle name="5_139 NPI Gantt" xfId="1212"/>
    <cellStyle name="5_C139 CCM 12181" xfId="1213"/>
    <cellStyle name="5_DAISY_SEC_ASUS_MATCHING TABLE_041026" xfId="1214"/>
    <cellStyle name="5_Dell ASUS NV28GL NPI 10-11-021" xfId="1215"/>
    <cellStyle name="5_Dell ASUS NV28GL NPI 10-24-02B" xfId="1216"/>
    <cellStyle name="5_Dell ASUS NV28GL NPI 10-25-021" xfId="1217"/>
    <cellStyle name="5_Dell ASUS NV28GL NPI 11-13-02" xfId="1218"/>
    <cellStyle name="5_Dell ASUS NV28GL NPI 11-19-02" xfId="1219"/>
    <cellStyle name="5_Dell ASUS NV28GL NPI 12-18-02" xfId="1220"/>
    <cellStyle name="5_P139 CCM 11011" xfId="1221"/>
    <cellStyle name="5_P139 CCM 1107" xfId="1222"/>
    <cellStyle name="5_P139 CCM 11073" xfId="1223"/>
    <cellStyle name="5_P139 CCM 1129" xfId="1224"/>
    <cellStyle name="5_P139 CCM 1212" xfId="1225"/>
    <cellStyle name="5_RYG Report for chassis 212" xfId="1226"/>
    <cellStyle name="6" xfId="1227"/>
    <cellStyle name="6_139 NPI Gantt" xfId="1228"/>
    <cellStyle name="6_C139 CCM 12181" xfId="1229"/>
    <cellStyle name="6_DAISY_SEC_ASUS_MATCHING TABLE_041026" xfId="1230"/>
    <cellStyle name="6_Dell ASUS NV28GL NPI 10-11-021" xfId="1231"/>
    <cellStyle name="6_Dell ASUS NV28GL NPI 10-24-02B" xfId="1232"/>
    <cellStyle name="6_Dell ASUS NV28GL NPI 10-25-021" xfId="1233"/>
    <cellStyle name="6_Dell ASUS NV28GL NPI 11-13-02" xfId="1234"/>
    <cellStyle name="6_Dell ASUS NV28GL NPI 11-19-02" xfId="1235"/>
    <cellStyle name="6_Dell ASUS NV28GL NPI 12-18-02" xfId="1236"/>
    <cellStyle name="6_P139 CCM 11011" xfId="1237"/>
    <cellStyle name="6_P139 CCM 1107" xfId="1238"/>
    <cellStyle name="6_P139 CCM 11073" xfId="1239"/>
    <cellStyle name="6_P139 CCM 1129" xfId="1240"/>
    <cellStyle name="6_P139 CCM 1212" xfId="1241"/>
    <cellStyle name="6_RYG Report for chassis 212" xfId="1242"/>
    <cellStyle name="60 % - Accent1" xfId="1243"/>
    <cellStyle name="60 % - Accent2" xfId="1244"/>
    <cellStyle name="60 % - Accent3" xfId="1245"/>
    <cellStyle name="60 % - Accent4" xfId="1246"/>
    <cellStyle name="60 % - Accent5" xfId="1247"/>
    <cellStyle name="60 % - Accent6" xfId="1248"/>
    <cellStyle name="60% - Accent1" xfId="1249"/>
    <cellStyle name="60% - Accent2" xfId="1250"/>
    <cellStyle name="60% - Accent3" xfId="1251"/>
    <cellStyle name="60% - Accent4" xfId="1252"/>
    <cellStyle name="60% - Accent5" xfId="1253"/>
    <cellStyle name="60% - Accent6" xfId="1254"/>
    <cellStyle name="60% - Akzent1" xfId="1255"/>
    <cellStyle name="60% - Akzent2" xfId="1256"/>
    <cellStyle name="60% - Akzent3" xfId="1257"/>
    <cellStyle name="60% - Akzent4" xfId="1258"/>
    <cellStyle name="60% - Akzent5" xfId="1259"/>
    <cellStyle name="60% - Akzent6" xfId="1260"/>
    <cellStyle name="60% - Акцент1" xfId="1261"/>
    <cellStyle name="60% - Акцент2" xfId="1262"/>
    <cellStyle name="60% - Акцент3" xfId="1263"/>
    <cellStyle name="60% - Акцент4" xfId="1264"/>
    <cellStyle name="60% - Акцент5" xfId="1265"/>
    <cellStyle name="60% - Акцент6" xfId="1266"/>
    <cellStyle name="60% - アクセント 1" xfId="1267"/>
    <cellStyle name="60% - アクセント 2" xfId="1268"/>
    <cellStyle name="60% - アクセント 3" xfId="1269"/>
    <cellStyle name="60% - アクセント 4" xfId="1270"/>
    <cellStyle name="60% - アクセント 5" xfId="1271"/>
    <cellStyle name="60% - アクセント 6" xfId="1272"/>
    <cellStyle name="60% - 輔色1" xfId="7291"/>
    <cellStyle name="60% - 輔色1 2 2" xfId="1273"/>
    <cellStyle name="60% - 輔色1_Capex" xfId="10871"/>
    <cellStyle name="60% - 輔色2" xfId="7292"/>
    <cellStyle name="60% - 輔色2 2 2" xfId="1274"/>
    <cellStyle name="60% - 輔色2_Capex" xfId="10939"/>
    <cellStyle name="60% - 輔色3" xfId="7293"/>
    <cellStyle name="60% - 輔色3 2 2" xfId="1275"/>
    <cellStyle name="60% - 輔色3_Capex" xfId="10870"/>
    <cellStyle name="60% - 輔色4" xfId="7294"/>
    <cellStyle name="60% - 輔色4 2 2" xfId="1276"/>
    <cellStyle name="60% - 輔色4_Capex" xfId="10869"/>
    <cellStyle name="60% - 輔色5" xfId="7295"/>
    <cellStyle name="60% - 輔色5 2 2" xfId="1277"/>
    <cellStyle name="60% - 輔色5_Capex" xfId="11366"/>
    <cellStyle name="60% - 輔色6" xfId="7296"/>
    <cellStyle name="60% - 輔色6 2 2" xfId="1278"/>
    <cellStyle name="60% - 輔色6_Capex" xfId="10868"/>
    <cellStyle name="60% - 强调文字颜色 1 2" xfId="4003"/>
    <cellStyle name="60% - 强调文字颜色 1 2 2" xfId="4004"/>
    <cellStyle name="60% - 强调文字颜色 1 2 2 2" xfId="4005"/>
    <cellStyle name="60% - 强调文字颜色 1 2 2 2 2" xfId="7297"/>
    <cellStyle name="60% - 强调文字颜色 1 2 2_Capex" xfId="11365"/>
    <cellStyle name="60% - 强调文字颜色 1 2 3" xfId="7298"/>
    <cellStyle name="60% - 强调文字颜色 1 3" xfId="4006"/>
    <cellStyle name="60% - 强调文字颜色 1 3 2" xfId="4007"/>
    <cellStyle name="60% - 强调文字颜色 1 3 2 2" xfId="7299"/>
    <cellStyle name="60% - 强调文字颜色 1 3_Capex" xfId="10867"/>
    <cellStyle name="60% - 强调文字颜色 1 4" xfId="4008"/>
    <cellStyle name="60% - 强调文字颜色 1 4 2" xfId="4009"/>
    <cellStyle name="60% - 强调文字颜色 1 5" xfId="4010"/>
    <cellStyle name="60% - 强调文字颜色 1 5 2" xfId="4011"/>
    <cellStyle name="60% - 强调文字颜色 1 5 2 2" xfId="4012"/>
    <cellStyle name="60% - 强调文字颜色 1 5_Capex" xfId="10866"/>
    <cellStyle name="60% - 强调文字颜色 1 6" xfId="5988"/>
    <cellStyle name="60% - 强调文字颜色 2 2" xfId="4013"/>
    <cellStyle name="60% - 强调文字颜色 2 2 2" xfId="4014"/>
    <cellStyle name="60% - 强调文字颜色 2 2 2 2" xfId="4015"/>
    <cellStyle name="60% - 强调文字颜色 2 2 2 2 2" xfId="7300"/>
    <cellStyle name="60% - 强调文字颜色 2 2 2_Capex" xfId="11144"/>
    <cellStyle name="60% - 强调文字颜色 2 2 3" xfId="7301"/>
    <cellStyle name="60% - 强调文字颜色 2 3" xfId="4016"/>
    <cellStyle name="60% - 强调文字颜色 2 3 2" xfId="4017"/>
    <cellStyle name="60% - 强调文字颜色 2 3 2 2" xfId="7302"/>
    <cellStyle name="60% - 强调文字颜色 2 3_Capex" xfId="11143"/>
    <cellStyle name="60% - 强调文字颜色 2 4" xfId="4018"/>
    <cellStyle name="60% - 强调文字颜色 2 4 2" xfId="4019"/>
    <cellStyle name="60% - 强调文字颜色 2 5" xfId="4020"/>
    <cellStyle name="60% - 强调文字颜色 2 5 2" xfId="4021"/>
    <cellStyle name="60% - 强调文字颜色 2 5 2 2" xfId="4022"/>
    <cellStyle name="60% - 强调文字颜色 2 5_Capex" xfId="11142"/>
    <cellStyle name="60% - 强调文字颜色 2 6" xfId="5989"/>
    <cellStyle name="60% - 强调文字颜色 3 2" xfId="4023"/>
    <cellStyle name="60% - 强调文字颜色 3 2 2" xfId="4024"/>
    <cellStyle name="60% - 强调文字颜色 3 2 2 2" xfId="4025"/>
    <cellStyle name="60% - 强调文字颜色 3 2 2 2 2" xfId="7303"/>
    <cellStyle name="60% - 强调文字颜色 3 2 2_Capex" xfId="9741"/>
    <cellStyle name="60% - 强调文字颜色 3 2 3" xfId="7304"/>
    <cellStyle name="60% - 强调文字颜色 3 3" xfId="4026"/>
    <cellStyle name="60% - 强调文字颜色 3 3 2" xfId="4027"/>
    <cellStyle name="60% - 强调文字颜色 3 3 2 2" xfId="7305"/>
    <cellStyle name="60% - 强调文字颜色 3 3_Capex" xfId="10865"/>
    <cellStyle name="60% - 强调文字颜色 3 4" xfId="4028"/>
    <cellStyle name="60% - 强调文字颜色 3 4 2" xfId="4029"/>
    <cellStyle name="60% - 强调文字颜色 3 5" xfId="4030"/>
    <cellStyle name="60% - 强调文字颜色 3 5 2" xfId="4031"/>
    <cellStyle name="60% - 强调文字颜色 3 5 2 2" xfId="4032"/>
    <cellStyle name="60% - 强调文字颜色 3 5_Capex" xfId="10864"/>
    <cellStyle name="60% - 强调文字颜色 3 6" xfId="5990"/>
    <cellStyle name="60% - 强调文字颜色 4 2" xfId="4033"/>
    <cellStyle name="60% - 强调文字颜色 4 2 2" xfId="4034"/>
    <cellStyle name="60% - 强调文字颜色 4 2 2 2" xfId="4035"/>
    <cellStyle name="60% - 强调文字颜色 4 2 2 2 2" xfId="7306"/>
    <cellStyle name="60% - 强调文字颜色 4 2 2_Capex" xfId="9740"/>
    <cellStyle name="60% - 强调文字颜色 4 2 3" xfId="7307"/>
    <cellStyle name="60% - 强调文字颜色 4 3" xfId="4036"/>
    <cellStyle name="60% - 强调文字颜色 4 3 2" xfId="4037"/>
    <cellStyle name="60% - 强调文字颜色 4 3 2 2" xfId="7308"/>
    <cellStyle name="60% - 强调文字颜色 4 3_Capex" xfId="9739"/>
    <cellStyle name="60% - 强调文字颜色 4 4" xfId="4038"/>
    <cellStyle name="60% - 强调文字颜色 4 4 2" xfId="4039"/>
    <cellStyle name="60% - 强调文字颜色 4 5" xfId="4040"/>
    <cellStyle name="60% - 强调文字颜色 4 5 2" xfId="4041"/>
    <cellStyle name="60% - 强调文字颜色 4 5 2 2" xfId="4042"/>
    <cellStyle name="60% - 强调文字颜色 4 5_Capex" xfId="9738"/>
    <cellStyle name="60% - 强调文字颜色 4 6" xfId="5991"/>
    <cellStyle name="60% - 强调文字颜色 5 2" xfId="4043"/>
    <cellStyle name="60% - 强调文字颜色 5 2 2" xfId="4044"/>
    <cellStyle name="60% - 强调文字颜色 5 2 2 2" xfId="4045"/>
    <cellStyle name="60% - 强调文字颜色 5 2 2 2 2" xfId="7309"/>
    <cellStyle name="60% - 强调文字颜色 5 2 2_Capex" xfId="9737"/>
    <cellStyle name="60% - 强调文字颜色 5 2 3" xfId="7310"/>
    <cellStyle name="60% - 强调文字颜色 5 3" xfId="4046"/>
    <cellStyle name="60% - 强调文字颜色 5 3 2" xfId="4047"/>
    <cellStyle name="60% - 强调文字颜色 5 3 2 2" xfId="7311"/>
    <cellStyle name="60% - 强调文字颜色 5 3_Capex" xfId="9736"/>
    <cellStyle name="60% - 强调文字颜色 5 4" xfId="4048"/>
    <cellStyle name="60% - 强调文字颜色 5 4 2" xfId="4049"/>
    <cellStyle name="60% - 强调文字颜色 5 5" xfId="4050"/>
    <cellStyle name="60% - 强调文字颜色 5 5 2" xfId="4051"/>
    <cellStyle name="60% - 强调文字颜色 5 5 2 2" xfId="4052"/>
    <cellStyle name="60% - 强调文字颜色 5 5_Capex" xfId="9735"/>
    <cellStyle name="60% - 强调文字颜色 5 6" xfId="5992"/>
    <cellStyle name="60% - 强调文字颜色 6 2" xfId="4053"/>
    <cellStyle name="60% - 强调文字颜色 6 2 2" xfId="4054"/>
    <cellStyle name="60% - 强调文字颜色 6 2 2 2" xfId="4055"/>
    <cellStyle name="60% - 强调文字颜色 6 2 2 2 2" xfId="7312"/>
    <cellStyle name="60% - 强调文字颜色 6 2 2_Capex" xfId="9734"/>
    <cellStyle name="60% - 强调文字颜色 6 2 3" xfId="7313"/>
    <cellStyle name="60% - 强调文字颜色 6 3" xfId="4056"/>
    <cellStyle name="60% - 强调文字颜色 6 3 2" xfId="4057"/>
    <cellStyle name="60% - 强调文字颜色 6 3 2 2" xfId="7314"/>
    <cellStyle name="60% - 强调文字颜色 6 3_Capex" xfId="9733"/>
    <cellStyle name="60% - 强调文字颜色 6 4" xfId="4058"/>
    <cellStyle name="60% - 强调文字颜色 6 4 2" xfId="4059"/>
    <cellStyle name="60% - 强调文字颜色 6 5" xfId="4060"/>
    <cellStyle name="60% - 强调文字颜色 6 5 2" xfId="4061"/>
    <cellStyle name="60% - 强调文字颜色 6 5 2 2" xfId="4062"/>
    <cellStyle name="60% - 强调文字颜色 6 5_Capex" xfId="9732"/>
    <cellStyle name="60% - 强调文字颜色 6 6" xfId="5993"/>
    <cellStyle name="60% - 着色 1 2" xfId="5930"/>
    <cellStyle name="60% - 着色 2 2" xfId="5934"/>
    <cellStyle name="60% - 着色 3 2" xfId="5938"/>
    <cellStyle name="60% - 着色 4 2" xfId="5942"/>
    <cellStyle name="60% - 着色 5 2" xfId="5946"/>
    <cellStyle name="60% - 着色 6 2" xfId="5950"/>
    <cellStyle name="7" xfId="1279"/>
    <cellStyle name="7_139 NPI Gantt" xfId="1280"/>
    <cellStyle name="7_C139 CCM 12181" xfId="1281"/>
    <cellStyle name="7_DAISY_SEC_ASUS_MATCHING TABLE_041026" xfId="1282"/>
    <cellStyle name="7_Dell ASUS NV28GL NPI 10-11-021" xfId="1283"/>
    <cellStyle name="7_Dell ASUS NV28GL NPI 10-24-02B" xfId="1284"/>
    <cellStyle name="7_Dell ASUS NV28GL NPI 10-25-021" xfId="1285"/>
    <cellStyle name="7_Dell ASUS NV28GL NPI 11-13-02" xfId="1286"/>
    <cellStyle name="7_Dell ASUS NV28GL NPI 11-19-02" xfId="1287"/>
    <cellStyle name="7_Dell ASUS NV28GL NPI 12-18-02" xfId="1288"/>
    <cellStyle name="7_P139 CCM 11011" xfId="1289"/>
    <cellStyle name="7_P139 CCM 1107" xfId="1290"/>
    <cellStyle name="7_P139 CCM 11073" xfId="1291"/>
    <cellStyle name="7_P139 CCM 1129" xfId="1292"/>
    <cellStyle name="7_P139 CCM 1212" xfId="1293"/>
    <cellStyle name="7_RYG Report for chassis 212" xfId="1294"/>
    <cellStyle name="8" xfId="1295"/>
    <cellStyle name="9" xfId="1296"/>
    <cellStyle name="9_August unit cost" xfId="1297"/>
    <cellStyle name="9_PCBA費用預估與分攤原則for simon" xfId="1298"/>
    <cellStyle name="A" xfId="1299"/>
    <cellStyle name="aa" xfId="1300"/>
    <cellStyle name="aa 2" xfId="8090"/>
    <cellStyle name="AAA" xfId="1301"/>
    <cellStyle name="Accent1" xfId="1302"/>
    <cellStyle name="Accent1 - 20%" xfId="1303"/>
    <cellStyle name="Accent1 - 40%" xfId="1304"/>
    <cellStyle name="Accent1 - 60%" xfId="1305"/>
    <cellStyle name="Accent1_2010 2H產能規劃 20100316" xfId="1306"/>
    <cellStyle name="Accent2" xfId="1307"/>
    <cellStyle name="Accent2 - 20%" xfId="1308"/>
    <cellStyle name="Accent2 - 40%" xfId="1309"/>
    <cellStyle name="Accent2 - 60%" xfId="1310"/>
    <cellStyle name="Accent2_2010 2H產能規劃 20100316" xfId="1311"/>
    <cellStyle name="Accent3" xfId="1312"/>
    <cellStyle name="Accent3 - 20%" xfId="1313"/>
    <cellStyle name="Accent3 - 40%" xfId="1314"/>
    <cellStyle name="Accent3 - 60%" xfId="1315"/>
    <cellStyle name="Accent3_2010 2H產能規劃 20100316" xfId="1316"/>
    <cellStyle name="Accent4" xfId="1317"/>
    <cellStyle name="Accent4 - 20%" xfId="1318"/>
    <cellStyle name="Accent4 - 40%" xfId="1319"/>
    <cellStyle name="Accent4 - 60%" xfId="1320"/>
    <cellStyle name="Accent4_2010 2H產能規劃 20100316" xfId="1321"/>
    <cellStyle name="Accent5" xfId="1322"/>
    <cellStyle name="Accent5 - 20%" xfId="1323"/>
    <cellStyle name="Accent5 - 40%" xfId="1324"/>
    <cellStyle name="Accent5 - 60%" xfId="1325"/>
    <cellStyle name="Accent5_2010 2H產能規劃 20100316" xfId="1326"/>
    <cellStyle name="Accent6" xfId="1327"/>
    <cellStyle name="Accent6 - 20%" xfId="1328"/>
    <cellStyle name="Accent6 - 40%" xfId="1329"/>
    <cellStyle name="Accent6 - 60%" xfId="1330"/>
    <cellStyle name="Accent6_2010 2H產能規劃 20100316" xfId="1331"/>
    <cellStyle name="active" xfId="4063"/>
    <cellStyle name="active 2" xfId="6288"/>
    <cellStyle name="Actual Date" xfId="1332"/>
    <cellStyle name="Actual Date 2" xfId="1333"/>
    <cellStyle name="AeE­ [0]_INQUIRY ¿μ¾÷AßAø " xfId="1334"/>
    <cellStyle name="AeE­_INQUIRY ¿μ¾÷AßAø " xfId="1335"/>
    <cellStyle name="ÆÕÍ¨_Sheet1 (2)" xfId="1336"/>
    <cellStyle name="AH?aao?W3sμ2" xfId="1337"/>
    <cellStyle name="ÀH«áªº¶W³sµ²" xfId="1338"/>
    <cellStyle name="Akzent1" xfId="1339"/>
    <cellStyle name="Akzent2" xfId="1340"/>
    <cellStyle name="Akzent3" xfId="1341"/>
    <cellStyle name="Akzent4" xfId="1342"/>
    <cellStyle name="Akzent5" xfId="1343"/>
    <cellStyle name="Akzent6" xfId="1344"/>
    <cellStyle name="åÖãÊêÿÇË [0.00]_report3" xfId="6528"/>
    <cellStyle name="åÖãÊêÿÇË_report3" xfId="6529"/>
    <cellStyle name="args.style" xfId="1345"/>
    <cellStyle name="args.style 2" xfId="1346"/>
    <cellStyle name="args.style 2 2" xfId="6289"/>
    <cellStyle name="AÞ¸¶ [0]_INQUIRY ¿?¾÷AßAø " xfId="1347"/>
    <cellStyle name="AÞ¸¶_INQUIRY ¿?¾÷AßAø " xfId="1348"/>
    <cellStyle name="Ausgabe" xfId="1349"/>
    <cellStyle name="Ausgabe 2" xfId="8085"/>
    <cellStyle name="Ausgabe_Capex" xfId="11431"/>
    <cellStyle name="AutoFormat Options" xfId="1350"/>
    <cellStyle name="AutoFormat-Optionen" xfId="6530"/>
    <cellStyle name="Avertissement" xfId="1351"/>
    <cellStyle name="A瑏?[0]_INQUIRY ?機A稐?" xfId="1352"/>
    <cellStyle name="A瑏跛INQUIRY ?機A稐?" xfId="1353"/>
    <cellStyle name="b" xfId="1354"/>
    <cellStyle name="_x0001_b" xfId="1355"/>
    <cellStyle name="b_139 NPI Gantt" xfId="1356"/>
    <cellStyle name="b_C139 CCM 12181" xfId="1357"/>
    <cellStyle name="b_DAISY_SEC_ASUS_MATCHING TABLE_041026" xfId="1358"/>
    <cellStyle name="b_Dell ASUS NV28GL NPI 10-11-021" xfId="1359"/>
    <cellStyle name="b_Dell ASUS NV28GL NPI 10-24-02B" xfId="1360"/>
    <cellStyle name="b_Dell ASUS NV28GL NPI 10-25-021" xfId="1361"/>
    <cellStyle name="b_Dell ASUS NV28GL NPI 11-13-02" xfId="1362"/>
    <cellStyle name="b_Dell ASUS NV28GL NPI 11-19-02" xfId="1363"/>
    <cellStyle name="b_Dell ASUS NV28GL NPI 12-18-02" xfId="1364"/>
    <cellStyle name="b_P139 CCM 11011" xfId="1365"/>
    <cellStyle name="b_P139 CCM 1107" xfId="1366"/>
    <cellStyle name="b_P139 CCM 11073" xfId="1367"/>
    <cellStyle name="b_P139 CCM 1129" xfId="1368"/>
    <cellStyle name="b_P139 CCM 1212" xfId="1369"/>
    <cellStyle name="b_RYG Report for chassis 212" xfId="1370"/>
    <cellStyle name="Bad" xfId="1371"/>
    <cellStyle name="Berechnung" xfId="1372"/>
    <cellStyle name="Berechnung 2" xfId="8091"/>
    <cellStyle name="Berechnung 3" xfId="8285"/>
    <cellStyle name="Berechnung 4" xfId="8069"/>
    <cellStyle name="Berechnung_Capex" xfId="11430"/>
    <cellStyle name="Boder-A" xfId="1373"/>
    <cellStyle name="Body" xfId="1374"/>
    <cellStyle name="Body 2" xfId="6290"/>
    <cellStyle name="BOM" xfId="1375"/>
    <cellStyle name="BOM主體標準樣式" xfId="1376"/>
    <cellStyle name="BOM主體標準樣式 2" xfId="8092"/>
    <cellStyle name="BOM主體標準樣式_Capex" xfId="11364"/>
    <cellStyle name="Border" xfId="1377"/>
    <cellStyle name="Border 2" xfId="7315"/>
    <cellStyle name="Border 2 2" xfId="8438"/>
    <cellStyle name="Border 2 3" xfId="8432"/>
    <cellStyle name="Border 2 4" xfId="8338"/>
    <cellStyle name="Border 2_Capex" xfId="11469"/>
    <cellStyle name="Border 3" xfId="8093"/>
    <cellStyle name="Border_Capex" xfId="11480"/>
    <cellStyle name="C?AØ_¿?¾÷CoE² " xfId="1378"/>
    <cellStyle name="C?A傇?機CoE?" xfId="1379"/>
    <cellStyle name="C￥AØ_¿μ¾÷CoE² " xfId="1380"/>
    <cellStyle name="Ç§Î»·Ö¸ô[0]_city" xfId="11414"/>
    <cellStyle name="Ç§Î»·Ö¸ô_city" xfId="11415"/>
    <cellStyle name="Calc Currency (0)" xfId="1381"/>
    <cellStyle name="Calc Currency (0) 2" xfId="1382"/>
    <cellStyle name="Calc Currency (0) 3" xfId="6291"/>
    <cellStyle name="Calc Currency (2)" xfId="1383"/>
    <cellStyle name="Calc Percent (0)" xfId="1384"/>
    <cellStyle name="Calc Percent (0) 2" xfId="6292"/>
    <cellStyle name="Calc Percent (1)" xfId="1385"/>
    <cellStyle name="Calc Percent (1) 2" xfId="1386"/>
    <cellStyle name="Calc Percent (1) 3" xfId="6293"/>
    <cellStyle name="Calc Percent (2)" xfId="1387"/>
    <cellStyle name="Calc Percent (2) 2" xfId="1388"/>
    <cellStyle name="Calc Units (0)" xfId="1389"/>
    <cellStyle name="Calc Units (0) 2" xfId="1390"/>
    <cellStyle name="Calc Units (1)" xfId="1391"/>
    <cellStyle name="Calc Units (1) 2" xfId="1392"/>
    <cellStyle name="Calc Units (2)" xfId="1393"/>
    <cellStyle name="Calcul" xfId="1394"/>
    <cellStyle name="Calcul 2" xfId="8094"/>
    <cellStyle name="Calcul 3" xfId="8284"/>
    <cellStyle name="Calcul 4" xfId="8053"/>
    <cellStyle name="Calcul_Capex" xfId="11429"/>
    <cellStyle name="Calculation" xfId="1395"/>
    <cellStyle name="Calculation 2" xfId="8095"/>
    <cellStyle name="Calculation 3" xfId="8283"/>
    <cellStyle name="Calculation 4" xfId="8070"/>
    <cellStyle name="Calculation_Capex" xfId="11428"/>
    <cellStyle name="can" xfId="1396"/>
    <cellStyle name="category" xfId="1397"/>
    <cellStyle name="category 2" xfId="1398"/>
    <cellStyle name="category 2 2" xfId="6294"/>
    <cellStyle name="Cellule liée" xfId="1399"/>
    <cellStyle name="Check Cell" xfId="1400"/>
    <cellStyle name="Cindy" xfId="1401"/>
    <cellStyle name="ColLevel_0" xfId="6074"/>
    <cellStyle name="Com" xfId="1402"/>
    <cellStyle name="Comma  - Style1" xfId="1403"/>
    <cellStyle name="Comma  - Style2" xfId="1404"/>
    <cellStyle name="Comma  - Style3" xfId="1405"/>
    <cellStyle name="Comma  - Style4" xfId="1406"/>
    <cellStyle name="Comma  - Style5" xfId="1407"/>
    <cellStyle name="Comma  - Style6" xfId="1408"/>
    <cellStyle name="Comma  - Style7" xfId="1409"/>
    <cellStyle name="Comma  - Style8" xfId="1410"/>
    <cellStyle name="Comma [0]_!!!GO" xfId="1411"/>
    <cellStyle name="Comma [00]" xfId="1412"/>
    <cellStyle name="Comma [00] 2" xfId="1413"/>
    <cellStyle name="Comma 2" xfId="11477"/>
    <cellStyle name="Comma 2 2" xfId="11542"/>
    <cellStyle name="comma zerodec" xfId="1414"/>
    <cellStyle name="comma zerodec 2" xfId="1415"/>
    <cellStyle name="Comma_ 8. ECN " xfId="6531"/>
    <cellStyle name="Comma0" xfId="1416"/>
    <cellStyle name="Comma0 - Modelo1" xfId="1417"/>
    <cellStyle name="Comma0 - Style1" xfId="1418"/>
    <cellStyle name="Comma0_~1967848" xfId="1419"/>
    <cellStyle name="Comma1 - Modelo2" xfId="1420"/>
    <cellStyle name="Comma1 - Style2" xfId="1421"/>
    <cellStyle name="Commentaire" xfId="1422"/>
    <cellStyle name="Commentaire 2" xfId="8282"/>
    <cellStyle name="Commentaire 3" xfId="8437"/>
    <cellStyle name="Commentaire_Capex" xfId="11479"/>
    <cellStyle name="Copied" xfId="1423"/>
    <cellStyle name="Copied 2" xfId="1424"/>
    <cellStyle name="COST1" xfId="1425"/>
    <cellStyle name="Currency [0] in K-Dollars" xfId="1426"/>
    <cellStyle name="Currency [0]_ 8. ECN " xfId="6532"/>
    <cellStyle name="Currency [00]" xfId="1427"/>
    <cellStyle name="Currency [0㍝" xfId="6533"/>
    <cellStyle name="Currency [1] in K-Dollars" xfId="1428"/>
    <cellStyle name="Currency_ 8. ECN " xfId="6534"/>
    <cellStyle name="Currency0" xfId="1429"/>
    <cellStyle name="Currency1" xfId="1430"/>
    <cellStyle name="Currency1 2" xfId="1431"/>
    <cellStyle name="custom" xfId="1432"/>
    <cellStyle name="Cyndie" xfId="1433"/>
    <cellStyle name="Data" xfId="1434"/>
    <cellStyle name="Date" xfId="1435"/>
    <cellStyle name="Date Short" xfId="1436"/>
    <cellStyle name="Date_#A5203 DELL CORVETTE 062403 Doumen" xfId="1437"/>
    <cellStyle name="Décimal" xfId="1438"/>
    <cellStyle name="DELTA" xfId="1439"/>
    <cellStyle name="Dezimal [0]_!!!GO" xfId="1440"/>
    <cellStyle name="Dezimal_!!!GO" xfId="1441"/>
    <cellStyle name="Dia" xfId="1442"/>
    <cellStyle name="Dollar (zero dec)" xfId="1443"/>
    <cellStyle name="Dollar (zero dec) 2" xfId="1444"/>
    <cellStyle name="Eingabe" xfId="1445"/>
    <cellStyle name="Eingabe 2" xfId="8096"/>
    <cellStyle name="Eingabe 3" xfId="8422"/>
    <cellStyle name="Eingabe 4" xfId="8393"/>
    <cellStyle name="Eingabe_Capex" xfId="11427"/>
    <cellStyle name="Emphasis 1" xfId="1446"/>
    <cellStyle name="Emphasis 2" xfId="1447"/>
    <cellStyle name="Emphasis 3" xfId="1448"/>
    <cellStyle name="Encabez1" xfId="1449"/>
    <cellStyle name="Encabez2" xfId="1450"/>
    <cellStyle name="Enter Currency (0)" xfId="1451"/>
    <cellStyle name="Enter Currency (0) 2" xfId="1452"/>
    <cellStyle name="Enter Currency (2)" xfId="1453"/>
    <cellStyle name="Enter Units (0)" xfId="1454"/>
    <cellStyle name="Enter Units (0) 2" xfId="1455"/>
    <cellStyle name="Enter Units (1)" xfId="1456"/>
    <cellStyle name="Enter Units (1) 2" xfId="1457"/>
    <cellStyle name="Enter Units (2)" xfId="1458"/>
    <cellStyle name="Entered" xfId="1459"/>
    <cellStyle name="Entered 2" xfId="1460"/>
    <cellStyle name="Entrée" xfId="1461"/>
    <cellStyle name="Entrée 2" xfId="8097"/>
    <cellStyle name="Entrée 3" xfId="8403"/>
    <cellStyle name="Entrée 4" xfId="8394"/>
    <cellStyle name="Entrée_Capex" xfId="11426"/>
    <cellStyle name="Ergebnis" xfId="1462"/>
    <cellStyle name="Ergebnis 2" xfId="8421"/>
    <cellStyle name="Ergebnis 3" xfId="8266"/>
    <cellStyle name="Ergebnis_Capex" xfId="11425"/>
    <cellStyle name="Erklärender Text" xfId="1463"/>
    <cellStyle name="Euro" xfId="1464"/>
    <cellStyle name="Euro 2" xfId="1465"/>
    <cellStyle name="Explanatory Text" xfId="1466"/>
    <cellStyle name="F2" xfId="1467"/>
    <cellStyle name="F2 2" xfId="1468"/>
    <cellStyle name="F3" xfId="1469"/>
    <cellStyle name="F3 2" xfId="1470"/>
    <cellStyle name="F4" xfId="1471"/>
    <cellStyle name="F4 2" xfId="1472"/>
    <cellStyle name="F5" xfId="1473"/>
    <cellStyle name="F5 2" xfId="1474"/>
    <cellStyle name="F6" xfId="1475"/>
    <cellStyle name="F6 2" xfId="1476"/>
    <cellStyle name="F7" xfId="1477"/>
    <cellStyle name="F8" xfId="1478"/>
    <cellStyle name="F8 2" xfId="1479"/>
    <cellStyle name="FDAS" xfId="1480"/>
    <cellStyle name="Fijo" xfId="1481"/>
    <cellStyle name="Financiero" xfId="1482"/>
    <cellStyle name="Fixed" xfId="1483"/>
    <cellStyle name="Followed Hyperlink" xfId="1484"/>
    <cellStyle name="Forecast" xfId="1485"/>
    <cellStyle name="ƒp[ƒZƒ“ƒg_!!!GO" xfId="1486"/>
    <cellStyle name="G/標準" xfId="7316"/>
    <cellStyle name="Good" xfId="1487"/>
    <cellStyle name="Grey" xfId="1488"/>
    <cellStyle name="Grey 2" xfId="4064"/>
    <cellStyle name="Grey 3" xfId="4065"/>
    <cellStyle name="Gut" xfId="1489"/>
    <cellStyle name="HEADER" xfId="1490"/>
    <cellStyle name="HEADER 2" xfId="1491"/>
    <cellStyle name="Header1" xfId="1492"/>
    <cellStyle name="Header1 2" xfId="6295"/>
    <cellStyle name="Header2" xfId="1493"/>
    <cellStyle name="Header2 2" xfId="6296"/>
    <cellStyle name="Header2 2 2" xfId="8418"/>
    <cellStyle name="Header2 2_Capex" xfId="10862"/>
    <cellStyle name="Header2 3" xfId="8098"/>
    <cellStyle name="Header2_Capex" xfId="10863"/>
    <cellStyle name="Heading 1" xfId="1494"/>
    <cellStyle name="Heading 1 2" xfId="1495"/>
    <cellStyle name="Heading 2" xfId="1496"/>
    <cellStyle name="Heading 2 2" xfId="1497"/>
    <cellStyle name="Heading 3" xfId="1498"/>
    <cellStyle name="Heading 4" xfId="1499"/>
    <cellStyle name="Heading1" xfId="1500"/>
    <cellStyle name="Heading1 2" xfId="1501"/>
    <cellStyle name="Heading2" xfId="1502"/>
    <cellStyle name="Heading2 2" xfId="1503"/>
    <cellStyle name="HEADINGS" xfId="1504"/>
    <cellStyle name="HEADINGS 2" xfId="1505"/>
    <cellStyle name="HEADINGSTOP" xfId="1506"/>
    <cellStyle name="HEADINGSTOP 2" xfId="1507"/>
    <cellStyle name="HIGHLIGHT" xfId="1508"/>
    <cellStyle name="HIGHLIGHT 2" xfId="1509"/>
    <cellStyle name="Hipervínculo visitado_Active tools" xfId="1510"/>
    <cellStyle name="Hipervínculo_Active tools" xfId="1511"/>
    <cellStyle name="History" xfId="1512"/>
    <cellStyle name="Horizontal" xfId="1513"/>
    <cellStyle name="Hyperlink" xfId="1514"/>
    <cellStyle name="í â› [0.00]_16X" xfId="6535"/>
    <cellStyle name="í â›_16X" xfId="6536"/>
    <cellStyle name="Input" xfId="1515"/>
    <cellStyle name="Input [yellow]" xfId="1516"/>
    <cellStyle name="Input [yellow] 2" xfId="1517"/>
    <cellStyle name="Input [yellow] 2 2" xfId="8101"/>
    <cellStyle name="Input [yellow] 2 3" xfId="8279"/>
    <cellStyle name="Input [yellow] 2 4" xfId="8088"/>
    <cellStyle name="Input [yellow] 3" xfId="4066"/>
    <cellStyle name="Input [yellow] 3 2" xfId="8267"/>
    <cellStyle name="Input [yellow] 3 3" xfId="8127"/>
    <cellStyle name="Input [yellow] 3 4" xfId="8420"/>
    <cellStyle name="Input [yellow] 4" xfId="8100"/>
    <cellStyle name="Input [yellow] 5" xfId="8280"/>
    <cellStyle name="Input [yellow] 6" xfId="8087"/>
    <cellStyle name="Input 2" xfId="1518"/>
    <cellStyle name="Input 2 2" xfId="8102"/>
    <cellStyle name="Input 2 3" xfId="8278"/>
    <cellStyle name="Input 2 4" xfId="8089"/>
    <cellStyle name="Input 3" xfId="8099"/>
    <cellStyle name="Input 4" xfId="8281"/>
    <cellStyle name="Input 5" xfId="8086"/>
    <cellStyle name="Input Cells" xfId="1519"/>
    <cellStyle name="Input Cells 2" xfId="1520"/>
    <cellStyle name="Input CellsI" xfId="1521"/>
    <cellStyle name="Input_2010 2H產能規劃 20100316" xfId="11416"/>
    <cellStyle name="Insatisfaisant" xfId="1522"/>
    <cellStyle name="ïWèÄ_16X" xfId="6537"/>
    <cellStyle name="iWeA_16X_12. AFR _Ctz_cc1" xfId="1523"/>
    <cellStyle name="ïWèÄ_16X_12. AFR _Ctz_cc1" xfId="1524"/>
    <cellStyle name="iWeA_16X_12. AFR _MB_CC" xfId="1525"/>
    <cellStyle name="ïWèÄ_16X_12. AFR _MB_CC" xfId="1526"/>
    <cellStyle name="iWeA_16X_12. AFR _mb_cc1" xfId="1527"/>
    <cellStyle name="ïWèÄ_16X_12. AFR _mb_cc1" xfId="1528"/>
    <cellStyle name="iWeA_16X_12. AFR _NEC_cc_rev2" xfId="1529"/>
    <cellStyle name="ïWèÄ_16X_12. AFR _NEC_cc_rev2" xfId="1530"/>
    <cellStyle name="iWeA_16X_12. AFR _Sony_cc" xfId="1531"/>
    <cellStyle name="ïWèÄ_16X_12. AFR _Sony_cc" xfId="1532"/>
    <cellStyle name="iWeA_16X_8. ECN Status Report" xfId="1533"/>
    <cellStyle name="ïWèÄ_16X_8. ECN Status Report" xfId="1534"/>
    <cellStyle name="iWeA_16X_8. ECN Status Report_Ctz_cc1" xfId="1535"/>
    <cellStyle name="ïWèÄ_16X_8. ECN Status Report_Ctz_cc1" xfId="1536"/>
    <cellStyle name="iWeA_16X_8. ECN Status Report_MB_CC" xfId="1537"/>
    <cellStyle name="ïWèÄ_16X_8. ECN Status Report_MB_CC" xfId="1538"/>
    <cellStyle name="iWeA_16X_8. ECN Status Report_mb_cc1" xfId="1539"/>
    <cellStyle name="ïWèÄ_16X_8. ECN Status Report_mb_cc1" xfId="1540"/>
    <cellStyle name="iWeA_16X_8. ECN Status Report_NEC_cc_rev2" xfId="1541"/>
    <cellStyle name="ïWèÄ_16X_8. ECN Status Report_NEC_cc_rev2" xfId="1542"/>
    <cellStyle name="iWeA_16X_8. ECN Status Report_Sony_cc" xfId="1543"/>
    <cellStyle name="ïWèÄ_16X_8. ECN Status Report_Sony_cc" xfId="1544"/>
    <cellStyle name="iWeA_16X_9. Capacity Risk" xfId="1545"/>
    <cellStyle name="ïWèÄ_16X_9. Capacity Risk" xfId="1546"/>
    <cellStyle name="iWeA_16X_9. Capacity Risk_Ctz_cc1" xfId="1547"/>
    <cellStyle name="ïWèÄ_16X_9. Capacity Risk_Ctz_cc1" xfId="1548"/>
    <cellStyle name="iWeA_16X_9. Capacity Risk_MB_CC" xfId="1549"/>
    <cellStyle name="ïWèÄ_16X_9. Capacity Risk_MB_CC" xfId="1550"/>
    <cellStyle name="iWeA_16X_9. Capacity Risk_mb_cc1" xfId="1551"/>
    <cellStyle name="ïWèÄ_16X_9. Capacity Risk_mb_cc1" xfId="1552"/>
    <cellStyle name="iWeA_16X_9. Capacity Risk_NEC_cc_rev2" xfId="1553"/>
    <cellStyle name="ïWèÄ_16X_9. Capacity Risk_NEC_cc_rev2" xfId="1554"/>
    <cellStyle name="iWeA_16X_9. Capacity Risk_Sony_cc" xfId="1555"/>
    <cellStyle name="ïWèÄ_16X_9. Capacity Risk_Sony_cc" xfId="1556"/>
    <cellStyle name="iWeA_16X_9.Capacity Risk" xfId="1557"/>
    <cellStyle name="ïWèÄ_16X_9.Capacity Risk" xfId="1558"/>
    <cellStyle name="iWeA_16X_9.Capacity Risk_Ctz_cc1" xfId="1559"/>
    <cellStyle name="ïWèÄ_16X_9.Capacity Risk_Ctz_cc1" xfId="1560"/>
    <cellStyle name="iWeA_16X_9.Capacity Risk_MB_CC" xfId="1561"/>
    <cellStyle name="ïWèÄ_16X_9.Capacity Risk_MB_CC" xfId="1562"/>
    <cellStyle name="iWeA_16X_9.Capacity Risk_mb_cc1" xfId="1563"/>
    <cellStyle name="ïWèÄ_16X_9.Capacity Risk_mb_cc1" xfId="1564"/>
    <cellStyle name="iWeA_16X_9.Capacity Risk_NEC_cc_rev2" xfId="1565"/>
    <cellStyle name="ïWèÄ_16X_9.Capacity Risk_NEC_cc_rev2" xfId="1566"/>
    <cellStyle name="iWeA_16X_9.Capacity Risk_Sony_cc" xfId="1567"/>
    <cellStyle name="ïWèÄ_16X_9.Capacity Risk_Sony_cc" xfId="1568"/>
    <cellStyle name="iWeA_16X_Contacts List" xfId="1569"/>
    <cellStyle name="ïWèÄ_16X_Contacts List" xfId="1570"/>
    <cellStyle name="iWeA_16X_Contacts List_Ctz_cc1" xfId="1571"/>
    <cellStyle name="ïWèÄ_16X_Contacts List_Ctz_cc1" xfId="1572"/>
    <cellStyle name="iWeA_16X_Contacts List_MB_CC" xfId="1573"/>
    <cellStyle name="ïWèÄ_16X_Contacts List_MB_CC" xfId="1574"/>
    <cellStyle name="iWeA_16X_Contacts List_mb_cc1" xfId="1575"/>
    <cellStyle name="ïWèÄ_16X_Contacts List_mb_cc1" xfId="1576"/>
    <cellStyle name="iWeA_16X_Contacts List_NEC_cc_rev2" xfId="1577"/>
    <cellStyle name="ïWèÄ_16X_Contacts List_NEC_cc_rev2" xfId="1578"/>
    <cellStyle name="iWeA_16X_Contacts List_Sony_cc" xfId="1579"/>
    <cellStyle name="ïWèÄ_16X_Contacts List_Sony_cc" xfId="1580"/>
    <cellStyle name="iWeA_16X_Ctz_cc1" xfId="1581"/>
    <cellStyle name="ïWèÄ_16X_Ctz_cc1" xfId="1582"/>
    <cellStyle name="iWeA_16X_MB_CC" xfId="1583"/>
    <cellStyle name="ïWèÄ_16X_MB_CC" xfId="1584"/>
    <cellStyle name="iWeA_16X_mb_cc1" xfId="1585"/>
    <cellStyle name="ïWèÄ_16X_mb_cc1" xfId="1586"/>
    <cellStyle name="iWeA_16X_NEC_cc_rev2" xfId="1587"/>
    <cellStyle name="ïWèÄ_16X_NEC_cc_rev2" xfId="1588"/>
    <cellStyle name="iWeA_16X_Sony_cc" xfId="1589"/>
    <cellStyle name="ïWèÄ_16X_Sony_cc" xfId="1590"/>
    <cellStyle name="iWeA_AFR" xfId="1591"/>
    <cellStyle name="ïWèÄ_AFR" xfId="1592"/>
    <cellStyle name="iWeA_AFR_ 8. ECN " xfId="1593"/>
    <cellStyle name="ïWèÄ_AFR_ 8. ECN " xfId="1594"/>
    <cellStyle name="iWeA_AFR_ 8. ECN _Ctz_cc1" xfId="1595"/>
    <cellStyle name="ïWèÄ_AFR_ 8. ECN _Ctz_cc1" xfId="1596"/>
    <cellStyle name="iWeA_AFR_ 8. ECN _MB_CC" xfId="1597"/>
    <cellStyle name="ïWèÄ_AFR_ 8. ECN _MB_CC" xfId="1598"/>
    <cellStyle name="iWeA_AFR_ 8. ECN _mb_cc1" xfId="1599"/>
    <cellStyle name="ïWèÄ_AFR_ 8. ECN _mb_cc1" xfId="1600"/>
    <cellStyle name="iWeA_AFR_ 8. ECN _NEC_cc_rev2" xfId="1601"/>
    <cellStyle name="ïWèÄ_AFR_ 8. ECN _NEC_cc_rev2" xfId="1602"/>
    <cellStyle name="iWeA_AFR_ 8. ECN _Sony_cc" xfId="1603"/>
    <cellStyle name="ïWèÄ_AFR_ 8. ECN _Sony_cc" xfId="1604"/>
    <cellStyle name="iWeA_AFR_10. Material Risk " xfId="1605"/>
    <cellStyle name="ïWèÄ_AFR_10. Material Risk " xfId="1606"/>
    <cellStyle name="iWeA_AFR_10. Material Risk _Ctz_cc1" xfId="1607"/>
    <cellStyle name="ïWèÄ_AFR_10. Material Risk _Ctz_cc1" xfId="1608"/>
    <cellStyle name="iWeA_AFR_10. Material Risk _MB_CC" xfId="1609"/>
    <cellStyle name="ïWèÄ_AFR_10. Material Risk _MB_CC" xfId="1610"/>
    <cellStyle name="iWeA_AFR_10. Material Risk _mb_cc1" xfId="1611"/>
    <cellStyle name="ïWèÄ_AFR_10. Material Risk _mb_cc1" xfId="1612"/>
    <cellStyle name="iWeA_AFR_10. Material Risk _NEC_cc_rev2" xfId="1613"/>
    <cellStyle name="ïWèÄ_AFR_10. Material Risk _NEC_cc_rev2" xfId="1614"/>
    <cellStyle name="iWeA_AFR_10. Material Risk _Sony_cc" xfId="1615"/>
    <cellStyle name="ïWèÄ_AFR_10. Material Risk _Sony_cc" xfId="1616"/>
    <cellStyle name="iWeA_AFR_11. Contacts " xfId="1617"/>
    <cellStyle name="ïWèÄ_AFR_11. Contacts " xfId="1618"/>
    <cellStyle name="iWeA_AFR_11. Contacts _Ctz_cc1" xfId="1619"/>
    <cellStyle name="ïWèÄ_AFR_11. Contacts _Ctz_cc1" xfId="1620"/>
    <cellStyle name="iWeA_AFR_11. Contacts _MB_CC" xfId="1621"/>
    <cellStyle name="ïWèÄ_AFR_11. Contacts _MB_CC" xfId="1622"/>
    <cellStyle name="iWeA_AFR_11. Contacts _mb_cc1" xfId="1623"/>
    <cellStyle name="ïWèÄ_AFR_11. Contacts _mb_cc1" xfId="1624"/>
    <cellStyle name="iWeA_AFR_11. Contacts _NEC_cc_rev2" xfId="1625"/>
    <cellStyle name="ïWèÄ_AFR_11. Contacts _NEC_cc_rev2" xfId="1626"/>
    <cellStyle name="iWeA_AFR_11. Contacts _Sony_cc" xfId="1627"/>
    <cellStyle name="ïWèÄ_AFR_11. Contacts _Sony_cc" xfId="1628"/>
    <cellStyle name="iWeA_AFR_12. AFR " xfId="1629"/>
    <cellStyle name="ïWèÄ_AFR_12. AFR " xfId="1630"/>
    <cellStyle name="iWeA_AFR_12. AFR _Ctz_cc1" xfId="1631"/>
    <cellStyle name="ïWèÄ_AFR_12. AFR _Ctz_cc1" xfId="1632"/>
    <cellStyle name="iWeA_AFR_12. AFR _MB_CC" xfId="1633"/>
    <cellStyle name="ïWèÄ_AFR_12. AFR _MB_CC" xfId="1634"/>
    <cellStyle name="iWeA_AFR_12. AFR _mb_cc1" xfId="1635"/>
    <cellStyle name="ïWèÄ_AFR_12. AFR _mb_cc1" xfId="1636"/>
    <cellStyle name="iWeA_AFR_12. AFR _NEC_cc_rev2" xfId="1637"/>
    <cellStyle name="ïWèÄ_AFR_12. AFR _NEC_cc_rev2" xfId="1638"/>
    <cellStyle name="iWeA_AFR_12. AFR _Sony_cc" xfId="1639"/>
    <cellStyle name="ïWèÄ_AFR_12. AFR _Sony_cc" xfId="1640"/>
    <cellStyle name="iWeA_AFR_1-4. Action Log" xfId="1641"/>
    <cellStyle name="ïWèÄ_AFR_1-4. Action Log" xfId="1642"/>
    <cellStyle name="iWeA_AFR_1-4. Action Log_Ctz_cc1" xfId="1643"/>
    <cellStyle name="ïWèÄ_AFR_1-4. Action Log_Ctz_cc1" xfId="1644"/>
    <cellStyle name="iWeA_AFR_1-4. Action Log_MB_CC" xfId="1645"/>
    <cellStyle name="ïWèÄ_AFR_1-4. Action Log_MB_CC" xfId="1646"/>
    <cellStyle name="iWeA_AFR_1-4. Action Log_mb_cc1" xfId="1647"/>
    <cellStyle name="ïWèÄ_AFR_1-4. Action Log_mb_cc1" xfId="1648"/>
    <cellStyle name="iWeA_AFR_1-4. Action Log_NEC_cc_rev2" xfId="1649"/>
    <cellStyle name="ïWèÄ_AFR_1-4. Action Log_NEC_cc_rev2" xfId="1650"/>
    <cellStyle name="iWeA_AFR_1-4. Action Log_Sony_cc" xfId="1651"/>
    <cellStyle name="ïWèÄ_AFR_1-4. Action Log_Sony_cc" xfId="1652"/>
    <cellStyle name="iWeA_AFR_8. ECN Status Report" xfId="1653"/>
    <cellStyle name="ïWèÄ_AFR_8. ECN Status Report" xfId="1654"/>
    <cellStyle name="iWeA_AFR_8. ECN Status Report_Ctz_cc1" xfId="1655"/>
    <cellStyle name="ïWèÄ_AFR_8. ECN Status Report_Ctz_cc1" xfId="1656"/>
    <cellStyle name="iWeA_AFR_8. ECN Status Report_MB_CC" xfId="1657"/>
    <cellStyle name="ïWèÄ_AFR_8. ECN Status Report_MB_CC" xfId="1658"/>
    <cellStyle name="iWeA_AFR_8. ECN Status Report_mb_cc1" xfId="1659"/>
    <cellStyle name="ïWèÄ_AFR_8. ECN Status Report_mb_cc1" xfId="1660"/>
    <cellStyle name="iWeA_AFR_8. ECN Status Report_NEC_cc_rev2" xfId="1661"/>
    <cellStyle name="ïWèÄ_AFR_8. ECN Status Report_NEC_cc_rev2" xfId="1662"/>
    <cellStyle name="iWeA_AFR_8. ECN Status Report_Sony_cc" xfId="1663"/>
    <cellStyle name="ïWèÄ_AFR_8. ECN Status Report_Sony_cc" xfId="1664"/>
    <cellStyle name="iWeA_AFR_9. Capacity Risk" xfId="1665"/>
    <cellStyle name="ïWèÄ_AFR_9. Capacity Risk" xfId="1666"/>
    <cellStyle name="iWeA_AFR_9. Capacity Risk_Ctz_cc1" xfId="1667"/>
    <cellStyle name="ïWèÄ_AFR_9. Capacity Risk_Ctz_cc1" xfId="1668"/>
    <cellStyle name="iWeA_AFR_9. Capacity Risk_MB_CC" xfId="1669"/>
    <cellStyle name="ïWèÄ_AFR_9. Capacity Risk_MB_CC" xfId="1670"/>
    <cellStyle name="iWeA_AFR_9. Capacity Risk_mb_cc1" xfId="1671"/>
    <cellStyle name="ïWèÄ_AFR_9. Capacity Risk_mb_cc1" xfId="1672"/>
    <cellStyle name="iWeA_AFR_9. Capacity Risk_NEC_cc_rev2" xfId="1673"/>
    <cellStyle name="ïWèÄ_AFR_9. Capacity Risk_NEC_cc_rev2" xfId="1674"/>
    <cellStyle name="iWeA_AFR_9. Capacity Risk_Sony_cc" xfId="1675"/>
    <cellStyle name="ïWèÄ_AFR_9. Capacity Risk_Sony_cc" xfId="1676"/>
    <cellStyle name="iWeA_AFR_9.Capacity Risk" xfId="1677"/>
    <cellStyle name="ïWèÄ_AFR_9.Capacity Risk" xfId="1678"/>
    <cellStyle name="iWeA_AFR_9.Capacity Risk_Ctz_cc1" xfId="1679"/>
    <cellStyle name="ïWèÄ_AFR_9.Capacity Risk_Ctz_cc1" xfId="1680"/>
    <cellStyle name="iWeA_AFR_9.Capacity Risk_MB_CC" xfId="1681"/>
    <cellStyle name="ïWèÄ_AFR_9.Capacity Risk_MB_CC" xfId="1682"/>
    <cellStyle name="iWeA_AFR_9.Capacity Risk_mb_cc1" xfId="1683"/>
    <cellStyle name="ïWèÄ_AFR_9.Capacity Risk_mb_cc1" xfId="1684"/>
    <cellStyle name="iWeA_AFR_9.Capacity Risk_NEC_cc_rev2" xfId="1685"/>
    <cellStyle name="ïWèÄ_AFR_9.Capacity Risk_NEC_cc_rev2" xfId="1686"/>
    <cellStyle name="iWeA_AFR_9.Capacity Risk_Sony_cc" xfId="1687"/>
    <cellStyle name="ïWèÄ_AFR_9.Capacity Risk_Sony_cc" xfId="1688"/>
    <cellStyle name="iWeA_AFR_Contacts List" xfId="1689"/>
    <cellStyle name="ïWèÄ_AFR_Contacts List" xfId="1690"/>
    <cellStyle name="iWeA_AFR_Contacts List_Ctz_cc1" xfId="1691"/>
    <cellStyle name="ïWèÄ_AFR_Contacts List_Ctz_cc1" xfId="1692"/>
    <cellStyle name="iWeA_AFR_Contacts List_MB_CC" xfId="1693"/>
    <cellStyle name="ïWèÄ_AFR_Contacts List_MB_CC" xfId="1694"/>
    <cellStyle name="iWeA_AFR_Contacts List_mb_cc1" xfId="1695"/>
    <cellStyle name="ïWèÄ_AFR_Contacts List_mb_cc1" xfId="1696"/>
    <cellStyle name="iWeA_AFR_Contacts List_NEC_cc_rev2" xfId="1697"/>
    <cellStyle name="ïWèÄ_AFR_Contacts List_NEC_cc_rev2" xfId="1698"/>
    <cellStyle name="iWeA_AFR_Contacts List_Sony_cc" xfId="1699"/>
    <cellStyle name="ïWèÄ_AFR_Contacts List_Sony_cc" xfId="1700"/>
    <cellStyle name="iWeA_AFR_Ctz_cc1" xfId="1701"/>
    <cellStyle name="ïWèÄ_AFR_Ctz_cc1" xfId="1702"/>
    <cellStyle name="iWeA_AFR_MB_CC" xfId="1703"/>
    <cellStyle name="ïWèÄ_AFR_MB_CC" xfId="1704"/>
    <cellStyle name="iWeA_AFR_mb_cc1" xfId="1705"/>
    <cellStyle name="ïWèÄ_AFR_mb_cc1" xfId="1706"/>
    <cellStyle name="iWeA_AFR_NEC_cc_rev2" xfId="1707"/>
    <cellStyle name="ïWèÄ_AFR_NEC_cc_rev2" xfId="1708"/>
    <cellStyle name="iWeA_AFR_Sony_cc" xfId="1709"/>
    <cellStyle name="ïWèÄ_AFR_Sony_cc" xfId="1710"/>
    <cellStyle name="iWeA_Contacts" xfId="1711"/>
    <cellStyle name="ïWèÄ_Contacts" xfId="1712"/>
    <cellStyle name="iWeA_Contacts (2)" xfId="1713"/>
    <cellStyle name="ïWèÄ_Contacts (2)" xfId="1714"/>
    <cellStyle name="iWeA_Contacts (2)_Ctz_cc1" xfId="1715"/>
    <cellStyle name="ïWèÄ_Contacts (2)_Ctz_cc1" xfId="1716"/>
    <cellStyle name="iWeA_Contacts (2)_MB_CC" xfId="1717"/>
    <cellStyle name="ïWèÄ_Contacts (2)_MB_CC" xfId="1718"/>
    <cellStyle name="iWeA_Contacts (2)_mb_cc1" xfId="1719"/>
    <cellStyle name="ïWèÄ_Contacts (2)_mb_cc1" xfId="1720"/>
    <cellStyle name="iWeA_Contacts (2)_NEC_cc_rev2" xfId="1721"/>
    <cellStyle name="ïWèÄ_Contacts (2)_NEC_cc_rev2" xfId="1722"/>
    <cellStyle name="iWeA_Contacts (2)_Sony_cc" xfId="1723"/>
    <cellStyle name="ïWèÄ_Contacts (2)_Sony_cc" xfId="1724"/>
    <cellStyle name="iWeA_Contacts_Ctz_cc1" xfId="1725"/>
    <cellStyle name="ïWèÄ_Contacts_Ctz_cc1" xfId="1726"/>
    <cellStyle name="iWeA_Contacts_MB_CC" xfId="1727"/>
    <cellStyle name="ïWèÄ_Contacts_MB_CC" xfId="1728"/>
    <cellStyle name="iWeA_Contacts_mb_cc1" xfId="1729"/>
    <cellStyle name="ïWèÄ_Contacts_mb_cc1" xfId="1730"/>
    <cellStyle name="iWeA_Contacts_NEC_cc_rev2" xfId="1731"/>
    <cellStyle name="ïWèÄ_Contacts_NEC_cc_rev2" xfId="1732"/>
    <cellStyle name="iWeA_Contacts_Sony_cc" xfId="1733"/>
    <cellStyle name="ïWèÄ_Contacts_Sony_cc" xfId="1734"/>
    <cellStyle name="iWeA_EPCN" xfId="1735"/>
    <cellStyle name="ïWèÄ_EPCN" xfId="1736"/>
    <cellStyle name="iWeA_EPCN_1" xfId="1737"/>
    <cellStyle name="ïWèÄ_EPCN_1" xfId="1738"/>
    <cellStyle name="iWeA_EPCN_1_ 8. ECN " xfId="1739"/>
    <cellStyle name="ïWèÄ_EPCN_1_ 8. ECN " xfId="1740"/>
    <cellStyle name="iWeA_EPCN_1_ 8. ECN _Ctz_cc1" xfId="1741"/>
    <cellStyle name="ïWèÄ_EPCN_1_ 8. ECN _Ctz_cc1" xfId="1742"/>
    <cellStyle name="iWeA_EPCN_1_ 8. ECN _MB_CC" xfId="1743"/>
    <cellStyle name="ïWèÄ_EPCN_1_ 8. ECN _MB_CC" xfId="1744"/>
    <cellStyle name="iWeA_EPCN_1_ 8. ECN _mb_cc1" xfId="1745"/>
    <cellStyle name="ïWèÄ_EPCN_1_ 8. ECN _mb_cc1" xfId="1746"/>
    <cellStyle name="iWeA_EPCN_1_ 8. ECN _NEC_cc_rev2" xfId="1747"/>
    <cellStyle name="ïWèÄ_EPCN_1_ 8. ECN _NEC_cc_rev2" xfId="1748"/>
    <cellStyle name="iWeA_EPCN_1_ 8. ECN _Sony_cc" xfId="1749"/>
    <cellStyle name="ïWèÄ_EPCN_1_ 8. ECN _Sony_cc" xfId="1750"/>
    <cellStyle name="iWeA_EPCN_1_10. Material Risk " xfId="1751"/>
    <cellStyle name="ïWèÄ_EPCN_1_10. Material Risk " xfId="1752"/>
    <cellStyle name="iWeA_EPCN_1_10. Material Risk _Ctz_cc1" xfId="1753"/>
    <cellStyle name="ïWèÄ_EPCN_1_10. Material Risk _Ctz_cc1" xfId="1754"/>
    <cellStyle name="iWeA_EPCN_1_10. Material Risk _MB_CC" xfId="1755"/>
    <cellStyle name="ïWèÄ_EPCN_1_10. Material Risk _MB_CC" xfId="1756"/>
    <cellStyle name="iWeA_EPCN_1_10. Material Risk _mb_cc1" xfId="1757"/>
    <cellStyle name="ïWèÄ_EPCN_1_10. Material Risk _mb_cc1" xfId="1758"/>
    <cellStyle name="iWeA_EPCN_1_10. Material Risk _NEC_cc_rev2" xfId="1759"/>
    <cellStyle name="ïWèÄ_EPCN_1_10. Material Risk _NEC_cc_rev2" xfId="1760"/>
    <cellStyle name="iWeA_EPCN_1_10. Material Risk _Sony_cc" xfId="1761"/>
    <cellStyle name="ïWèÄ_EPCN_1_10. Material Risk _Sony_cc" xfId="1762"/>
    <cellStyle name="iWeA_EPCN_1_11. Contacts " xfId="1763"/>
    <cellStyle name="ïWèÄ_EPCN_1_11. Contacts " xfId="1764"/>
    <cellStyle name="iWeA_EPCN_1_11. Contacts _Ctz_cc1" xfId="1765"/>
    <cellStyle name="ïWèÄ_EPCN_1_11. Contacts _Ctz_cc1" xfId="1766"/>
    <cellStyle name="iWeA_EPCN_1_11. Contacts _MB_CC" xfId="1767"/>
    <cellStyle name="ïWèÄ_EPCN_1_11. Contacts _MB_CC" xfId="1768"/>
    <cellStyle name="iWeA_EPCN_1_11. Contacts _mb_cc1" xfId="1769"/>
    <cellStyle name="ïWèÄ_EPCN_1_11. Contacts _mb_cc1" xfId="1770"/>
    <cellStyle name="iWeA_EPCN_1_11. Contacts _NEC_cc_rev2" xfId="1771"/>
    <cellStyle name="ïWèÄ_EPCN_1_11. Contacts _NEC_cc_rev2" xfId="1772"/>
    <cellStyle name="iWeA_EPCN_1_11. Contacts _Sony_cc" xfId="1773"/>
    <cellStyle name="ïWèÄ_EPCN_1_11. Contacts _Sony_cc" xfId="1774"/>
    <cellStyle name="iWeA_EPCN_1_12. AFR " xfId="1775"/>
    <cellStyle name="ïWèÄ_EPCN_1_12. AFR " xfId="1776"/>
    <cellStyle name="iWeA_EPCN_1_12. AFR _Ctz_cc1" xfId="1777"/>
    <cellStyle name="ïWèÄ_EPCN_1_12. AFR _Ctz_cc1" xfId="1778"/>
    <cellStyle name="iWeA_EPCN_1_12. AFR _MB_CC" xfId="1779"/>
    <cellStyle name="ïWèÄ_EPCN_1_12. AFR _MB_CC" xfId="1780"/>
    <cellStyle name="iWeA_EPCN_1_12. AFR _mb_cc1" xfId="1781"/>
    <cellStyle name="ïWèÄ_EPCN_1_12. AFR _mb_cc1" xfId="1782"/>
    <cellStyle name="iWeA_EPCN_1_12. AFR _NEC_cc_rev2" xfId="1783"/>
    <cellStyle name="ïWèÄ_EPCN_1_12. AFR _NEC_cc_rev2" xfId="1784"/>
    <cellStyle name="iWeA_EPCN_1_12. AFR _Sony_cc" xfId="1785"/>
    <cellStyle name="ïWèÄ_EPCN_1_12. AFR _Sony_cc" xfId="1786"/>
    <cellStyle name="iWeA_EPCN_1_1-4. Action Log" xfId="1787"/>
    <cellStyle name="ïWèÄ_EPCN_1_1-4. Action Log" xfId="1788"/>
    <cellStyle name="iWeA_EPCN_1_1-4. Action Log_Ctz_cc1" xfId="1789"/>
    <cellStyle name="ïWèÄ_EPCN_1_1-4. Action Log_Ctz_cc1" xfId="1790"/>
    <cellStyle name="iWeA_EPCN_1_1-4. Action Log_MB_CC" xfId="1791"/>
    <cellStyle name="ïWèÄ_EPCN_1_1-4. Action Log_MB_CC" xfId="1792"/>
    <cellStyle name="iWeA_EPCN_1_1-4. Action Log_mb_cc1" xfId="1793"/>
    <cellStyle name="ïWèÄ_EPCN_1_1-4. Action Log_mb_cc1" xfId="1794"/>
    <cellStyle name="iWeA_EPCN_1_1-4. Action Log_NEC_cc_rev2" xfId="1795"/>
    <cellStyle name="ïWèÄ_EPCN_1_1-4. Action Log_NEC_cc_rev2" xfId="1796"/>
    <cellStyle name="iWeA_EPCN_1_1-4. Action Log_Sony_cc" xfId="1797"/>
    <cellStyle name="ïWèÄ_EPCN_1_1-4. Action Log_Sony_cc" xfId="1798"/>
    <cellStyle name="iWeA_EPCN_1_8. ECN Status Report" xfId="1799"/>
    <cellStyle name="ïWèÄ_EPCN_1_8. ECN Status Report" xfId="1800"/>
    <cellStyle name="iWeA_EPCN_1_8. ECN Status Report_Ctz_cc1" xfId="1801"/>
    <cellStyle name="ïWèÄ_EPCN_1_8. ECN Status Report_Ctz_cc1" xfId="1802"/>
    <cellStyle name="iWeA_EPCN_1_8. ECN Status Report_MB_CC" xfId="1803"/>
    <cellStyle name="ïWèÄ_EPCN_1_8. ECN Status Report_MB_CC" xfId="1804"/>
    <cellStyle name="iWeA_EPCN_1_8. ECN Status Report_mb_cc1" xfId="1805"/>
    <cellStyle name="ïWèÄ_EPCN_1_8. ECN Status Report_mb_cc1" xfId="1806"/>
    <cellStyle name="iWeA_EPCN_1_8. ECN Status Report_NEC_cc_rev2" xfId="1807"/>
    <cellStyle name="ïWèÄ_EPCN_1_8. ECN Status Report_NEC_cc_rev2" xfId="1808"/>
    <cellStyle name="iWeA_EPCN_1_8. ECN Status Report_Sony_cc" xfId="1809"/>
    <cellStyle name="ïWèÄ_EPCN_1_8. ECN Status Report_Sony_cc" xfId="1810"/>
    <cellStyle name="iWeA_EPCN_1_9. Capacity Risk" xfId="1811"/>
    <cellStyle name="ïWèÄ_EPCN_1_9. Capacity Risk" xfId="1812"/>
    <cellStyle name="iWeA_EPCN_1_9. Capacity Risk_Ctz_cc1" xfId="1813"/>
    <cellStyle name="ïWèÄ_EPCN_1_9. Capacity Risk_Ctz_cc1" xfId="1814"/>
    <cellStyle name="iWeA_EPCN_1_9. Capacity Risk_MB_CC" xfId="1815"/>
    <cellStyle name="ïWèÄ_EPCN_1_9. Capacity Risk_MB_CC" xfId="1816"/>
    <cellStyle name="iWeA_EPCN_1_9. Capacity Risk_mb_cc1" xfId="1817"/>
    <cellStyle name="ïWèÄ_EPCN_1_9. Capacity Risk_mb_cc1" xfId="1818"/>
    <cellStyle name="iWeA_EPCN_1_9. Capacity Risk_NEC_cc_rev2" xfId="1819"/>
    <cellStyle name="ïWèÄ_EPCN_1_9. Capacity Risk_NEC_cc_rev2" xfId="1820"/>
    <cellStyle name="iWeA_EPCN_1_9. Capacity Risk_Sony_cc" xfId="1821"/>
    <cellStyle name="ïWèÄ_EPCN_1_9. Capacity Risk_Sony_cc" xfId="1822"/>
    <cellStyle name="iWeA_EPCN_1_9.Capacity Risk" xfId="1823"/>
    <cellStyle name="ïWèÄ_EPCN_1_9.Capacity Risk" xfId="1824"/>
    <cellStyle name="iWeA_EPCN_1_9.Capacity Risk_Ctz_cc1" xfId="1825"/>
    <cellStyle name="ïWèÄ_EPCN_1_9.Capacity Risk_Ctz_cc1" xfId="1826"/>
    <cellStyle name="iWeA_EPCN_1_9.Capacity Risk_MB_CC" xfId="1827"/>
    <cellStyle name="ïWèÄ_EPCN_1_9.Capacity Risk_MB_CC" xfId="1828"/>
    <cellStyle name="iWeA_EPCN_1_9.Capacity Risk_mb_cc1" xfId="1829"/>
    <cellStyle name="ïWèÄ_EPCN_1_9.Capacity Risk_mb_cc1" xfId="1830"/>
    <cellStyle name="iWeA_EPCN_1_9.Capacity Risk_NEC_cc_rev2" xfId="1831"/>
    <cellStyle name="ïWèÄ_EPCN_1_9.Capacity Risk_NEC_cc_rev2" xfId="1832"/>
    <cellStyle name="iWeA_EPCN_1_9.Capacity Risk_Sony_cc" xfId="1833"/>
    <cellStyle name="ïWèÄ_EPCN_1_9.Capacity Risk_Sony_cc" xfId="1834"/>
    <cellStyle name="iWeA_EPCN_1_Contacts List" xfId="1835"/>
    <cellStyle name="ïWèÄ_EPCN_1_Contacts List" xfId="1836"/>
    <cellStyle name="iWeA_EPCN_1_Contacts List_Ctz_cc1" xfId="1837"/>
    <cellStyle name="ïWèÄ_EPCN_1_Contacts List_Ctz_cc1" xfId="1838"/>
    <cellStyle name="iWeA_EPCN_1_Contacts List_MB_CC" xfId="1839"/>
    <cellStyle name="ïWèÄ_EPCN_1_Contacts List_MB_CC" xfId="1840"/>
    <cellStyle name="iWeA_EPCN_1_Contacts List_mb_cc1" xfId="1841"/>
    <cellStyle name="ïWèÄ_EPCN_1_Contacts List_mb_cc1" xfId="1842"/>
    <cellStyle name="iWeA_EPCN_1_Contacts List_NEC_cc_rev2" xfId="1843"/>
    <cellStyle name="ïWèÄ_EPCN_1_Contacts List_NEC_cc_rev2" xfId="1844"/>
    <cellStyle name="iWeA_EPCN_1_Contacts List_Sony_cc" xfId="1845"/>
    <cellStyle name="ïWèÄ_EPCN_1_Contacts List_Sony_cc" xfId="1846"/>
    <cellStyle name="iWeA_EPCN_1_Ctz_cc1" xfId="1847"/>
    <cellStyle name="ïWèÄ_EPCN_1_Ctz_cc1" xfId="1848"/>
    <cellStyle name="iWeA_EPCN_1_MB_CC" xfId="1849"/>
    <cellStyle name="ïWèÄ_EPCN_1_MB_CC" xfId="1850"/>
    <cellStyle name="iWeA_EPCN_1_mb_cc1" xfId="1851"/>
    <cellStyle name="ïWèÄ_EPCN_1_mb_cc1" xfId="1852"/>
    <cellStyle name="iWeA_EPCN_1_NEC_cc_rev2" xfId="1853"/>
    <cellStyle name="ïWèÄ_EPCN_1_NEC_cc_rev2" xfId="1854"/>
    <cellStyle name="iWeA_EPCN_1_Sony_cc" xfId="1855"/>
    <cellStyle name="ïWèÄ_EPCN_1_Sony_cc" xfId="1856"/>
    <cellStyle name="iWeA_EPCN_Ctz_cc1" xfId="1857"/>
    <cellStyle name="ïWèÄ_EPCN_Ctz_cc1" xfId="1858"/>
    <cellStyle name="iWeA_EPCN_MB_CC" xfId="1859"/>
    <cellStyle name="ïWèÄ_EPCN_MB_CC" xfId="1860"/>
    <cellStyle name="iWeA_EPCN_mb_cc1" xfId="1861"/>
    <cellStyle name="ïWèÄ_EPCN_mb_cc1" xfId="1862"/>
    <cellStyle name="iWeA_EPCN_NEC_cc_rev2" xfId="1863"/>
    <cellStyle name="ïWèÄ_EPCN_NEC_cc_rev2" xfId="1864"/>
    <cellStyle name="iWeA_EPCN_Sony_cc" xfId="1865"/>
    <cellStyle name="ïWèÄ_EPCN_Sony_cc" xfId="1866"/>
    <cellStyle name="iWeA_report3" xfId="1867"/>
    <cellStyle name="ïWèÄ_report3" xfId="1868"/>
    <cellStyle name="iWeA_report3_Ctz_cc1" xfId="1869"/>
    <cellStyle name="ïWèÄ_report3_Ctz_cc1" xfId="1870"/>
    <cellStyle name="iWeA_report3_MB_CC" xfId="1871"/>
    <cellStyle name="ïWèÄ_report3_MB_CC" xfId="1872"/>
    <cellStyle name="iWeA_report3_mb_cc1" xfId="1873"/>
    <cellStyle name="ïWèÄ_report3_mb_cc1" xfId="1874"/>
    <cellStyle name="iWeA_report3_NEC_cc_rev2" xfId="1875"/>
    <cellStyle name="ïWèÄ_report3_NEC_cc_rev2" xfId="1876"/>
    <cellStyle name="iWeA_report3_Sony_cc" xfId="1877"/>
    <cellStyle name="ïWèÄ_report3_Sony_cc" xfId="1878"/>
    <cellStyle name="iWeA_Venderlist" xfId="1879"/>
    <cellStyle name="ïWèÄ_Venderlist" xfId="1880"/>
    <cellStyle name="iWeA_Venderlist_ 8. ECN " xfId="1881"/>
    <cellStyle name="ïWèÄ_Venderlist_ 8. ECN " xfId="1882"/>
    <cellStyle name="iWeA_Venderlist_ 8. ECN _Ctz_cc1" xfId="1883"/>
    <cellStyle name="ïWèÄ_Venderlist_ 8. ECN _Ctz_cc1" xfId="1884"/>
    <cellStyle name="iWeA_Venderlist_ 8. ECN _MB_CC" xfId="1885"/>
    <cellStyle name="ïWèÄ_Venderlist_ 8. ECN _MB_CC" xfId="1886"/>
    <cellStyle name="iWeA_Venderlist_ 8. ECN _mb_cc1" xfId="1887"/>
    <cellStyle name="ïWèÄ_Venderlist_ 8. ECN _mb_cc1" xfId="1888"/>
    <cellStyle name="iWeA_Venderlist_ 8. ECN _NEC_cc_rev2" xfId="1889"/>
    <cellStyle name="ïWèÄ_Venderlist_ 8. ECN _NEC_cc_rev2" xfId="1890"/>
    <cellStyle name="iWeA_Venderlist_ 8. ECN _Sony_cc" xfId="1891"/>
    <cellStyle name="ïWèÄ_Venderlist_ 8. ECN _Sony_cc" xfId="1892"/>
    <cellStyle name="iWeA_Venderlist_10. Material Risk " xfId="1893"/>
    <cellStyle name="ïWèÄ_Venderlist_10. Material Risk " xfId="1894"/>
    <cellStyle name="iWeA_Venderlist_10. Material Risk _Ctz_cc1" xfId="1895"/>
    <cellStyle name="ïWèÄ_Venderlist_10. Material Risk _Ctz_cc1" xfId="1896"/>
    <cellStyle name="iWeA_Venderlist_10. Material Risk _MB_CC" xfId="1897"/>
    <cellStyle name="ïWèÄ_Venderlist_10. Material Risk _MB_CC" xfId="1898"/>
    <cellStyle name="iWeA_Venderlist_10. Material Risk _mb_cc1" xfId="1899"/>
    <cellStyle name="ïWèÄ_Venderlist_10. Material Risk _mb_cc1" xfId="1900"/>
    <cellStyle name="iWeA_Venderlist_10. Material Risk _NEC_cc_rev2" xfId="1901"/>
    <cellStyle name="ïWèÄ_Venderlist_10. Material Risk _NEC_cc_rev2" xfId="1902"/>
    <cellStyle name="iWeA_Venderlist_10. Material Risk _Sony_cc" xfId="1903"/>
    <cellStyle name="ïWèÄ_Venderlist_10. Material Risk _Sony_cc" xfId="1904"/>
    <cellStyle name="iWeA_Venderlist_11. Contacts " xfId="1905"/>
    <cellStyle name="ïWèÄ_Venderlist_11. Contacts " xfId="1906"/>
    <cellStyle name="iWeA_Venderlist_11. Contacts _Ctz_cc1" xfId="1907"/>
    <cellStyle name="ïWèÄ_Venderlist_11. Contacts _Ctz_cc1" xfId="1908"/>
    <cellStyle name="iWeA_Venderlist_11. Contacts _MB_CC" xfId="1909"/>
    <cellStyle name="ïWèÄ_Venderlist_11. Contacts _MB_CC" xfId="1910"/>
    <cellStyle name="iWeA_Venderlist_11. Contacts _mb_cc1" xfId="1911"/>
    <cellStyle name="ïWèÄ_Venderlist_11. Contacts _mb_cc1" xfId="1912"/>
    <cellStyle name="iWeA_Venderlist_11. Contacts _NEC_cc_rev2" xfId="1913"/>
    <cellStyle name="ïWèÄ_Venderlist_11. Contacts _NEC_cc_rev2" xfId="1914"/>
    <cellStyle name="iWeA_Venderlist_11. Contacts _Sony_cc" xfId="1915"/>
    <cellStyle name="ïWèÄ_Venderlist_11. Contacts _Sony_cc" xfId="1916"/>
    <cellStyle name="iWeA_Venderlist_12. AFR " xfId="1917"/>
    <cellStyle name="ïWèÄ_Venderlist_12. AFR " xfId="1918"/>
    <cellStyle name="iWeA_Venderlist_12. AFR _Ctz_cc1" xfId="1919"/>
    <cellStyle name="ïWèÄ_Venderlist_12. AFR _Ctz_cc1" xfId="1920"/>
    <cellStyle name="iWeA_Venderlist_12. AFR _MB_CC" xfId="1921"/>
    <cellStyle name="ïWèÄ_Venderlist_12. AFR _MB_CC" xfId="1922"/>
    <cellStyle name="iWeA_Venderlist_12. AFR _mb_cc1" xfId="1923"/>
    <cellStyle name="ïWèÄ_Venderlist_12. AFR _mb_cc1" xfId="1924"/>
    <cellStyle name="iWeA_Venderlist_12. AFR _NEC_cc_rev2" xfId="1925"/>
    <cellStyle name="ïWèÄ_Venderlist_12. AFR _NEC_cc_rev2" xfId="1926"/>
    <cellStyle name="iWeA_Venderlist_12. AFR _Sony_cc" xfId="1927"/>
    <cellStyle name="ïWèÄ_Venderlist_12. AFR _Sony_cc" xfId="1928"/>
    <cellStyle name="iWeA_Venderlist_1-4. Action Log" xfId="1929"/>
    <cellStyle name="ïWèÄ_Venderlist_1-4. Action Log" xfId="1930"/>
    <cellStyle name="iWeA_Venderlist_1-4. Action Log_Ctz_cc1" xfId="1931"/>
    <cellStyle name="ïWèÄ_Venderlist_1-4. Action Log_Ctz_cc1" xfId="1932"/>
    <cellStyle name="iWeA_Venderlist_1-4. Action Log_MB_CC" xfId="1933"/>
    <cellStyle name="ïWèÄ_Venderlist_1-4. Action Log_MB_CC" xfId="1934"/>
    <cellStyle name="iWeA_Venderlist_1-4. Action Log_mb_cc1" xfId="1935"/>
    <cellStyle name="ïWèÄ_Venderlist_1-4. Action Log_mb_cc1" xfId="1936"/>
    <cellStyle name="iWeA_Venderlist_1-4. Action Log_NEC_cc_rev2" xfId="1937"/>
    <cellStyle name="ïWèÄ_Venderlist_1-4. Action Log_NEC_cc_rev2" xfId="1938"/>
    <cellStyle name="iWeA_Venderlist_1-4. Action Log_Sony_cc" xfId="1939"/>
    <cellStyle name="ïWèÄ_Venderlist_1-4. Action Log_Sony_cc" xfId="1940"/>
    <cellStyle name="iWeA_Venderlist_8. ECN Status Report" xfId="1941"/>
    <cellStyle name="ïWèÄ_Venderlist_8. ECN Status Report" xfId="1942"/>
    <cellStyle name="iWeA_Venderlist_8. ECN Status Report_Ctz_cc1" xfId="1943"/>
    <cellStyle name="ïWèÄ_Venderlist_8. ECN Status Report_Ctz_cc1" xfId="1944"/>
    <cellStyle name="iWeA_Venderlist_8. ECN Status Report_MB_CC" xfId="1945"/>
    <cellStyle name="ïWèÄ_Venderlist_8. ECN Status Report_MB_CC" xfId="1946"/>
    <cellStyle name="iWeA_Venderlist_8. ECN Status Report_mb_cc1" xfId="1947"/>
    <cellStyle name="ïWèÄ_Venderlist_8. ECN Status Report_mb_cc1" xfId="1948"/>
    <cellStyle name="iWeA_Venderlist_8. ECN Status Report_NEC_cc_rev2" xfId="1949"/>
    <cellStyle name="ïWèÄ_Venderlist_8. ECN Status Report_NEC_cc_rev2" xfId="1950"/>
    <cellStyle name="iWeA_Venderlist_8. ECN Status Report_Sony_cc" xfId="1951"/>
    <cellStyle name="ïWèÄ_Venderlist_8. ECN Status Report_Sony_cc" xfId="1952"/>
    <cellStyle name="iWeA_Venderlist_9. Capacity Risk" xfId="1953"/>
    <cellStyle name="ïWèÄ_Venderlist_9. Capacity Risk" xfId="1954"/>
    <cellStyle name="iWeA_Venderlist_9. Capacity Risk_Ctz_cc1" xfId="1955"/>
    <cellStyle name="ïWèÄ_Venderlist_9. Capacity Risk_Ctz_cc1" xfId="1956"/>
    <cellStyle name="iWeA_Venderlist_9. Capacity Risk_MB_CC" xfId="1957"/>
    <cellStyle name="ïWèÄ_Venderlist_9. Capacity Risk_MB_CC" xfId="1958"/>
    <cellStyle name="iWeA_Venderlist_9. Capacity Risk_mb_cc1" xfId="1959"/>
    <cellStyle name="ïWèÄ_Venderlist_9. Capacity Risk_mb_cc1" xfId="1960"/>
    <cellStyle name="iWeA_Venderlist_9. Capacity Risk_NEC_cc_rev2" xfId="1961"/>
    <cellStyle name="ïWèÄ_Venderlist_9. Capacity Risk_NEC_cc_rev2" xfId="1962"/>
    <cellStyle name="iWeA_Venderlist_9. Capacity Risk_Sony_cc" xfId="1963"/>
    <cellStyle name="ïWèÄ_Venderlist_9. Capacity Risk_Sony_cc" xfId="1964"/>
    <cellStyle name="iWeA_Venderlist_9.Capacity Risk" xfId="1965"/>
    <cellStyle name="ïWèÄ_Venderlist_9.Capacity Risk" xfId="1966"/>
    <cellStyle name="iWeA_Venderlist_9.Capacity Risk_Ctz_cc1" xfId="1967"/>
    <cellStyle name="ïWèÄ_Venderlist_9.Capacity Risk_Ctz_cc1" xfId="1968"/>
    <cellStyle name="iWeA_Venderlist_9.Capacity Risk_MB_CC" xfId="1969"/>
    <cellStyle name="ïWèÄ_Venderlist_9.Capacity Risk_MB_CC" xfId="1970"/>
    <cellStyle name="iWeA_Venderlist_9.Capacity Risk_mb_cc1" xfId="1971"/>
    <cellStyle name="ïWèÄ_Venderlist_9.Capacity Risk_mb_cc1" xfId="1972"/>
    <cellStyle name="iWeA_Venderlist_9.Capacity Risk_NEC_cc_rev2" xfId="1973"/>
    <cellStyle name="ïWèÄ_Venderlist_9.Capacity Risk_NEC_cc_rev2" xfId="1974"/>
    <cellStyle name="iWeA_Venderlist_9.Capacity Risk_Sony_cc" xfId="1975"/>
    <cellStyle name="ïWèÄ_Venderlist_9.Capacity Risk_Sony_cc" xfId="1976"/>
    <cellStyle name="iWeA_Venderlist_Contacts List" xfId="1977"/>
    <cellStyle name="ïWèÄ_Venderlist_Contacts List" xfId="1978"/>
    <cellStyle name="iWeA_Venderlist_Contacts List_Ctz_cc1" xfId="1979"/>
    <cellStyle name="ïWèÄ_Venderlist_Contacts List_Ctz_cc1" xfId="1980"/>
    <cellStyle name="iWeA_Venderlist_Contacts List_MB_CC" xfId="1981"/>
    <cellStyle name="ïWèÄ_Venderlist_Contacts List_MB_CC" xfId="1982"/>
    <cellStyle name="iWeA_Venderlist_Contacts List_mb_cc1" xfId="1983"/>
    <cellStyle name="ïWèÄ_Venderlist_Contacts List_mb_cc1" xfId="1984"/>
    <cellStyle name="iWeA_Venderlist_Contacts List_NEC_cc_rev2" xfId="1985"/>
    <cellStyle name="ïWèÄ_Venderlist_Contacts List_NEC_cc_rev2" xfId="1986"/>
    <cellStyle name="iWeA_Venderlist_Contacts List_Sony_cc" xfId="1987"/>
    <cellStyle name="ïWèÄ_Venderlist_Contacts List_Sony_cc" xfId="1988"/>
    <cellStyle name="iWeA_Venderlist_Ctz_cc1" xfId="1989"/>
    <cellStyle name="ïWèÄ_Venderlist_Ctz_cc1" xfId="1990"/>
    <cellStyle name="iWeA_Venderlist_MB_CC" xfId="1991"/>
    <cellStyle name="ïWèÄ_Venderlist_MB_CC" xfId="1992"/>
    <cellStyle name="iWeA_Venderlist_mb_cc1" xfId="1993"/>
    <cellStyle name="ïWèÄ_Venderlist_mb_cc1" xfId="1994"/>
    <cellStyle name="iWeA_Venderlist_NEC_cc_rev2" xfId="1995"/>
    <cellStyle name="ïWèÄ_Venderlist_NEC_cc_rev2" xfId="1996"/>
    <cellStyle name="iWeA_Venderlist_Sony_cc" xfId="1997"/>
    <cellStyle name="ïWèÄ_Venderlist_Sony_cc" xfId="1998"/>
    <cellStyle name="J1" xfId="1999"/>
    <cellStyle name="J1 2" xfId="8104"/>
    <cellStyle name="J1 3" xfId="8277"/>
    <cellStyle name="J1 4" xfId="8103"/>
    <cellStyle name="Komma [0]_GRAF A-V vs FOREC" xfId="2000"/>
    <cellStyle name="Komma_GRAF A-V vs FOREC" xfId="2001"/>
    <cellStyle name="l]_x000d__x000a_Path=h:_x000d__x000a_Name=Diana Chang_x000d__x000a_DDEApps=nsf,nsg,nsh,ntf,ns2,ors,org_x000d__x000a_SmartIcons=Read Message_x000d__x000a__x000d__x000a__x000d__x000a_[cc:Edit" xfId="2002"/>
    <cellStyle name="l]_x000d__x000a_Path=h:_x000d__x000a_Name=Diana Chang_x000d__x000a_DDEApps=nsf,nsg,nsh,ntf,ns2,ors,org_x000d__x000a_SmartIcons=Read Message_x000d__x000a__x000d__x000a__x000d__x000a_[cc:Edit 10" xfId="4067"/>
    <cellStyle name="l]_x000d__x000a_Path=h:_x000d__x000a_Name=Diana Chang_x000d__x000a_DDEApps=nsf,nsg,nsh,ntf,ns2,ors,org_x000d__x000a_SmartIcons=Read Message_x000d__x000a__x000d__x000a__x000d__x000a_[cc:Edit 10 2" xfId="7317"/>
    <cellStyle name="l]_x000d__x000a_Path=h:_x000d__x000a_Name=Diana Chang_x000d__x000a_DDEApps=nsf,nsg,nsh,ntf,ns2,ors,org_x000d__x000a_SmartIcons=Read Message_x000d__x000a__x000d__x000a__x000d__x000a_[cc:Edit 2" xfId="4068"/>
    <cellStyle name="l]_x000d__x000a_Path=h:_x000d__x000a_Name=Diana Chang_x000d__x000a_DDEApps=nsf,nsg,nsh,ntf,ns2,ors,org_x000d__x000a_SmartIcons=Read Message_x000d__x000a__x000d__x000a__x000d__x000a_[cc:Edit 2 2" xfId="6297"/>
    <cellStyle name="l]_x000d__x000a_Path=h:_x000d__x000a_Name=Diana Chang_x000d__x000a_DDEApps=nsf,nsg,nsh,ntf,ns2,ors,org_x000d__x000a_SmartIcons=Read Message_x000d__x000a__x000d__x000a__x000d__x000a_[cc:Edit 3" xfId="4069"/>
    <cellStyle name="l]_x000d__x000a_Path=h:_x000d__x000a_Name=Diana Chang_x000d__x000a_DDEApps=nsf,nsg,nsh,ntf,ns2,ors,org_x000d__x000a_SmartIcons=Read Message_x000d__x000a__x000d__x000a__x000d__x000a_[cc:Edit 3 2" xfId="7318"/>
    <cellStyle name="l]_x000d__x000a_Path=h:_x000d__x000a_Name=Diana Chang_x000d__x000a_DDEApps=nsf,nsg,nsh,ntf,ns2,ors,org_x000d__x000a_SmartIcons=Read Message_x000d__x000a__x000d__x000a__x000d__x000a_[cc:Edit 4" xfId="4070"/>
    <cellStyle name="l]_x000d__x000a_Path=h:_x000d__x000a_Name=Diana Chang_x000d__x000a_DDEApps=nsf,nsg,nsh,ntf,ns2,ors,org_x000d__x000a_SmartIcons=Read Message_x000d__x000a__x000d__x000a__x000d__x000a_[cc:Edit 4 2" xfId="4071"/>
    <cellStyle name="l]_x000d__x000a_Path=h:_x000d__x000a_Name=Diana Chang_x000d__x000a_DDEApps=nsf,nsg,nsh,ntf,ns2,ors,org_x000d__x000a_SmartIcons=Read Message_x000d__x000a__x000d__x000a__x000d__x000a_[cc:Edit 5" xfId="4072"/>
    <cellStyle name="l]_x000d__x000a_Path=h:_x000d__x000a_Name=Diana Chang_x000d__x000a_DDEApps=nsf,nsg,nsh,ntf,ns2,ors,org_x000d__x000a_SmartIcons=Read Message_x000d__x000a__x000d__x000a__x000d__x000a_[cc:Edit 5 2" xfId="7319"/>
    <cellStyle name="l]_x000d__x000a_Path=h:_x000d__x000a_Name=Diana Chang_x000d__x000a_DDEApps=nsf,nsg,nsh,ntf,ns2,ors,org_x000d__x000a_SmartIcons=Read Message_x000d__x000a__x000d__x000a__x000d__x000a_[cc:Edit 6" xfId="4073"/>
    <cellStyle name="l]_x000d__x000a_Path=h:_x000d__x000a_Name=Diana Chang_x000d__x000a_DDEApps=nsf,nsg,nsh,ntf,ns2,ors,org_x000d__x000a_SmartIcons=Read Message_x000d__x000a__x000d__x000a__x000d__x000a_[cc:Edit 6 2" xfId="4074"/>
    <cellStyle name="l]_x000d__x000a_Path=h:_x000d__x000a_Name=Diana Chang_x000d__x000a_DDEApps=nsf,nsg,nsh,ntf,ns2,ors,org_x000d__x000a_SmartIcons=Read Message_x000d__x000a__x000d__x000a__x000d__x000a_[cc:Edit 7" xfId="4075"/>
    <cellStyle name="l]_x000d__x000a_Path=h:_x000d__x000a_Name=Diana Chang_x000d__x000a_DDEApps=nsf,nsg,nsh,ntf,ns2,ors,org_x000d__x000a_SmartIcons=Read Message_x000d__x000a__x000d__x000a__x000d__x000a_[cc:Edit 7 2" xfId="4076"/>
    <cellStyle name="l]_x000d__x000a_Path=h:_x000d__x000a_Name=Diana Chang_x000d__x000a_DDEApps=nsf,nsg,nsh,ntf,ns2,ors,org_x000d__x000a_SmartIcons=Read Message_x000d__x000a__x000d__x000a__x000d__x000a_[cc:Edit 8" xfId="8042"/>
    <cellStyle name="l]_x000d__x000a_Path=h:_x000d__x000a_Name=Diana Chang_x000d__x000a_DDEApps=nsf,nsg,nsh,ntf,ns2,ors,org_x000d__x000a_SmartIcons=Read Message_x000d__x000a__x000d__x000a__x000d__x000a_[cc:Edit_2011年度PCBA与整机职工年度绩效奖金" xfId="4077"/>
    <cellStyle name="Link Currency (0)" xfId="2003"/>
    <cellStyle name="Link Currency (0) 2" xfId="2004"/>
    <cellStyle name="Link Currency (2)" xfId="2005"/>
    <cellStyle name="Link Units (0)" xfId="2006"/>
    <cellStyle name="Link Units (0) 2" xfId="2007"/>
    <cellStyle name="Link Units (1)" xfId="2008"/>
    <cellStyle name="Link Units (1) 2" xfId="2009"/>
    <cellStyle name="Link Units (2)" xfId="2010"/>
    <cellStyle name="Linked Cell" xfId="2011"/>
    <cellStyle name="Linked Cells" xfId="2012"/>
    <cellStyle name="Linked Cells 2" xfId="2013"/>
    <cellStyle name="Matrix" xfId="2014"/>
    <cellStyle name="Millares [0]_10 AVERIAS MASIVAS + ANT" xfId="11417"/>
    <cellStyle name="Millares_10 AVERIAS MASIVAS + ANT" xfId="11418"/>
    <cellStyle name="Milliers [0]_!!!GO" xfId="2015"/>
    <cellStyle name="Milliers_!!!GO" xfId="2016"/>
    <cellStyle name="modified" xfId="7320"/>
    <cellStyle name="modified 2" xfId="8439"/>
    <cellStyle name="modified 3" xfId="8431"/>
    <cellStyle name="modified 4" xfId="8051"/>
    <cellStyle name="Moneda [0]_10 AVERIAS MASIVAS + ANT" xfId="2017"/>
    <cellStyle name="Moneda_10 AVERIAS MASIVAS + ANT" xfId="2018"/>
    <cellStyle name="Monetaire [0]_!!!GO" xfId="2019"/>
    <cellStyle name="Monétaire [0]_!!!GO" xfId="2020"/>
    <cellStyle name="Monetaire_!!!GO" xfId="2021"/>
    <cellStyle name="Monétaire_!!!GO" xfId="2022"/>
    <cellStyle name="Mon彋aire [0]_!!!GO" xfId="2023"/>
    <cellStyle name="Mon彋aire_!!!GO" xfId="2024"/>
    <cellStyle name="MS Sans Serif" xfId="2025"/>
    <cellStyle name="MS Sans Serif 2" xfId="2026"/>
    <cellStyle name="MS Sans Serif 3" xfId="2027"/>
    <cellStyle name="MS Sans Serif 4" xfId="2028"/>
    <cellStyle name="MS Sans Serif_Daily report_Sharon" xfId="2029"/>
    <cellStyle name="MS_English" xfId="4078"/>
    <cellStyle name="Needs Work" xfId="2030"/>
    <cellStyle name="Neutral" xfId="2031"/>
    <cellStyle name="Neutre" xfId="2032"/>
    <cellStyle name="new" xfId="2033"/>
    <cellStyle name="New Times Roman" xfId="2034"/>
    <cellStyle name="no dec" xfId="2035"/>
    <cellStyle name="no dec 2" xfId="2036"/>
    <cellStyle name="Norm੎੎" xfId="2037"/>
    <cellStyle name="Norm੎੎ 2" xfId="2038"/>
    <cellStyle name="Norm??" xfId="7321"/>
    <cellStyle name="Normal - Style1" xfId="2039"/>
    <cellStyle name="Normal - Style1 2" xfId="2040"/>
    <cellStyle name="Normal - Style1 2 2" xfId="6299"/>
    <cellStyle name="Normal - Style1 3" xfId="4079"/>
    <cellStyle name="Normal - Style1 4" xfId="6298"/>
    <cellStyle name="Normal - Style1_Capex" xfId="11363"/>
    <cellStyle name="Normal - Style2" xfId="2041"/>
    <cellStyle name="Normal - Style3" xfId="2042"/>
    <cellStyle name="Normal - Style4" xfId="2043"/>
    <cellStyle name="Normal - Style5" xfId="2044"/>
    <cellStyle name="Normal - Style6" xfId="2045"/>
    <cellStyle name="Normal - Style7" xfId="2046"/>
    <cellStyle name="Normal - Style8" xfId="2047"/>
    <cellStyle name="Normal 1" xfId="7322"/>
    <cellStyle name="Normal 2" xfId="2048"/>
    <cellStyle name="Normal 3" xfId="7323"/>
    <cellStyle name="Normal 3 3" xfId="21"/>
    <cellStyle name="Normal 3 3 2" xfId="8010"/>
    <cellStyle name="Normal 37" xfId="2049"/>
    <cellStyle name="Normal 60" xfId="2050"/>
    <cellStyle name="Normal_ 8. ECN " xfId="6538"/>
    <cellStyle name="Normale_JANUARY build priority  drop shipments update Oct 6 2009" xfId="7324"/>
    <cellStyle name="normální_Project P62 Investment0801" xfId="7325"/>
    <cellStyle name="Note" xfId="2051"/>
    <cellStyle name="Note 2" xfId="8276"/>
    <cellStyle name="Note 3" xfId="8194"/>
    <cellStyle name="Note_Capex" xfId="11424"/>
    <cellStyle name="Notiz" xfId="2052"/>
    <cellStyle name="Notiz 2" xfId="8275"/>
    <cellStyle name="Notiz 3" xfId="8055"/>
    <cellStyle name="Notiz_Capex" xfId="11473"/>
    <cellStyle name="NUMBER" xfId="2053"/>
    <cellStyle name="Number [0] in K-Units" xfId="2054"/>
    <cellStyle name="Number [1] in K-Units" xfId="2055"/>
    <cellStyle name="NUMBER 2" xfId="8105"/>
    <cellStyle name="NUMBER 3" xfId="8274"/>
    <cellStyle name="NUMBER 4" xfId="8054"/>
    <cellStyle name="Œ…‹æØ‚è [0.00]_Comdata" xfId="2056"/>
    <cellStyle name="Œ…‹æØ‚è_Comdata" xfId="2057"/>
    <cellStyle name="OHP" xfId="6539"/>
    <cellStyle name="OOK" xfId="2058"/>
    <cellStyle name="Option" xfId="2059"/>
    <cellStyle name="OptionHeading" xfId="2060"/>
    <cellStyle name="Output" xfId="2061"/>
    <cellStyle name="Output 2" xfId="8598"/>
    <cellStyle name="Output_Capex" xfId="11423"/>
    <cellStyle name="P" xfId="2062"/>
    <cellStyle name="paint" xfId="2063"/>
    <cellStyle name="per.style" xfId="2064"/>
    <cellStyle name="Percen - Style2" xfId="2065"/>
    <cellStyle name="Percent [0]" xfId="2066"/>
    <cellStyle name="Percent [0] 2" xfId="2067"/>
    <cellStyle name="Percent [0]P" xfId="7326"/>
    <cellStyle name="Percent [00]" xfId="2068"/>
    <cellStyle name="Percent [00] 2" xfId="2069"/>
    <cellStyle name="Percent [2]" xfId="2070"/>
    <cellStyle name="Percent [2]P" xfId="2071"/>
    <cellStyle name="Percent_!!!GO" xfId="2072"/>
    <cellStyle name="PERCENTAGE" xfId="2073"/>
    <cellStyle name="pp" xfId="2074"/>
    <cellStyle name="PrePop Currency (0)" xfId="2075"/>
    <cellStyle name="PrePop Currency (0) 2" xfId="2076"/>
    <cellStyle name="PrePop Currency (2)" xfId="2077"/>
    <cellStyle name="PrePop Units (0)" xfId="2078"/>
    <cellStyle name="PrePop Units (0) 2" xfId="2079"/>
    <cellStyle name="PrePop Units (1)" xfId="2080"/>
    <cellStyle name="PrePop Units (1) 2" xfId="2081"/>
    <cellStyle name="PrePop Units (2)" xfId="2082"/>
    <cellStyle name="Pricelist" xfId="2083"/>
    <cellStyle name="pricing" xfId="2084"/>
    <cellStyle name="Product" xfId="2085"/>
    <cellStyle name="PSChar" xfId="2086"/>
    <cellStyle name="PSChar 2" xfId="6300"/>
    <cellStyle name="PSDate" xfId="2087"/>
    <cellStyle name="PSDec" xfId="2088"/>
    <cellStyle name="PSHeading" xfId="2089"/>
    <cellStyle name="PSInt" xfId="2090"/>
    <cellStyle name="PSSpacer" xfId="2091"/>
    <cellStyle name="Q" xfId="2092"/>
    <cellStyle name="Q_AP to QCI Jun30-01 Pending" xfId="2093"/>
    <cellStyle name="Q_AP to QCI Jun30-01 Pending_FS Aug 2002" xfId="2094"/>
    <cellStyle name="Q_AP to QCI Jun30-01 Pending_FS Dec 2002" xfId="2095"/>
    <cellStyle name="Q_AP to QCI Jun30-01 Pending_FS Dec 2002 rev" xfId="2096"/>
    <cellStyle name="Q_AP to QCI Jun30-01 Pending_FS July 2002" xfId="2097"/>
    <cellStyle name="Q_AP to QCI Jun30-01 Pending_FS Nov2002" xfId="2098"/>
    <cellStyle name="Q_AP to QCI Jun30-01 Pending_FS Oct2002" xfId="2099"/>
    <cellStyle name="Q_AP to QCI Jun30-01 Pending_FS Sep 2002" xfId="2100"/>
    <cellStyle name="Q_AP to QCI Jun30-01 Pending_Intercompany Accounts" xfId="2101"/>
    <cellStyle name="Q_AP to QCI Jun30-01 Pending_QCI July" xfId="2102"/>
    <cellStyle name="Q_AP to QCI Jun30-01 Pending_QCI June" xfId="2103"/>
    <cellStyle name="Q_Feb-01" xfId="2104"/>
    <cellStyle name="Q_Feb-01_1180" xfId="2105"/>
    <cellStyle name="Q_Feb-01_1180_FS Dec 2002" xfId="2106"/>
    <cellStyle name="Q_Feb-01_1180_FS Dec 2002 rev" xfId="2107"/>
    <cellStyle name="Q_Feb-01_1180_FS Nov2002" xfId="2108"/>
    <cellStyle name="Q_Feb-01_1180_Intercompany Accounts" xfId="2109"/>
    <cellStyle name="Q_Feb-01_1180_QCI July" xfId="2110"/>
    <cellStyle name="Q_Feb-01_1180_QCI June" xfId="2111"/>
    <cellStyle name="Q_Feb-01_FS Aug 2001" xfId="2112"/>
    <cellStyle name="Q_Feb-01_FS Aug 2001_FS Aug 2002" xfId="2113"/>
    <cellStyle name="Q_Feb-01_FS Aug 2001_FS Dec 2002" xfId="2114"/>
    <cellStyle name="Q_Feb-01_FS Aug 2001_FS Dec 2002 rev" xfId="2115"/>
    <cellStyle name="Q_Feb-01_FS Aug 2001_FS July 2002" xfId="2116"/>
    <cellStyle name="Q_Feb-01_FS Aug 2001_FS Nov2002" xfId="2117"/>
    <cellStyle name="Q_Feb-01_FS Aug 2001_FS Oct2002" xfId="2118"/>
    <cellStyle name="Q_Feb-01_FS Aug 2001_FS Sep 2002" xfId="2119"/>
    <cellStyle name="Q_Feb-01_FS Aug 2001_Intercompany Accounts" xfId="2120"/>
    <cellStyle name="Q_Feb-01_FS Aug 2001_QCI July" xfId="2121"/>
    <cellStyle name="Q_Feb-01_FS Aug 2001_QCI June" xfId="2122"/>
    <cellStyle name="Q_Feb-01_FS Aug 2002" xfId="2123"/>
    <cellStyle name="Q_Feb-01_FS Dec 2002" xfId="2124"/>
    <cellStyle name="Q_Feb-01_FS Dec 2002 rev" xfId="2125"/>
    <cellStyle name="Q_Feb-01_FS July 2002" xfId="2126"/>
    <cellStyle name="Q_Feb-01_FS Nov2002" xfId="2127"/>
    <cellStyle name="Q_Feb-01_FS Oct 2001" xfId="2128"/>
    <cellStyle name="Q_Feb-01_FS Oct 2001_FS Dec 2002" xfId="2129"/>
    <cellStyle name="Q_Feb-01_FS Oct 2001_FS Dec 2002 rev" xfId="2130"/>
    <cellStyle name="Q_Feb-01_FS Oct 2001_FS Nov2002" xfId="2131"/>
    <cellStyle name="Q_Feb-01_FS Oct 2001_Intercompany Accounts" xfId="2132"/>
    <cellStyle name="Q_Feb-01_FS Oct 2001_QCI July" xfId="2133"/>
    <cellStyle name="Q_Feb-01_FS Oct 2001_QCI June" xfId="2134"/>
    <cellStyle name="Q_Feb-01_FS Oct2002" xfId="2135"/>
    <cellStyle name="Q_Feb-01_FS Sep 2001" xfId="2136"/>
    <cellStyle name="Q_Feb-01_FS Sep 2001_FS Aug 2002" xfId="2137"/>
    <cellStyle name="Q_Feb-01_FS Sep 2001_FS Dec 2002" xfId="2138"/>
    <cellStyle name="Q_Feb-01_FS Sep 2001_FS Dec 2002 rev" xfId="2139"/>
    <cellStyle name="Q_Feb-01_FS Sep 2001_FS July 2002" xfId="2140"/>
    <cellStyle name="Q_Feb-01_FS Sep 2001_FS Nov2002" xfId="2141"/>
    <cellStyle name="Q_Feb-01_FS Sep 2001_FS Oct2002" xfId="2142"/>
    <cellStyle name="Q_Feb-01_FS Sep 2001_FS Sep 2002" xfId="2143"/>
    <cellStyle name="Q_Feb-01_FS Sep 2001_Intercompany Accounts" xfId="2144"/>
    <cellStyle name="Q_Feb-01_FS Sep 2001_QCI July" xfId="2145"/>
    <cellStyle name="Q_Feb-01_FS Sep 2001_QCI June" xfId="2146"/>
    <cellStyle name="Q_Feb-01_FS Sep 2002" xfId="2147"/>
    <cellStyle name="Q_Feb-01_Intercompany Accounts" xfId="2148"/>
    <cellStyle name="Q_Feb-01_Mana_Repo" xfId="2149"/>
    <cellStyle name="Q_Feb-01_QCI July" xfId="2150"/>
    <cellStyle name="Q_Feb-01_QCI June" xfId="2151"/>
    <cellStyle name="Q_Feb-01_QCI Mar-01" xfId="2152"/>
    <cellStyle name="Q_Feb-01_QCI Mar-01_1180" xfId="2153"/>
    <cellStyle name="Q_Feb-01_QCI Mar-01_1180_FS Dec 2002" xfId="2154"/>
    <cellStyle name="Q_Feb-01_QCI Mar-01_1180_FS Dec 2002 rev" xfId="2155"/>
    <cellStyle name="Q_Feb-01_QCI Mar-01_1180_FS Nov2002" xfId="2156"/>
    <cellStyle name="Q_Feb-01_QCI Mar-01_1180_Intercompany Accounts" xfId="2157"/>
    <cellStyle name="Q_Feb-01_QCI Mar-01_1180_QCI July" xfId="2158"/>
    <cellStyle name="Q_Feb-01_QCI Mar-01_1180_QCI June" xfId="2159"/>
    <cellStyle name="Q_Feb-01_QCI Mar-01_FS Aug 2002" xfId="2160"/>
    <cellStyle name="Q_Feb-01_QCI Mar-01_FS Dec 2002" xfId="2161"/>
    <cellStyle name="Q_Feb-01_QCI Mar-01_FS Dec 2002 rev" xfId="2162"/>
    <cellStyle name="Q_Feb-01_QCI Mar-01_FS July 2002" xfId="2163"/>
    <cellStyle name="Q_Feb-01_QCI Mar-01_FS Nov2002" xfId="2164"/>
    <cellStyle name="Q_Feb-01_QCI Mar-01_FS Oct 2001" xfId="2165"/>
    <cellStyle name="Q_Feb-01_QCI Mar-01_FS Oct 2001_FS Dec 2002" xfId="2166"/>
    <cellStyle name="Q_Feb-01_QCI Mar-01_FS Oct 2001_FS Dec 2002 rev" xfId="2167"/>
    <cellStyle name="Q_Feb-01_QCI Mar-01_FS Oct 2001_FS Nov2002" xfId="2168"/>
    <cellStyle name="Q_Feb-01_QCI Mar-01_FS Oct 2001_Intercompany Accounts" xfId="2169"/>
    <cellStyle name="Q_Feb-01_QCI Mar-01_FS Oct 2001_QCI July" xfId="2170"/>
    <cellStyle name="Q_Feb-01_QCI Mar-01_FS Oct 2001_QCI June" xfId="2171"/>
    <cellStyle name="Q_Feb-01_QCI Mar-01_FS Oct2002" xfId="2172"/>
    <cellStyle name="Q_Feb-01_QCI Mar-01_FS Sep 2001" xfId="2173"/>
    <cellStyle name="Q_Feb-01_QCI Mar-01_FS Sep 2001_FS Dec 2002" xfId="2174"/>
    <cellStyle name="Q_Feb-01_QCI Mar-01_FS Sep 2001_FS Dec 2002 rev" xfId="2175"/>
    <cellStyle name="Q_Feb-01_QCI Mar-01_FS Sep 2001_FS Nov2002" xfId="2176"/>
    <cellStyle name="Q_Feb-01_QCI Mar-01_FS Sep 2001_Intercompany Accounts" xfId="2177"/>
    <cellStyle name="Q_Feb-01_QCI Mar-01_FS Sep 2001_QCI July" xfId="2178"/>
    <cellStyle name="Q_Feb-01_QCI Mar-01_FS Sep 2001_QCI June" xfId="2179"/>
    <cellStyle name="Q_Feb-01_QCI Mar-01_FS Sep 2002" xfId="2180"/>
    <cellStyle name="Q_Feb-01_QCI Mar-01_Intercompany Accounts" xfId="2181"/>
    <cellStyle name="Q_Feb-01_QCI Mar-01_QCI July" xfId="2182"/>
    <cellStyle name="Q_Feb-01_QCI Mar-01_QCI June" xfId="2183"/>
    <cellStyle name="Q_Feb-01_QCI Mar-01_QCI Monthly Expenses" xfId="2184"/>
    <cellStyle name="Q_Feb-01_QCI Mar-01_QCI Monthly Expenses_FS Aug 2002" xfId="2185"/>
    <cellStyle name="Q_Feb-01_QCI Mar-01_QCI Monthly Expenses_FS Dec 2002" xfId="2186"/>
    <cellStyle name="Q_Feb-01_QCI Mar-01_QCI Monthly Expenses_FS Dec 2002 rev" xfId="2187"/>
    <cellStyle name="Q_Feb-01_QCI Mar-01_QCI Monthly Expenses_FS July 2002" xfId="2188"/>
    <cellStyle name="Q_Feb-01_QCI Mar-01_QCI Monthly Expenses_FS Nov2002" xfId="2189"/>
    <cellStyle name="Q_Feb-01_QCI Mar-01_QCI Monthly Expenses_FS Oct2002" xfId="2190"/>
    <cellStyle name="Q_Feb-01_QCI Mar-01_QCI Monthly Expenses_FS Sep 2002" xfId="2191"/>
    <cellStyle name="Q_Feb-01_QCI Mar-01_QCI Monthly Expenses_Intercompany Accounts" xfId="2192"/>
    <cellStyle name="Q_Feb-01_QCI Mar-01_QCI Monthly Expenses_QCI July" xfId="2193"/>
    <cellStyle name="Q_Feb-01_QCI Mar-01_QCI Monthly Expenses_QCI June" xfId="2194"/>
    <cellStyle name="Q_Feb-01_QCI Mar-01_QCI Sep 2001" xfId="2195"/>
    <cellStyle name="Q_Feb-01_QCI Mar-01_QCI Sep 2001_FS Dec 2002" xfId="2196"/>
    <cellStyle name="Q_Feb-01_QCI Mar-01_QCI Sep 2001_FS Dec 2002 rev" xfId="2197"/>
    <cellStyle name="Q_Feb-01_QCI Mar-01_QCI Sep 2001_FS Nov2002" xfId="2198"/>
    <cellStyle name="Q_Feb-01_QCI Mar-01_QCI Sep 2001_Intercompany Accounts" xfId="2199"/>
    <cellStyle name="Q_Feb-01_QCI Mar-01_QCI Sep 2001_QCI July" xfId="2200"/>
    <cellStyle name="Q_Feb-01_QCI Mar-01_QCI Sep 2001_QCI June" xfId="2201"/>
    <cellStyle name="Q_Feb-01_QCI Monthly Expenses" xfId="2202"/>
    <cellStyle name="Q_Feb-01_QCI Monthly Expenses_FS Aug 2002" xfId="2203"/>
    <cellStyle name="Q_Feb-01_QCI Monthly Expenses_FS Dec 2002" xfId="2204"/>
    <cellStyle name="Q_Feb-01_QCI Monthly Expenses_FS Dec 2002 rev" xfId="2205"/>
    <cellStyle name="Q_Feb-01_QCI Monthly Expenses_FS July 2002" xfId="2206"/>
    <cellStyle name="Q_Feb-01_QCI Monthly Expenses_FS Nov2002" xfId="2207"/>
    <cellStyle name="Q_Feb-01_QCI Monthly Expenses_FS Oct2002" xfId="2208"/>
    <cellStyle name="Q_Feb-01_QCI Monthly Expenses_FS Sep 2002" xfId="2209"/>
    <cellStyle name="Q_Feb-01_QCI Monthly Expenses_Intercompany Accounts" xfId="2210"/>
    <cellStyle name="Q_Feb-01_QCI Monthly Expenses_QCI July" xfId="2211"/>
    <cellStyle name="Q_Feb-01_QCI Monthly Expenses_QCI June" xfId="2212"/>
    <cellStyle name="Q_Feb-01_QCI Sep 2001" xfId="2213"/>
    <cellStyle name="Q_Feb-01_QCI Sep 2001_FS Dec 2002" xfId="2214"/>
    <cellStyle name="Q_Feb-01_QCI Sep 2001_FS Dec 2002 rev" xfId="2215"/>
    <cellStyle name="Q_Feb-01_QCI Sep 2001_FS Nov2002" xfId="2216"/>
    <cellStyle name="Q_Feb-01_QCI Sep 2001_Intercompany Accounts" xfId="2217"/>
    <cellStyle name="Q_Feb-01_QCI Sep 2001_QCI July" xfId="2218"/>
    <cellStyle name="Q_Feb-01_QCI Sep 2001_QCI June" xfId="2219"/>
    <cellStyle name="Q_FS Apr 2002" xfId="2220"/>
    <cellStyle name="Q_FS Apr 2002_QCI June" xfId="2221"/>
    <cellStyle name="Q_FS Apr 2002_QCI June_August WorkSheet" xfId="2222"/>
    <cellStyle name="Q_FS Apr 2002_QCI June_QCE October-11" xfId="2223"/>
    <cellStyle name="Q_FS Apr 2002_QCI June_September WorkSheet" xfId="2224"/>
    <cellStyle name="Q_FS Aug 2001" xfId="2225"/>
    <cellStyle name="Q_FS Aug 2001_1180" xfId="2226"/>
    <cellStyle name="Q_FS Aug 2001_1180_FS Dec 2002" xfId="2227"/>
    <cellStyle name="Q_FS Aug 2001_1180_FS Dec 2002 rev" xfId="2228"/>
    <cellStyle name="Q_FS Aug 2001_1180_FS Nov2002" xfId="2229"/>
    <cellStyle name="Q_FS Aug 2001_1180_Intercompany Accounts" xfId="2230"/>
    <cellStyle name="Q_FS Aug 2001_1180_QCI July" xfId="2231"/>
    <cellStyle name="Q_FS Aug 2001_1180_QCI June" xfId="2232"/>
    <cellStyle name="Q_FS Aug 2001_FS Apr 2002" xfId="2233"/>
    <cellStyle name="Q_FS Aug 2001_FS Apr 2002_QCI June" xfId="2234"/>
    <cellStyle name="Q_FS Aug 2001_FS Apr 2002_QCI June_August WorkSheet" xfId="2235"/>
    <cellStyle name="Q_FS Aug 2001_FS Apr 2002_QCI June_QCE October-11" xfId="2236"/>
    <cellStyle name="Q_FS Aug 2001_FS Apr 2002_QCI June_September WorkSheet" xfId="2237"/>
    <cellStyle name="Q_FS Aug 2001_FS Aug 2002" xfId="2238"/>
    <cellStyle name="Q_FS Aug 2001_FS Aug 2002_August WorkSheet" xfId="2239"/>
    <cellStyle name="Q_FS Aug 2001_FS Aug 2002_QCE October-11" xfId="2240"/>
    <cellStyle name="Q_FS Aug 2001_FS Aug 2002_September WorkSheet" xfId="2241"/>
    <cellStyle name="Q_FS Aug 2001_FS Dec 2001" xfId="2242"/>
    <cellStyle name="Q_FS Aug 2001_FS Dec 2001_QCI June" xfId="2243"/>
    <cellStyle name="Q_FS Aug 2001_FS Dec 2001_QCI June_August WorkSheet" xfId="2244"/>
    <cellStyle name="Q_FS Aug 2001_FS Dec 2001_QCI June_QCE October-11" xfId="2245"/>
    <cellStyle name="Q_FS Aug 2001_FS Dec 2001_QCI June_September WorkSheet" xfId="2246"/>
    <cellStyle name="Q_FS Aug 2001_FS Dec 2002" xfId="2247"/>
    <cellStyle name="Q_FS Aug 2001_FS Dec 2002 rev" xfId="2248"/>
    <cellStyle name="Q_FS Aug 2001_FS Dec 2002 rev_August WorkSheet" xfId="2249"/>
    <cellStyle name="Q_FS Aug 2001_FS Dec 2002 rev_QCE October-11" xfId="2250"/>
    <cellStyle name="Q_FS Aug 2001_FS Dec 2002 rev_September WorkSheet" xfId="2251"/>
    <cellStyle name="Q_FS Aug 2001_FS Dec 2002_August WorkSheet" xfId="2252"/>
    <cellStyle name="Q_FS Aug 2001_FS Dec 2002_QCE October-11" xfId="2253"/>
    <cellStyle name="Q_FS Aug 2001_FS Dec 2002_September WorkSheet" xfId="2254"/>
    <cellStyle name="Q_FS Aug 2001_FS Feb 2002" xfId="2255"/>
    <cellStyle name="Q_FS Aug 2001_FS Feb 2002 revised" xfId="2256"/>
    <cellStyle name="Q_FS Aug 2001_FS Feb 2002 revised_QCI June" xfId="2257"/>
    <cellStyle name="Q_FS Aug 2001_FS Feb 2002 revised_QCI June_August WorkSheet" xfId="2258"/>
    <cellStyle name="Q_FS Aug 2001_FS Feb 2002 revised_QCI June_QCE October-11" xfId="2259"/>
    <cellStyle name="Q_FS Aug 2001_FS Feb 2002 revised_QCI June_September WorkSheet" xfId="2260"/>
    <cellStyle name="Q_FS Aug 2001_FS Feb 2002_QCI June" xfId="2261"/>
    <cellStyle name="Q_FS Aug 2001_FS Feb 2002_QCI June_August WorkSheet" xfId="2262"/>
    <cellStyle name="Q_FS Aug 2001_FS Feb 2002_QCI June_QCE October-11" xfId="2263"/>
    <cellStyle name="Q_FS Aug 2001_FS Feb 2002_QCI June_September WorkSheet" xfId="2264"/>
    <cellStyle name="Q_FS Aug 2001_FS Jan 2002Revise" xfId="2265"/>
    <cellStyle name="Q_FS Aug 2001_FS Jan 2002Revise_QCI June" xfId="2266"/>
    <cellStyle name="Q_FS Aug 2001_FS Jan 2002Revise_QCI June_August WorkSheet" xfId="2267"/>
    <cellStyle name="Q_FS Aug 2001_FS Jan 2002Revise_QCI June_QCE October-11" xfId="2268"/>
    <cellStyle name="Q_FS Aug 2001_FS Jan 2002Revise_QCI June_September WorkSheet" xfId="2269"/>
    <cellStyle name="Q_FS Aug 2001_FS July 2002" xfId="2270"/>
    <cellStyle name="Q_FS Aug 2001_FS July 2002_August WorkSheet" xfId="2271"/>
    <cellStyle name="Q_FS Aug 2001_FS July 2002_QCE October-11" xfId="2272"/>
    <cellStyle name="Q_FS Aug 2001_FS July 2002_September WorkSheet" xfId="2273"/>
    <cellStyle name="Q_FS Aug 2001_FS June 2002" xfId="2274"/>
    <cellStyle name="Q_FS Aug 2001_FS June 2002_QCI June" xfId="2275"/>
    <cellStyle name="Q_FS Aug 2001_FS June 2002_QCI June_August WorkSheet" xfId="2276"/>
    <cellStyle name="Q_FS Aug 2001_FS June 2002_QCI June_QCE October-11" xfId="2277"/>
    <cellStyle name="Q_FS Aug 2001_FS June 2002_QCI June_September WorkSheet" xfId="2278"/>
    <cellStyle name="Q_FS Aug 2001_FS Mar 2002" xfId="2279"/>
    <cellStyle name="Q_FS Aug 2001_FS Mar 2002_QCI June" xfId="2280"/>
    <cellStyle name="Q_FS Aug 2001_FS Mar 2002_QCI June_August WorkSheet" xfId="2281"/>
    <cellStyle name="Q_FS Aug 2001_FS Mar 2002_QCI June_QCE October-11" xfId="2282"/>
    <cellStyle name="Q_FS Aug 2001_FS Mar 2002_QCI June_September WorkSheet" xfId="2283"/>
    <cellStyle name="Q_FS Aug 2001_FS May 2002" xfId="2284"/>
    <cellStyle name="Q_FS Aug 2001_FS May 2002_QCI June" xfId="2285"/>
    <cellStyle name="Q_FS Aug 2001_FS May 2002_QCI June_August WorkSheet" xfId="2286"/>
    <cellStyle name="Q_FS Aug 2001_FS May 2002_QCI June_QCE October-11" xfId="2287"/>
    <cellStyle name="Q_FS Aug 2001_FS May 2002_QCI June_September WorkSheet" xfId="2288"/>
    <cellStyle name="Q_FS Aug 2001_FS Nov 2001" xfId="2289"/>
    <cellStyle name="Q_FS Aug 2001_FS Nov 2001_QCI June" xfId="2290"/>
    <cellStyle name="Q_FS Aug 2001_FS Nov 2001_QCI June_August WorkSheet" xfId="2291"/>
    <cellStyle name="Q_FS Aug 2001_FS Nov 2001_QCI June_QCE October-11" xfId="2292"/>
    <cellStyle name="Q_FS Aug 2001_FS Nov 2001_QCI June_September WorkSheet" xfId="2293"/>
    <cellStyle name="Q_FS Aug 2001_FS Nov2002" xfId="2294"/>
    <cellStyle name="Q_FS Aug 2001_FS Nov2002_August WorkSheet" xfId="2295"/>
    <cellStyle name="Q_FS Aug 2001_FS Nov2002_QCE October-11" xfId="2296"/>
    <cellStyle name="Q_FS Aug 2001_FS Nov2002_September WorkSheet" xfId="2297"/>
    <cellStyle name="Q_FS Aug 2001_FS Oct 2001" xfId="2298"/>
    <cellStyle name="Q_FS Aug 2001_FS Oct 2001_QCI June" xfId="2299"/>
    <cellStyle name="Q_FS Aug 2001_FS Oct 2001_QCI June_August WorkSheet" xfId="2300"/>
    <cellStyle name="Q_FS Aug 2001_FS Oct 2001_QCI June_QCE October-11" xfId="2301"/>
    <cellStyle name="Q_FS Aug 2001_FS Oct 2001_QCI June_September WorkSheet" xfId="2302"/>
    <cellStyle name="Q_FS Aug 2001_FS Oct2002" xfId="2303"/>
    <cellStyle name="Q_FS Aug 2001_FS Oct2002_August WorkSheet" xfId="2304"/>
    <cellStyle name="Q_FS Aug 2001_FS Oct2002_QCE October-11" xfId="2305"/>
    <cellStyle name="Q_FS Aug 2001_FS Oct2002_September WorkSheet" xfId="2306"/>
    <cellStyle name="Q_FS Aug 2001_FS Sep 2002" xfId="2307"/>
    <cellStyle name="Q_FS Aug 2001_FS Sep 2002_August WorkSheet" xfId="2308"/>
    <cellStyle name="Q_FS Aug 2001_FS Sep 2002_QCE October-11" xfId="2309"/>
    <cellStyle name="Q_FS Aug 2001_FS Sep 2002_September WorkSheet" xfId="2310"/>
    <cellStyle name="Q_FS Aug 2001_HRM" xfId="2311"/>
    <cellStyle name="Q_FS Aug 2001_HRM_QCE October-11" xfId="2312"/>
    <cellStyle name="Q_FS Aug 2001_Intercompany Accounts" xfId="2313"/>
    <cellStyle name="Q_FS Aug 2001_IT w29" xfId="2314"/>
    <cellStyle name="Q_FS Aug 2001_meeting document w232" xfId="2315"/>
    <cellStyle name="Q_FS Aug 2001_QCI July" xfId="2316"/>
    <cellStyle name="Q_FS Aug 2001_QCI June" xfId="2317"/>
    <cellStyle name="Q_FS Aug 2001_QCI Nov-02" xfId="2318"/>
    <cellStyle name="Q_FS Aug 2001_QCI Oct-02" xfId="2319"/>
    <cellStyle name="Q_FS Aug 2001_QCI Sep 2001" xfId="2320"/>
    <cellStyle name="Q_FS Aug 2001_QCI Sep 2001_FS Dec 2002" xfId="2321"/>
    <cellStyle name="Q_FS Aug 2001_QCI Sep 2001_FS Dec 2002 rev" xfId="2322"/>
    <cellStyle name="Q_FS Aug 2001_QCI Sep 2001_FS Nov2002" xfId="2323"/>
    <cellStyle name="Q_FS Aug 2001_QCI Sep 2001_Intercompany Accounts" xfId="2324"/>
    <cellStyle name="Q_FS Aug 2001_QCI Sep 2001_QCI July" xfId="2325"/>
    <cellStyle name="Q_FS Aug 2001_QCI Sep 2001_QCI June" xfId="2326"/>
    <cellStyle name="Q_FS Aug 2002" xfId="2327"/>
    <cellStyle name="Q_FS Aug 2002_August WorkSheet" xfId="2328"/>
    <cellStyle name="Q_FS Aug 2002_QCE October-11" xfId="2329"/>
    <cellStyle name="Q_FS Aug 2002_September WorkSheet" xfId="2330"/>
    <cellStyle name="Q_FS Dec 2001" xfId="2331"/>
    <cellStyle name="Q_FS Dec 2001_QCI June" xfId="2332"/>
    <cellStyle name="Q_FS Dec 2001_QCI June_August WorkSheet" xfId="2333"/>
    <cellStyle name="Q_FS Dec 2001_QCI June_QCE October-11" xfId="2334"/>
    <cellStyle name="Q_FS Dec 2001_QCI June_September WorkSheet" xfId="2335"/>
    <cellStyle name="Q_FS Dec 2002" xfId="2336"/>
    <cellStyle name="Q_FS Dec 2002 rev" xfId="2337"/>
    <cellStyle name="Q_FS Dec 2002 rev_August WorkSheet" xfId="2338"/>
    <cellStyle name="Q_FS Dec 2002 rev_QCE October-11" xfId="2339"/>
    <cellStyle name="Q_FS Dec 2002 rev_September WorkSheet" xfId="2340"/>
    <cellStyle name="Q_FS Dec 2002_August WorkSheet" xfId="2341"/>
    <cellStyle name="Q_FS Dec 2002_QCE October-11" xfId="2342"/>
    <cellStyle name="Q_FS Dec 2002_September WorkSheet" xfId="2343"/>
    <cellStyle name="Q_FS Feb 2002" xfId="2344"/>
    <cellStyle name="Q_FS Feb 2002 revised" xfId="2345"/>
    <cellStyle name="Q_FS Feb 2002 revised_QCI June" xfId="2346"/>
    <cellStyle name="Q_FS Feb 2002 revised_QCI June_August WorkSheet" xfId="2347"/>
    <cellStyle name="Q_FS Feb 2002 revised_QCI June_QCE October-11" xfId="2348"/>
    <cellStyle name="Q_FS Feb 2002 revised_QCI June_September WorkSheet" xfId="2349"/>
    <cellStyle name="Q_FS Feb 2002_QCI June" xfId="2350"/>
    <cellStyle name="Q_FS Feb 2002_QCI June_August WorkSheet" xfId="2351"/>
    <cellStyle name="Q_FS Feb 2002_QCI June_QCE October-11" xfId="2352"/>
    <cellStyle name="Q_FS Feb 2002_QCI June_September WorkSheet" xfId="2353"/>
    <cellStyle name="Q_FS Jan 2002Revise" xfId="2354"/>
    <cellStyle name="Q_FS Jan 2002Revise_QCI June" xfId="2355"/>
    <cellStyle name="Q_FS Jan 2002Revise_QCI June_August WorkSheet" xfId="2356"/>
    <cellStyle name="Q_FS Jan 2002Revise_QCI June_QCE October-11" xfId="2357"/>
    <cellStyle name="Q_FS Jan 2002Revise_QCI June_September WorkSheet" xfId="2358"/>
    <cellStyle name="Q_FS July 2002" xfId="2359"/>
    <cellStyle name="Q_FS July 2002_August WorkSheet" xfId="2360"/>
    <cellStyle name="Q_FS July 2002_QCE October-11" xfId="2361"/>
    <cellStyle name="Q_FS July 2002_September WorkSheet" xfId="2362"/>
    <cellStyle name="Q_FS June 2002" xfId="2363"/>
    <cellStyle name="Q_FS June 2002_QCI June" xfId="2364"/>
    <cellStyle name="Q_FS June 2002_QCI June_August WorkSheet" xfId="2365"/>
    <cellStyle name="Q_FS June 2002_QCI June_QCE October-11" xfId="2366"/>
    <cellStyle name="Q_FS June 2002_QCI June_September WorkSheet" xfId="2367"/>
    <cellStyle name="Q_FS Mar 2002" xfId="2368"/>
    <cellStyle name="Q_FS Mar 2002_QCI June" xfId="2369"/>
    <cellStyle name="Q_FS Mar 2002_QCI June_August WorkSheet" xfId="2370"/>
    <cellStyle name="Q_FS Mar 2002_QCI June_QCE October-11" xfId="2371"/>
    <cellStyle name="Q_FS Mar 2002_QCI June_September WorkSheet" xfId="2372"/>
    <cellStyle name="Q_FS May 2002" xfId="2373"/>
    <cellStyle name="Q_FS May 2002_QCI June" xfId="2374"/>
    <cellStyle name="Q_FS May 2002_QCI June_August WorkSheet" xfId="2375"/>
    <cellStyle name="Q_FS May 2002_QCI June_QCE October-11" xfId="2376"/>
    <cellStyle name="Q_FS May 2002_QCI June_September WorkSheet" xfId="2377"/>
    <cellStyle name="Q_FS Nov 2001" xfId="2378"/>
    <cellStyle name="Q_FS Nov 2001_QCI June" xfId="2379"/>
    <cellStyle name="Q_FS Nov 2001_QCI June_August WorkSheet" xfId="2380"/>
    <cellStyle name="Q_FS Nov 2001_QCI June_QCE October-11" xfId="2381"/>
    <cellStyle name="Q_FS Nov 2001_QCI June_September WorkSheet" xfId="2382"/>
    <cellStyle name="Q_FS Nov2002" xfId="2383"/>
    <cellStyle name="Q_FS Nov2002_August WorkSheet" xfId="2384"/>
    <cellStyle name="Q_FS Nov2002_QCE October-11" xfId="2385"/>
    <cellStyle name="Q_FS Nov2002_September WorkSheet" xfId="2386"/>
    <cellStyle name="Q_FS Oct 2001" xfId="2387"/>
    <cellStyle name="Q_FS Oct 2001_QCI June" xfId="2388"/>
    <cellStyle name="Q_FS Oct 2001_QCI June_August WorkSheet" xfId="2389"/>
    <cellStyle name="Q_FS Oct 2001_QCI June_QCE October-11" xfId="2390"/>
    <cellStyle name="Q_FS Oct 2001_QCI June_September WorkSheet" xfId="2391"/>
    <cellStyle name="Q_FS Oct2002" xfId="2392"/>
    <cellStyle name="Q_FS Oct2002_August WorkSheet" xfId="2393"/>
    <cellStyle name="Q_FS Oct2002_QCE October-11" xfId="2394"/>
    <cellStyle name="Q_FS Oct2002_September WorkSheet" xfId="2395"/>
    <cellStyle name="Q_FS Sep 2001" xfId="2396"/>
    <cellStyle name="Q_FS Sep 2001_1180" xfId="2397"/>
    <cellStyle name="Q_FS Sep 2001_1180_FS Dec 2002" xfId="2398"/>
    <cellStyle name="Q_FS Sep 2001_1180_FS Dec 2002 rev" xfId="2399"/>
    <cellStyle name="Q_FS Sep 2001_1180_FS Nov2002" xfId="2400"/>
    <cellStyle name="Q_FS Sep 2001_1180_Intercompany Accounts" xfId="2401"/>
    <cellStyle name="Q_FS Sep 2001_1180_QCI July" xfId="2402"/>
    <cellStyle name="Q_FS Sep 2001_1180_QCI June" xfId="2403"/>
    <cellStyle name="Q_FS Sep 2001_FS Apr 2002" xfId="2404"/>
    <cellStyle name="Q_FS Sep 2001_FS Apr 2002_QCI June" xfId="2405"/>
    <cellStyle name="Q_FS Sep 2001_FS Apr 2002_QCI June_August WorkSheet" xfId="2406"/>
    <cellStyle name="Q_FS Sep 2001_FS Apr 2002_QCI June_QCE October-11" xfId="2407"/>
    <cellStyle name="Q_FS Sep 2001_FS Apr 2002_QCI June_September WorkSheet" xfId="2408"/>
    <cellStyle name="Q_FS Sep 2001_FS Aug 2002" xfId="2409"/>
    <cellStyle name="Q_FS Sep 2001_FS Aug 2002_August WorkSheet" xfId="2410"/>
    <cellStyle name="Q_FS Sep 2001_FS Aug 2002_QCE October-11" xfId="2411"/>
    <cellStyle name="Q_FS Sep 2001_FS Aug 2002_September WorkSheet" xfId="2412"/>
    <cellStyle name="Q_FS Sep 2001_FS Dec 2001" xfId="2413"/>
    <cellStyle name="Q_FS Sep 2001_FS Dec 2001_QCI June" xfId="2414"/>
    <cellStyle name="Q_FS Sep 2001_FS Dec 2001_QCI June_August WorkSheet" xfId="2415"/>
    <cellStyle name="Q_FS Sep 2001_FS Dec 2001_QCI June_QCE October-11" xfId="2416"/>
    <cellStyle name="Q_FS Sep 2001_FS Dec 2001_QCI June_September WorkSheet" xfId="2417"/>
    <cellStyle name="Q_FS Sep 2001_FS Dec 2002" xfId="2418"/>
    <cellStyle name="Q_FS Sep 2001_FS Dec 2002 rev" xfId="2419"/>
    <cellStyle name="Q_FS Sep 2001_FS Dec 2002 rev_August WorkSheet" xfId="2420"/>
    <cellStyle name="Q_FS Sep 2001_FS Dec 2002 rev_QCE October-11" xfId="2421"/>
    <cellStyle name="Q_FS Sep 2001_FS Dec 2002 rev_September WorkSheet" xfId="2422"/>
    <cellStyle name="Q_FS Sep 2001_FS Dec 2002_August WorkSheet" xfId="2423"/>
    <cellStyle name="Q_FS Sep 2001_FS Dec 2002_QCE October-11" xfId="2424"/>
    <cellStyle name="Q_FS Sep 2001_FS Dec 2002_September WorkSheet" xfId="2425"/>
    <cellStyle name="Q_FS Sep 2001_FS Feb 2002" xfId="2426"/>
    <cellStyle name="Q_FS Sep 2001_FS Feb 2002 revised" xfId="2427"/>
    <cellStyle name="Q_FS Sep 2001_FS Feb 2002 revised_QCI June" xfId="2428"/>
    <cellStyle name="Q_FS Sep 2001_FS Feb 2002 revised_QCI June_August WorkSheet" xfId="2429"/>
    <cellStyle name="Q_FS Sep 2001_FS Feb 2002 revised_QCI June_QCE October-11" xfId="2430"/>
    <cellStyle name="Q_FS Sep 2001_FS Feb 2002 revised_QCI June_September WorkSheet" xfId="2431"/>
    <cellStyle name="Q_FS Sep 2001_FS Feb 2002_QCI June" xfId="2432"/>
    <cellStyle name="Q_FS Sep 2001_FS Feb 2002_QCI June_August WorkSheet" xfId="2433"/>
    <cellStyle name="Q_FS Sep 2001_FS Feb 2002_QCI June_QCE October-11" xfId="2434"/>
    <cellStyle name="Q_FS Sep 2001_FS Feb 2002_QCI June_September WorkSheet" xfId="2435"/>
    <cellStyle name="Q_FS Sep 2001_FS Jan 2002Revise" xfId="2436"/>
    <cellStyle name="Q_FS Sep 2001_FS Jan 2002Revise_QCI June" xfId="2437"/>
    <cellStyle name="Q_FS Sep 2001_FS Jan 2002Revise_QCI June_August WorkSheet" xfId="2438"/>
    <cellStyle name="Q_FS Sep 2001_FS Jan 2002Revise_QCI June_QCE October-11" xfId="2439"/>
    <cellStyle name="Q_FS Sep 2001_FS Jan 2002Revise_QCI June_September WorkSheet" xfId="2440"/>
    <cellStyle name="Q_FS Sep 2001_FS July 2002" xfId="2441"/>
    <cellStyle name="Q_FS Sep 2001_FS July 2002_August WorkSheet" xfId="2442"/>
    <cellStyle name="Q_FS Sep 2001_FS July 2002_QCE October-11" xfId="2443"/>
    <cellStyle name="Q_FS Sep 2001_FS July 2002_September WorkSheet" xfId="2444"/>
    <cellStyle name="Q_FS Sep 2001_FS June 2002" xfId="2445"/>
    <cellStyle name="Q_FS Sep 2001_FS June 2002_QCI June" xfId="2446"/>
    <cellStyle name="Q_FS Sep 2001_FS June 2002_QCI June_August WorkSheet" xfId="2447"/>
    <cellStyle name="Q_FS Sep 2001_FS June 2002_QCI June_QCE October-11" xfId="2448"/>
    <cellStyle name="Q_FS Sep 2001_FS June 2002_QCI June_September WorkSheet" xfId="2449"/>
    <cellStyle name="Q_FS Sep 2001_FS Mar 2002" xfId="2450"/>
    <cellStyle name="Q_FS Sep 2001_FS Mar 2002_QCI June" xfId="2451"/>
    <cellStyle name="Q_FS Sep 2001_FS Mar 2002_QCI June_August WorkSheet" xfId="2452"/>
    <cellStyle name="Q_FS Sep 2001_FS Mar 2002_QCI June_QCE October-11" xfId="2453"/>
    <cellStyle name="Q_FS Sep 2001_FS Mar 2002_QCI June_September WorkSheet" xfId="2454"/>
    <cellStyle name="Q_FS Sep 2001_FS May 2002" xfId="2455"/>
    <cellStyle name="Q_FS Sep 2001_FS May 2002_QCI June" xfId="2456"/>
    <cellStyle name="Q_FS Sep 2001_FS May 2002_QCI June_August WorkSheet" xfId="2457"/>
    <cellStyle name="Q_FS Sep 2001_FS May 2002_QCI June_QCE October-11" xfId="2458"/>
    <cellStyle name="Q_FS Sep 2001_FS May 2002_QCI June_September WorkSheet" xfId="2459"/>
    <cellStyle name="Q_FS Sep 2001_FS Nov 2001" xfId="2460"/>
    <cellStyle name="Q_FS Sep 2001_FS Nov 2001_QCI June" xfId="2461"/>
    <cellStyle name="Q_FS Sep 2001_FS Nov 2001_QCI June_August WorkSheet" xfId="2462"/>
    <cellStyle name="Q_FS Sep 2001_FS Nov 2001_QCI June_QCE October-11" xfId="2463"/>
    <cellStyle name="Q_FS Sep 2001_FS Nov 2001_QCI June_September WorkSheet" xfId="2464"/>
    <cellStyle name="Q_FS Sep 2001_FS Nov2002" xfId="2465"/>
    <cellStyle name="Q_FS Sep 2001_FS Nov2002_August WorkSheet" xfId="2466"/>
    <cellStyle name="Q_FS Sep 2001_FS Nov2002_QCE October-11" xfId="2467"/>
    <cellStyle name="Q_FS Sep 2001_FS Nov2002_September WorkSheet" xfId="2468"/>
    <cellStyle name="Q_FS Sep 2001_FS Oct 2001" xfId="2469"/>
    <cellStyle name="Q_FS Sep 2001_FS Oct 2001_QCI June" xfId="2470"/>
    <cellStyle name="Q_FS Sep 2001_FS Oct 2001_QCI June_August WorkSheet" xfId="2471"/>
    <cellStyle name="Q_FS Sep 2001_FS Oct 2001_QCI June_QCE October-11" xfId="2472"/>
    <cellStyle name="Q_FS Sep 2001_FS Oct 2001_QCI June_September WorkSheet" xfId="2473"/>
    <cellStyle name="Q_FS Sep 2001_FS Oct2002" xfId="2474"/>
    <cellStyle name="Q_FS Sep 2001_FS Oct2002_August WorkSheet" xfId="2475"/>
    <cellStyle name="Q_FS Sep 2001_FS Oct2002_QCE October-11" xfId="2476"/>
    <cellStyle name="Q_FS Sep 2001_FS Oct2002_September WorkSheet" xfId="2477"/>
    <cellStyle name="Q_FS Sep 2001_FS Sep 2002" xfId="2478"/>
    <cellStyle name="Q_FS Sep 2001_FS Sep 2002_August WorkSheet" xfId="2479"/>
    <cellStyle name="Q_FS Sep 2001_FS Sep 2002_QCE October-11" xfId="2480"/>
    <cellStyle name="Q_FS Sep 2001_FS Sep 2002_September WorkSheet" xfId="2481"/>
    <cellStyle name="Q_FS Sep 2001_HRM" xfId="2482"/>
    <cellStyle name="Q_FS Sep 2001_HRM_QCE October-11" xfId="2483"/>
    <cellStyle name="Q_FS Sep 2001_Intercompany Accounts" xfId="2484"/>
    <cellStyle name="Q_FS Sep 2001_IT w29" xfId="2485"/>
    <cellStyle name="Q_FS Sep 2001_meeting document w232" xfId="2486"/>
    <cellStyle name="Q_FS Sep 2001_QCI July" xfId="2487"/>
    <cellStyle name="Q_FS Sep 2001_QCI June" xfId="2488"/>
    <cellStyle name="Q_FS Sep 2001_QCI Nov-02" xfId="2489"/>
    <cellStyle name="Q_FS Sep 2001_QCI Oct-02" xfId="2490"/>
    <cellStyle name="Q_FS Sep 2001_QCI Sep 2001" xfId="2491"/>
    <cellStyle name="Q_FS Sep 2001_QCI Sep 2001_FS Dec 2002" xfId="2492"/>
    <cellStyle name="Q_FS Sep 2001_QCI Sep 2001_FS Dec 2002 rev" xfId="2493"/>
    <cellStyle name="Q_FS Sep 2001_QCI Sep 2001_FS Nov2002" xfId="2494"/>
    <cellStyle name="Q_FS Sep 2001_QCI Sep 2001_Intercompany Accounts" xfId="2495"/>
    <cellStyle name="Q_FS Sep 2001_QCI Sep 2001_QCI July" xfId="2496"/>
    <cellStyle name="Q_FS Sep 2001_QCI Sep 2001_QCI June" xfId="2497"/>
    <cellStyle name="Q_FS Sep 2002" xfId="2498"/>
    <cellStyle name="Q_FS Sep 2002_August WorkSheet" xfId="2499"/>
    <cellStyle name="Q_FS Sep 2002_QCE October-11" xfId="2500"/>
    <cellStyle name="Q_FS Sep 2002_September WorkSheet" xfId="2501"/>
    <cellStyle name="Q_HRM" xfId="2502"/>
    <cellStyle name="Q_HRM_QCE October-11" xfId="2503"/>
    <cellStyle name="Q_Intercompany Accounts" xfId="2504"/>
    <cellStyle name="Q_IT w29" xfId="2505"/>
    <cellStyle name="Q_Mana_Repo (1)" xfId="2506"/>
    <cellStyle name="Q_Mar-01 (1)" xfId="2507"/>
    <cellStyle name="Q_Mar-01 (1)_1180" xfId="2508"/>
    <cellStyle name="Q_Mar-01 (1)_1180_FS Dec 2002" xfId="2509"/>
    <cellStyle name="Q_Mar-01 (1)_1180_FS Dec 2002 rev" xfId="2510"/>
    <cellStyle name="Q_Mar-01 (1)_1180_FS Nov2002" xfId="2511"/>
    <cellStyle name="Q_Mar-01 (1)_1180_Intercompany Accounts" xfId="2512"/>
    <cellStyle name="Q_Mar-01 (1)_1180_QCI July" xfId="2513"/>
    <cellStyle name="Q_Mar-01 (1)_1180_QCI June" xfId="2514"/>
    <cellStyle name="Q_Mar-01 (1)_FS Aug 2002" xfId="2515"/>
    <cellStyle name="Q_Mar-01 (1)_FS Dec 2002" xfId="2516"/>
    <cellStyle name="Q_Mar-01 (1)_FS Dec 2002 rev" xfId="2517"/>
    <cellStyle name="Q_Mar-01 (1)_FS July 2002" xfId="2518"/>
    <cellStyle name="Q_Mar-01 (1)_FS Nov2002" xfId="2519"/>
    <cellStyle name="Q_Mar-01 (1)_FS Oct 2001" xfId="2520"/>
    <cellStyle name="Q_Mar-01 (1)_FS Oct 2001_FS Dec 2002" xfId="2521"/>
    <cellStyle name="Q_Mar-01 (1)_FS Oct 2001_FS Dec 2002 rev" xfId="2522"/>
    <cellStyle name="Q_Mar-01 (1)_FS Oct 2001_FS Nov2002" xfId="2523"/>
    <cellStyle name="Q_Mar-01 (1)_FS Oct 2001_Intercompany Accounts" xfId="2524"/>
    <cellStyle name="Q_Mar-01 (1)_FS Oct 2001_QCI July" xfId="2525"/>
    <cellStyle name="Q_Mar-01 (1)_FS Oct 2001_QCI June" xfId="2526"/>
    <cellStyle name="Q_Mar-01 (1)_FS Oct2002" xfId="2527"/>
    <cellStyle name="Q_Mar-01 (1)_FS Sep 2001" xfId="2528"/>
    <cellStyle name="Q_Mar-01 (1)_FS Sep 2001_FS Dec 2002" xfId="2529"/>
    <cellStyle name="Q_Mar-01 (1)_FS Sep 2001_FS Dec 2002 rev" xfId="2530"/>
    <cellStyle name="Q_Mar-01 (1)_FS Sep 2001_FS Nov2002" xfId="2531"/>
    <cellStyle name="Q_Mar-01 (1)_FS Sep 2001_Intercompany Accounts" xfId="2532"/>
    <cellStyle name="Q_Mar-01 (1)_FS Sep 2001_QCI July" xfId="2533"/>
    <cellStyle name="Q_Mar-01 (1)_FS Sep 2001_QCI June" xfId="2534"/>
    <cellStyle name="Q_Mar-01 (1)_FS Sep 2002" xfId="2535"/>
    <cellStyle name="Q_Mar-01 (1)_Intercompany Accounts" xfId="2536"/>
    <cellStyle name="Q_Mar-01 (1)_QCI July" xfId="2537"/>
    <cellStyle name="Q_Mar-01 (1)_QCI June" xfId="2538"/>
    <cellStyle name="Q_Mar-01 (1)_QCI Monthly Expenses" xfId="2539"/>
    <cellStyle name="Q_Mar-01 (1)_QCI Monthly Expenses_FS Aug 2002" xfId="2540"/>
    <cellStyle name="Q_Mar-01 (1)_QCI Monthly Expenses_FS Dec 2002" xfId="2541"/>
    <cellStyle name="Q_Mar-01 (1)_QCI Monthly Expenses_FS Dec 2002 rev" xfId="2542"/>
    <cellStyle name="Q_Mar-01 (1)_QCI Monthly Expenses_FS July 2002" xfId="2543"/>
    <cellStyle name="Q_Mar-01 (1)_QCI Monthly Expenses_FS July 2002_Capex" xfId="9731"/>
    <cellStyle name="Q_Mar-01 (1)_QCI Monthly Expenses_FS Nov2002" xfId="2544"/>
    <cellStyle name="Q_Mar-01 (1)_QCI Monthly Expenses_FS Nov2002_Capex" xfId="9730"/>
    <cellStyle name="Q_Mar-01 (1)_QCI Monthly Expenses_FS Oct2002" xfId="2545"/>
    <cellStyle name="Q_Mar-01 (1)_QCI Monthly Expenses_FS Oct2002_Capex" xfId="9729"/>
    <cellStyle name="Q_Mar-01 (1)_QCI Monthly Expenses_FS Sep 2002" xfId="2546"/>
    <cellStyle name="Q_Mar-01 (1)_QCI Monthly Expenses_FS Sep 2002_Capex" xfId="8623"/>
    <cellStyle name="Q_Mar-01 (1)_QCI Monthly Expenses_Intercompany Accounts" xfId="2547"/>
    <cellStyle name="Q_Mar-01 (1)_QCI Monthly Expenses_Intercompany Accounts_Capex" xfId="10861"/>
    <cellStyle name="Q_Mar-01 (1)_QCI Monthly Expenses_QCI July" xfId="2548"/>
    <cellStyle name="Q_Mar-01 (1)_QCI Monthly Expenses_QCI July_Capex" xfId="11362"/>
    <cellStyle name="Q_Mar-01 (1)_QCI Monthly Expenses_QCI June" xfId="2549"/>
    <cellStyle name="Q_Mar-01 (1)_QCI Monthly Expenses_QCI June_Capex" xfId="10923"/>
    <cellStyle name="Q_Mar-01 (1)_QCI Sep 2001" xfId="2550"/>
    <cellStyle name="Q_Mar-01 (1)_QCI Sep 2001_Capex" xfId="10938"/>
    <cellStyle name="Q_Mar-01 (1)_QCI Sep 2001_FS Dec 2002" xfId="2551"/>
    <cellStyle name="Q_Mar-01 (1)_QCI Sep 2001_FS Dec 2002 rev" xfId="2552"/>
    <cellStyle name="Q_Mar-01 (1)_QCI Sep 2001_FS Dec 2002 rev_Capex" xfId="10859"/>
    <cellStyle name="Q_Mar-01 (1)_QCI Sep 2001_FS Dec 2002_Capex" xfId="10860"/>
    <cellStyle name="Q_Mar-01 (1)_QCI Sep 2001_FS Nov2002" xfId="2553"/>
    <cellStyle name="Q_Mar-01 (1)_QCI Sep 2001_FS Nov2002_Capex" xfId="10858"/>
    <cellStyle name="Q_Mar-01 (1)_QCI Sep 2001_Intercompany Accounts" xfId="2554"/>
    <cellStyle name="Q_Mar-01 (1)_QCI Sep 2001_Intercompany Accounts_Capex" xfId="9728"/>
    <cellStyle name="Q_Mar-01 (1)_QCI Sep 2001_QCI July" xfId="2555"/>
    <cellStyle name="Q_Mar-01 (1)_QCI Sep 2001_QCI July_Capex" xfId="9727"/>
    <cellStyle name="Q_Mar-01 (1)_QCI Sep 2001_QCI June" xfId="2556"/>
    <cellStyle name="Q_Mar-01 (1)_QCI Sep 2001_QCI June_Capex" xfId="9726"/>
    <cellStyle name="Q_meeting document w232" xfId="2557"/>
    <cellStyle name="Q_meeting document w232_Capex" xfId="11361"/>
    <cellStyle name="Q_QCE Shipping Qty -20023" xfId="2558"/>
    <cellStyle name="Q_QCE Shipping Qty -20023_Capex" xfId="9725"/>
    <cellStyle name="Q_QCI July" xfId="2559"/>
    <cellStyle name="Q_QCI July_Capex" xfId="9724"/>
    <cellStyle name="Q_QCI June" xfId="2560"/>
    <cellStyle name="Q_QCI June_Capex" xfId="9723"/>
    <cellStyle name="Q_QCI June-01 rev" xfId="2561"/>
    <cellStyle name="Q_QCI June-01 rev_1180" xfId="2562"/>
    <cellStyle name="Q_QCI June-01 rev_1180_Capex" xfId="9721"/>
    <cellStyle name="Q_QCI June-01 rev_1180_FS Dec 2002" xfId="2563"/>
    <cellStyle name="Q_QCI June-01 rev_1180_FS Dec 2002 rev" xfId="2564"/>
    <cellStyle name="Q_QCI June-01 rev_1180_FS Dec 2002 rev_Capex" xfId="9719"/>
    <cellStyle name="Q_QCI June-01 rev_1180_FS Dec 2002_Capex" xfId="9720"/>
    <cellStyle name="Q_QCI June-01 rev_1180_FS Nov2002" xfId="2565"/>
    <cellStyle name="Q_QCI June-01 rev_1180_FS Nov2002_Capex" xfId="9718"/>
    <cellStyle name="Q_QCI June-01 rev_1180_Intercompany Accounts" xfId="2566"/>
    <cellStyle name="Q_QCI June-01 rev_1180_Intercompany Accounts_Capex" xfId="9717"/>
    <cellStyle name="Q_QCI June-01 rev_1180_QCI July" xfId="2567"/>
    <cellStyle name="Q_QCI June-01 rev_1180_QCI July_Capex" xfId="9716"/>
    <cellStyle name="Q_QCI June-01 rev_1180_QCI June" xfId="2568"/>
    <cellStyle name="Q_QCI June-01 rev_1180_QCI June_Capex" xfId="9715"/>
    <cellStyle name="Q_QCI June-01 rev_Capex" xfId="9722"/>
    <cellStyle name="Q_QCI June-01 rev_FS Aug 2002" xfId="2569"/>
    <cellStyle name="Q_QCI June-01 rev_FS Aug 2002_Capex" xfId="9714"/>
    <cellStyle name="Q_QCI June-01 rev_FS Dec 2002" xfId="2570"/>
    <cellStyle name="Q_QCI June-01 rev_FS Dec 2002 rev" xfId="2571"/>
    <cellStyle name="Q_QCI June-01 rev_FS Dec 2002 rev_Capex" xfId="9712"/>
    <cellStyle name="Q_QCI June-01 rev_FS Dec 2002_Capex" xfId="9713"/>
    <cellStyle name="Q_QCI June-01 rev_FS July 2002" xfId="2572"/>
    <cellStyle name="Q_QCI June-01 rev_FS July 2002_Capex" xfId="9711"/>
    <cellStyle name="Q_QCI June-01 rev_FS Nov2002" xfId="2573"/>
    <cellStyle name="Q_QCI June-01 rev_FS Nov2002_Capex" xfId="9710"/>
    <cellStyle name="Q_QCI June-01 rev_FS Oct 2001" xfId="2574"/>
    <cellStyle name="Q_QCI June-01 rev_FS Oct 2001_Capex" xfId="10857"/>
    <cellStyle name="Q_QCI June-01 rev_FS Oct 2001_FS Dec 2002" xfId="2575"/>
    <cellStyle name="Q_QCI June-01 rev_FS Oct 2001_FS Dec 2002 rev" xfId="2576"/>
    <cellStyle name="Q_QCI June-01 rev_FS Oct 2001_FS Dec 2002 rev_Capex" xfId="9709"/>
    <cellStyle name="Q_QCI June-01 rev_FS Oct 2001_FS Dec 2002_Capex" xfId="10856"/>
    <cellStyle name="Q_QCI June-01 rev_FS Oct 2001_FS Nov2002" xfId="2577"/>
    <cellStyle name="Q_QCI June-01 rev_FS Oct 2001_FS Nov2002_Capex" xfId="9708"/>
    <cellStyle name="Q_QCI June-01 rev_FS Oct 2001_Intercompany Accounts" xfId="2578"/>
    <cellStyle name="Q_QCI June-01 rev_FS Oct 2001_Intercompany Accounts_Capex" xfId="9707"/>
    <cellStyle name="Q_QCI June-01 rev_FS Oct 2001_QCI July" xfId="2579"/>
    <cellStyle name="Q_QCI June-01 rev_FS Oct 2001_QCI July_Capex" xfId="9706"/>
    <cellStyle name="Q_QCI June-01 rev_FS Oct 2001_QCI June" xfId="2580"/>
    <cellStyle name="Q_QCI June-01 rev_FS Oct 2001_QCI June_Capex" xfId="11110"/>
    <cellStyle name="Q_QCI June-01 rev_FS Oct2002" xfId="2581"/>
    <cellStyle name="Q_QCI June-01 rev_FS Oct2002_Capex" xfId="11011"/>
    <cellStyle name="Q_QCI June-01 rev_FS Sep 2001" xfId="2582"/>
    <cellStyle name="Q_QCI June-01 rev_FS Sep 2001_Capex" xfId="11360"/>
    <cellStyle name="Q_QCI June-01 rev_FS Sep 2001_FS Dec 2002" xfId="2583"/>
    <cellStyle name="Q_QCI June-01 rev_FS Sep 2001_FS Dec 2002 rev" xfId="2584"/>
    <cellStyle name="Q_QCI June-01 rev_FS Sep 2001_FS Dec 2002 rev_Capex" xfId="10854"/>
    <cellStyle name="Q_QCI June-01 rev_FS Sep 2001_FS Dec 2002_Capex" xfId="10855"/>
    <cellStyle name="Q_QCI June-01 rev_FS Sep 2001_FS Nov2002" xfId="2585"/>
    <cellStyle name="Q_QCI June-01 rev_FS Sep 2001_FS Nov2002_Capex" xfId="11359"/>
    <cellStyle name="Q_QCI June-01 rev_FS Sep 2001_Intercompany Accounts" xfId="2586"/>
    <cellStyle name="Q_QCI June-01 rev_FS Sep 2001_Intercompany Accounts_Capex" xfId="11358"/>
    <cellStyle name="Q_QCI June-01 rev_FS Sep 2001_QCI July" xfId="2587"/>
    <cellStyle name="Q_QCI June-01 rev_FS Sep 2001_QCI July_Capex" xfId="11357"/>
    <cellStyle name="Q_QCI June-01 rev_FS Sep 2001_QCI June" xfId="2588"/>
    <cellStyle name="Q_QCI June-01 rev_FS Sep 2001_QCI June_Capex" xfId="11356"/>
    <cellStyle name="Q_QCI June-01 rev_FS Sep 2002" xfId="2589"/>
    <cellStyle name="Q_QCI June-01 rev_FS Sep 2002_Capex" xfId="11355"/>
    <cellStyle name="Q_QCI June-01 rev_Intercompany Accounts" xfId="2590"/>
    <cellStyle name="Q_QCI June-01 rev_Intercompany Accounts_Capex" xfId="11354"/>
    <cellStyle name="Q_QCI June-01 rev_QCI July" xfId="2591"/>
    <cellStyle name="Q_QCI June-01 rev_QCI July_Capex" xfId="11353"/>
    <cellStyle name="Q_QCI June-01 rev_QCI June" xfId="2592"/>
    <cellStyle name="Q_QCI June-01 rev_QCI June_Capex" xfId="11352"/>
    <cellStyle name="Q_QCI June-01 rev_QCI Monthly Expenses" xfId="2593"/>
    <cellStyle name="Q_QCI June-01 rev_QCI Monthly Expenses_Capex" xfId="11351"/>
    <cellStyle name="Q_QCI June-01 rev_QCI Monthly Expenses_FS Aug 2002" xfId="2594"/>
    <cellStyle name="Q_QCI June-01 rev_QCI Monthly Expenses_FS Aug 2002_Capex" xfId="11350"/>
    <cellStyle name="Q_QCI June-01 rev_QCI Monthly Expenses_FS Dec 2002" xfId="2595"/>
    <cellStyle name="Q_QCI June-01 rev_QCI Monthly Expenses_FS Dec 2002 rev" xfId="2596"/>
    <cellStyle name="Q_QCI June-01 rev_QCI Monthly Expenses_FS Dec 2002 rev_Capex" xfId="11348"/>
    <cellStyle name="Q_QCI June-01 rev_QCI Monthly Expenses_FS Dec 2002_Capex" xfId="11349"/>
    <cellStyle name="Q_QCI June-01 rev_QCI Monthly Expenses_FS July 2002" xfId="2597"/>
    <cellStyle name="Q_QCI June-01 rev_QCI Monthly Expenses_FS July 2002_Capex" xfId="11347"/>
    <cellStyle name="Q_QCI June-01 rev_QCI Monthly Expenses_FS Nov2002" xfId="2598"/>
    <cellStyle name="Q_QCI June-01 rev_QCI Monthly Expenses_FS Nov2002_Capex" xfId="11346"/>
    <cellStyle name="Q_QCI June-01 rev_QCI Monthly Expenses_FS Oct2002" xfId="2599"/>
    <cellStyle name="Q_QCI June-01 rev_QCI Monthly Expenses_FS Oct2002_Capex" xfId="11345"/>
    <cellStyle name="Q_QCI June-01 rev_QCI Monthly Expenses_FS Sep 2002" xfId="2600"/>
    <cellStyle name="Q_QCI June-01 rev_QCI Monthly Expenses_FS Sep 2002_Capex" xfId="11344"/>
    <cellStyle name="Q_QCI June-01 rev_QCI Monthly Expenses_Intercompany Accounts" xfId="2601"/>
    <cellStyle name="Q_QCI June-01 rev_QCI Monthly Expenses_Intercompany Accounts_Capex" xfId="11343"/>
    <cellStyle name="Q_QCI June-01 rev_QCI Monthly Expenses_QCI July" xfId="2602"/>
    <cellStyle name="Q_QCI June-01 rev_QCI Monthly Expenses_QCI July_Capex" xfId="11342"/>
    <cellStyle name="Q_QCI June-01 rev_QCI Monthly Expenses_QCI June" xfId="2603"/>
    <cellStyle name="Q_QCI June-01 rev_QCI Monthly Expenses_QCI June_Capex" xfId="11341"/>
    <cellStyle name="Q_QCI June-01 rev_QCI Sep 2001" xfId="2604"/>
    <cellStyle name="Q_QCI June-01 rev_QCI Sep 2001_Capex" xfId="11340"/>
    <cellStyle name="Q_QCI June-01 rev_QCI Sep 2001_FS Dec 2002" xfId="2605"/>
    <cellStyle name="Q_QCI June-01 rev_QCI Sep 2001_FS Dec 2002 rev" xfId="2606"/>
    <cellStyle name="Q_QCI June-01 rev_QCI Sep 2001_FS Dec 2002 rev_Capex" xfId="11338"/>
    <cellStyle name="Q_QCI June-01 rev_QCI Sep 2001_FS Dec 2002_Capex" xfId="11339"/>
    <cellStyle name="Q_QCI June-01 rev_QCI Sep 2001_FS Nov2002" xfId="2607"/>
    <cellStyle name="Q_QCI June-01 rev_QCI Sep 2001_FS Nov2002_Capex" xfId="11337"/>
    <cellStyle name="Q_QCI June-01 rev_QCI Sep 2001_Intercompany Accounts" xfId="2608"/>
    <cellStyle name="Q_QCI June-01 rev_QCI Sep 2001_Intercompany Accounts_Capex" xfId="11336"/>
    <cellStyle name="Q_QCI June-01 rev_QCI Sep 2001_QCI July" xfId="2609"/>
    <cellStyle name="Q_QCI June-01 rev_QCI Sep 2001_QCI July_Capex" xfId="11335"/>
    <cellStyle name="Q_QCI June-01 rev_QCI Sep 2001_QCI June" xfId="2610"/>
    <cellStyle name="Q_QCI June-01 rev_QCI Sep 2001_QCI June_Capex" xfId="11334"/>
    <cellStyle name="Q_QCI Nov-02" xfId="2611"/>
    <cellStyle name="Q_QCI Nov-02_Capex" xfId="11333"/>
    <cellStyle name="Q_QCI Oct-02" xfId="2612"/>
    <cellStyle name="Q_QCI Oct-02_Capex" xfId="11332"/>
    <cellStyle name="Q_QCI Sep 2001" xfId="2613"/>
    <cellStyle name="Q_QCI Sep 2001_Capex" xfId="11331"/>
    <cellStyle name="Q_QCI Sep 2001_FS Aug 2002" xfId="2614"/>
    <cellStyle name="Q_QCI Sep 2001_FS Aug 2002_Capex" xfId="11330"/>
    <cellStyle name="Q_QCI Sep 2001_FS Dec 2002" xfId="2615"/>
    <cellStyle name="Q_QCI Sep 2001_FS Dec 2002 rev" xfId="2616"/>
    <cellStyle name="Q_QCI Sep 2001_FS Dec 2002 rev_Capex" xfId="11328"/>
    <cellStyle name="Q_QCI Sep 2001_FS Dec 2002_Capex" xfId="11329"/>
    <cellStyle name="Q_QCI Sep 2001_FS July 2002" xfId="2617"/>
    <cellStyle name="Q_QCI Sep 2001_FS July 2002_Capex" xfId="11327"/>
    <cellStyle name="Q_QCI Sep 2001_FS Nov2002" xfId="2618"/>
    <cellStyle name="Q_QCI Sep 2001_FS Nov2002_Capex" xfId="11326"/>
    <cellStyle name="Q_QCI Sep 2001_FS Oct2002" xfId="2619"/>
    <cellStyle name="Q_QCI Sep 2001_FS Oct2002_Capex" xfId="11325"/>
    <cellStyle name="Q_QCI Sep 2001_FS Sep 2002" xfId="2620"/>
    <cellStyle name="Q_QCI Sep 2001_FS Sep 2002_Capex" xfId="11324"/>
    <cellStyle name="Q_QCI Sep 2001_Intercompany Accounts" xfId="2621"/>
    <cellStyle name="Q_QCI Sep 2001_Intercompany Accounts_Capex" xfId="11323"/>
    <cellStyle name="Q_QCI Sep 2001_QCI July" xfId="2622"/>
    <cellStyle name="Q_QCI Sep 2001_QCI July_Capex" xfId="11322"/>
    <cellStyle name="Q_QCI Sep 2001_QCI June" xfId="2623"/>
    <cellStyle name="Q_QCI Sep 2001_QCI June_Capex" xfId="11321"/>
    <cellStyle name="QDF" xfId="2624"/>
    <cellStyle name="regstoresfromspecstores" xfId="2625"/>
    <cellStyle name="Regular Area" xfId="2626"/>
    <cellStyle name="Regular Area 2" xfId="8136"/>
    <cellStyle name="Regular Area 3" xfId="8476"/>
    <cellStyle name="Regular Area 4" xfId="8056"/>
    <cellStyle name="Regular Area_Capex" xfId="11320"/>
    <cellStyle name="RevList" xfId="2627"/>
    <cellStyle name="roducts" xfId="2628"/>
    <cellStyle name="RowLevel_0" xfId="6540"/>
    <cellStyle name="SAPBEXstdData" xfId="2629"/>
    <cellStyle name="Satisfaisant" xfId="2630"/>
    <cellStyle name="Schlecht" xfId="2631"/>
    <cellStyle name="Shade" xfId="2632"/>
    <cellStyle name="Shade + Bold" xfId="2633"/>
    <cellStyle name="Shade_Capex" xfId="11319"/>
    <cellStyle name="SHADEDSTORES" xfId="2634"/>
    <cellStyle name="SHADEDSTORES 2" xfId="8142"/>
    <cellStyle name="SHADEDSTORES_Capex" xfId="11318"/>
    <cellStyle name="Sheet Title" xfId="2635"/>
    <cellStyle name="small border line" xfId="2636"/>
    <cellStyle name="Sortie" xfId="2637"/>
    <cellStyle name="Sortie 2" xfId="8419"/>
    <cellStyle name="Sortie_Capex" xfId="11317"/>
    <cellStyle name="SPECIAL" xfId="2638"/>
    <cellStyle name="specstores" xfId="2639"/>
    <cellStyle name="Standaard_GRAF A-V vs FOREC" xfId="2640"/>
    <cellStyle name="STANDARD" xfId="2641"/>
    <cellStyle name="Standard format" xfId="2642"/>
    <cellStyle name="STANDARD_A series PVT control 0820" xfId="2643"/>
    <cellStyle name="Std" xfId="6541"/>
    <cellStyle name="Std 2" xfId="8426"/>
    <cellStyle name="Std 3" xfId="8323"/>
    <cellStyle name="Std." xfId="6542"/>
    <cellStyle name="Std_080912_K39_EquipFix_scrub (3)" xfId="11478"/>
    <cellStyle name="Stil 1" xfId="2644"/>
    <cellStyle name="Style 1" xfId="2645"/>
    <cellStyle name="Style 21" xfId="2646"/>
    <cellStyle name="Style 21 2" xfId="8153"/>
    <cellStyle name="Style 21 3" xfId="8475"/>
    <cellStyle name="Style 21 4" xfId="8106"/>
    <cellStyle name="Style 21_Capex" xfId="11316"/>
    <cellStyle name="Style 22" xfId="2647"/>
    <cellStyle name="Style 22 2" xfId="8154"/>
    <cellStyle name="Style 22 3" xfId="8474"/>
    <cellStyle name="Style 22 4" xfId="8107"/>
    <cellStyle name="Style 22_Capex" xfId="11315"/>
    <cellStyle name="Style 23" xfId="2648"/>
    <cellStyle name="Style 23 2" xfId="8155"/>
    <cellStyle name="Style 23 3" xfId="8473"/>
    <cellStyle name="Style 23 4" xfId="8108"/>
    <cellStyle name="Style 23_Capex" xfId="11314"/>
    <cellStyle name="Style 24" xfId="2649"/>
    <cellStyle name="Style 24 2" xfId="8156"/>
    <cellStyle name="Style 24 3" xfId="8472"/>
    <cellStyle name="Style 24 4" xfId="8109"/>
    <cellStyle name="Style 24_Capex" xfId="11313"/>
    <cellStyle name="Style 25" xfId="2650"/>
    <cellStyle name="Style 25 2" xfId="8157"/>
    <cellStyle name="Style 25 3" xfId="8471"/>
    <cellStyle name="Style 25 4" xfId="8110"/>
    <cellStyle name="Style 25_Capex" xfId="11141"/>
    <cellStyle name="Style 26" xfId="2651"/>
    <cellStyle name="Style 26 2" xfId="8158"/>
    <cellStyle name="Style 26 3" xfId="8470"/>
    <cellStyle name="Style 26 4" xfId="8111"/>
    <cellStyle name="Style 26_Capex" xfId="10853"/>
    <cellStyle name="Style 27" xfId="2652"/>
    <cellStyle name="Style 27 2" xfId="8159"/>
    <cellStyle name="Style 27 3" xfId="8469"/>
    <cellStyle name="Style 27 4" xfId="8112"/>
    <cellStyle name="Style 27_Capex" xfId="10852"/>
    <cellStyle name="Style 28" xfId="2653"/>
    <cellStyle name="Style 28 2" xfId="8160"/>
    <cellStyle name="Style 28 3" xfId="8468"/>
    <cellStyle name="Style 28 4" xfId="8113"/>
    <cellStyle name="Style 28_Capex" xfId="10851"/>
    <cellStyle name="Style 29" xfId="2654"/>
    <cellStyle name="Style 29 2" xfId="8161"/>
    <cellStyle name="Style 29 3" xfId="8467"/>
    <cellStyle name="Style 29 4" xfId="8114"/>
    <cellStyle name="Style 29_Capex" xfId="10850"/>
    <cellStyle name="Style 30" xfId="2655"/>
    <cellStyle name="Style 30 2" xfId="8162"/>
    <cellStyle name="Style 30 3" xfId="8466"/>
    <cellStyle name="Style 30 4" xfId="8115"/>
    <cellStyle name="Style 30_Capex" xfId="10849"/>
    <cellStyle name="Style 31" xfId="2656"/>
    <cellStyle name="Style 31 2" xfId="8163"/>
    <cellStyle name="Style 31 3" xfId="8465"/>
    <cellStyle name="Style 31 4" xfId="8116"/>
    <cellStyle name="Style 31_Capex" xfId="10848"/>
    <cellStyle name="Style 32" xfId="2657"/>
    <cellStyle name="Style 32 2" xfId="8164"/>
    <cellStyle name="Style 32 3" xfId="8464"/>
    <cellStyle name="Style 32 4" xfId="8117"/>
    <cellStyle name="Style 32_Capex" xfId="10847"/>
    <cellStyle name="Style 326" xfId="2658"/>
    <cellStyle name="Style 326 2" xfId="8165"/>
    <cellStyle name="Style 326 3" xfId="8463"/>
    <cellStyle name="Style 326 4" xfId="8057"/>
    <cellStyle name="Style 326_Capex" xfId="10846"/>
    <cellStyle name="Style 35" xfId="2659"/>
    <cellStyle name="Style 35 2" xfId="8166"/>
    <cellStyle name="Style 35 3" xfId="8462"/>
    <cellStyle name="Style 35 4" xfId="8071"/>
    <cellStyle name="Style 35_Capex" xfId="10845"/>
    <cellStyle name="Style 36" xfId="2660"/>
    <cellStyle name="Style 36 2" xfId="8167"/>
    <cellStyle name="Style 36 3" xfId="8461"/>
    <cellStyle name="Style 36 4" xfId="8058"/>
    <cellStyle name="Style 36_Capex" xfId="10844"/>
    <cellStyle name="Style 37" xfId="2661"/>
    <cellStyle name="Style 37 2" xfId="8168"/>
    <cellStyle name="Style 37 3" xfId="8460"/>
    <cellStyle name="Style 37 4" xfId="8072"/>
    <cellStyle name="Style 37_Capex" xfId="10843"/>
    <cellStyle name="Style 38" xfId="2662"/>
    <cellStyle name="Style 38 2" xfId="8169"/>
    <cellStyle name="Style 38 3" xfId="8459"/>
    <cellStyle name="Style 38 4" xfId="8059"/>
    <cellStyle name="Style 38_Capex" xfId="10842"/>
    <cellStyle name="Style 39" xfId="2663"/>
    <cellStyle name="Style 39 2" xfId="8170"/>
    <cellStyle name="Style 39 3" xfId="8458"/>
    <cellStyle name="Style 39 4" xfId="8073"/>
    <cellStyle name="Style 39_Capex" xfId="10841"/>
    <cellStyle name="Style 40" xfId="2664"/>
    <cellStyle name="Style 40 2" xfId="8171"/>
    <cellStyle name="Style 40 3" xfId="8457"/>
    <cellStyle name="Style 40 4" xfId="8060"/>
    <cellStyle name="Style 40_Capex" xfId="10840"/>
    <cellStyle name="Style 41" xfId="2665"/>
    <cellStyle name="Style 41 2" xfId="8172"/>
    <cellStyle name="Style 41 3" xfId="8456"/>
    <cellStyle name="Style 41 4" xfId="8074"/>
    <cellStyle name="Style 41_Capex" xfId="10839"/>
    <cellStyle name="Style 42" xfId="2666"/>
    <cellStyle name="Style 42 2" xfId="8173"/>
    <cellStyle name="Style 42 3" xfId="8455"/>
    <cellStyle name="Style 42 4" xfId="8061"/>
    <cellStyle name="Style 42_Capex" xfId="10838"/>
    <cellStyle name="Style 43" xfId="2667"/>
    <cellStyle name="Style 43 2" xfId="8174"/>
    <cellStyle name="Style 43 3" xfId="8454"/>
    <cellStyle name="Style 43 4" xfId="8075"/>
    <cellStyle name="Style 43_Capex" xfId="10837"/>
    <cellStyle name="Style 44" xfId="2668"/>
    <cellStyle name="Style 44 2" xfId="8175"/>
    <cellStyle name="Style 44 3" xfId="8453"/>
    <cellStyle name="Style 44 4" xfId="8062"/>
    <cellStyle name="Style 44_Capex" xfId="10836"/>
    <cellStyle name="Style 45" xfId="2669"/>
    <cellStyle name="Style 45 2" xfId="8176"/>
    <cellStyle name="Style 45 3" xfId="8452"/>
    <cellStyle name="Style 45 4" xfId="8076"/>
    <cellStyle name="Style 45_Capex" xfId="10835"/>
    <cellStyle name="Style 46" xfId="2670"/>
    <cellStyle name="Style 46 2" xfId="8177"/>
    <cellStyle name="Style 46 3" xfId="8451"/>
    <cellStyle name="Style 46 4" xfId="8063"/>
    <cellStyle name="Style 46_Capex" xfId="10834"/>
    <cellStyle name="Style 47" xfId="2671"/>
    <cellStyle name="Style 47 2" xfId="8178"/>
    <cellStyle name="Style 47 3" xfId="8450"/>
    <cellStyle name="Style 47 4" xfId="8118"/>
    <cellStyle name="Style 47_Capex" xfId="10833"/>
    <cellStyle name="Style 48" xfId="2672"/>
    <cellStyle name="Style 48 2" xfId="8179"/>
    <cellStyle name="Style 48 3" xfId="8449"/>
    <cellStyle name="Style 48 4" xfId="8119"/>
    <cellStyle name="Style 48_Capex" xfId="10832"/>
    <cellStyle name="Style 49" xfId="2673"/>
    <cellStyle name="Style 49 2" xfId="8180"/>
    <cellStyle name="Style 49 3" xfId="8448"/>
    <cellStyle name="Style 49 4" xfId="8064"/>
    <cellStyle name="Style 49_Capex" xfId="10831"/>
    <cellStyle name="Style 50" xfId="2674"/>
    <cellStyle name="Style 50 2" xfId="8181"/>
    <cellStyle name="Style 50 3" xfId="8447"/>
    <cellStyle name="Style 50 4" xfId="8077"/>
    <cellStyle name="Style 50_Capex" xfId="10830"/>
    <cellStyle name="Style 51" xfId="2675"/>
    <cellStyle name="Style 51 2" xfId="8182"/>
    <cellStyle name="Style 51 3" xfId="8446"/>
    <cellStyle name="Style 51 4" xfId="8065"/>
    <cellStyle name="Style 51_Capex" xfId="10829"/>
    <cellStyle name="Subtotal" xfId="2676"/>
    <cellStyle name="t" xfId="2677"/>
    <cellStyle name="t_Capex" xfId="11312"/>
    <cellStyle name="Table Title" xfId="2678"/>
    <cellStyle name="TEST" xfId="2679"/>
    <cellStyle name="TEXT" xfId="6543"/>
    <cellStyle name="Text Indent A" xfId="2680"/>
    <cellStyle name="Text Indent B" xfId="2681"/>
    <cellStyle name="Text Indent B 2" xfId="2682"/>
    <cellStyle name="Text Indent B_Capex" xfId="10827"/>
    <cellStyle name="Text Indent C" xfId="2683"/>
    <cellStyle name="Text Indent C 2" xfId="2684"/>
    <cellStyle name="Text Indent C_Capex" xfId="10826"/>
    <cellStyle name="Text Wrap" xfId="2685"/>
    <cellStyle name="TEXT_Capex" xfId="10828"/>
    <cellStyle name="Texte explicatif" xfId="2686"/>
    <cellStyle name="Tiny (8)" xfId="2687"/>
    <cellStyle name="Title" xfId="2688"/>
    <cellStyle name="Titre" xfId="2689"/>
    <cellStyle name="Titre 1" xfId="2690"/>
    <cellStyle name="Titre 2" xfId="2691"/>
    <cellStyle name="Titre 3" xfId="2692"/>
    <cellStyle name="Titre 4" xfId="2693"/>
    <cellStyle name="Titre_Capex" xfId="10825"/>
    <cellStyle name="Total" xfId="2694"/>
    <cellStyle name="Total 2" xfId="2695"/>
    <cellStyle name="Total 3" xfId="8445"/>
    <cellStyle name="Total 4" xfId="8066"/>
    <cellStyle name="Total_Capex" xfId="11311"/>
    <cellStyle name="Tusental (0)_pldt" xfId="2696"/>
    <cellStyle name="Tusental_pldt" xfId="2697"/>
    <cellStyle name="Überschrift" xfId="2698"/>
    <cellStyle name="Überschrift 1" xfId="2699"/>
    <cellStyle name="Überschrift 2" xfId="2700"/>
    <cellStyle name="Überschrift 3" xfId="2701"/>
    <cellStyle name="Überschrift 4" xfId="2702"/>
    <cellStyle name="Überschrift_Capex" xfId="10824"/>
    <cellStyle name="Unprot" xfId="2703"/>
    <cellStyle name="Unprot$" xfId="2704"/>
    <cellStyle name="Unprot_All BOMS Metro" xfId="2705"/>
    <cellStyle name="Unprotect" xfId="2706"/>
    <cellStyle name="UP" xfId="2707"/>
    <cellStyle name="UP 2" xfId="6302"/>
    <cellStyle name="UP 3" xfId="6301"/>
    <cellStyle name="UP_Capex" xfId="11310"/>
    <cellStyle name="Valuta (0)_pldt" xfId="2708"/>
    <cellStyle name="Valuta [0]_GRAF A-V vs FOREC" xfId="2709"/>
    <cellStyle name="Valuta_GRAF A-V vs FOREC" xfId="2710"/>
    <cellStyle name="Vérification" xfId="2711"/>
    <cellStyle name="Verknüpfte Zelle" xfId="2712"/>
    <cellStyle name="Vertical" xfId="2713"/>
    <cellStyle name="W" xfId="2714"/>
    <cellStyle name="‧W?_16X" xfId="2715"/>
    <cellStyle name="W_AP to QCI Jun30-01 Pending" xfId="2716"/>
    <cellStyle name="W_AP to QCI Jun30-01 Pending_Capex" xfId="10822"/>
    <cellStyle name="W_AP to QCI Jun30-01 Pending_FS Aug 2002" xfId="2717"/>
    <cellStyle name="W_AP to QCI Jun30-01 Pending_FS Aug 2002_Capex" xfId="10821"/>
    <cellStyle name="W_AP to QCI Jun30-01 Pending_FS Dec 2002" xfId="2718"/>
    <cellStyle name="W_AP to QCI Jun30-01 Pending_FS Dec 2002 rev" xfId="2719"/>
    <cellStyle name="W_AP to QCI Jun30-01 Pending_FS Dec 2002 rev_Capex" xfId="11309"/>
    <cellStyle name="W_AP to QCI Jun30-01 Pending_FS Dec 2002_Capex" xfId="10820"/>
    <cellStyle name="W_AP to QCI Jun30-01 Pending_FS July 2002" xfId="2720"/>
    <cellStyle name="W_AP to QCI Jun30-01 Pending_FS July 2002_Capex" xfId="11308"/>
    <cellStyle name="W_AP to QCI Jun30-01 Pending_FS Nov2002" xfId="2721"/>
    <cellStyle name="W_AP to QCI Jun30-01 Pending_FS Nov2002_Capex" xfId="11307"/>
    <cellStyle name="W_AP to QCI Jun30-01 Pending_FS Oct2002" xfId="2722"/>
    <cellStyle name="W_AP to QCI Jun30-01 Pending_FS Oct2002_Capex" xfId="10819"/>
    <cellStyle name="W_AP to QCI Jun30-01 Pending_FS Sep 2002" xfId="2723"/>
    <cellStyle name="W_AP to QCI Jun30-01 Pending_FS Sep 2002_Capex" xfId="11306"/>
    <cellStyle name="W_AP to QCI Jun30-01 Pending_Intercompany Accounts" xfId="2724"/>
    <cellStyle name="W_AP to QCI Jun30-01 Pending_Intercompany Accounts_Capex" xfId="10818"/>
    <cellStyle name="W_AP to QCI Jun30-01 Pending_QCI July" xfId="2725"/>
    <cellStyle name="W_AP to QCI Jun30-01 Pending_QCI July_Capex" xfId="11305"/>
    <cellStyle name="W_AP to QCI Jun30-01 Pending_QCI June" xfId="2726"/>
    <cellStyle name="W_AP to QCI Jun30-01 Pending_QCI June_Capex" xfId="10817"/>
    <cellStyle name="W_Capex" xfId="10823"/>
    <cellStyle name="W_Feb-01" xfId="2727"/>
    <cellStyle name="W_Feb-01_1180" xfId="2728"/>
    <cellStyle name="W_Feb-01_1180_Capex" xfId="10816"/>
    <cellStyle name="W_Feb-01_1180_FS Dec 2002" xfId="2729"/>
    <cellStyle name="W_Feb-01_1180_FS Dec 2002 rev" xfId="2730"/>
    <cellStyle name="W_Feb-01_1180_FS Dec 2002 rev_Capex" xfId="10815"/>
    <cellStyle name="W_Feb-01_1180_FS Dec 2002_Capex" xfId="11303"/>
    <cellStyle name="W_Feb-01_1180_FS Nov2002" xfId="2731"/>
    <cellStyle name="W_Feb-01_1180_FS Nov2002_Capex" xfId="11302"/>
    <cellStyle name="W_Feb-01_1180_Intercompany Accounts" xfId="2732"/>
    <cellStyle name="W_Feb-01_1180_Intercompany Accounts_Capex" xfId="10814"/>
    <cellStyle name="W_Feb-01_1180_QCI July" xfId="2733"/>
    <cellStyle name="W_Feb-01_1180_QCI July_Capex" xfId="11301"/>
    <cellStyle name="W_Feb-01_1180_QCI June" xfId="2734"/>
    <cellStyle name="W_Feb-01_1180_QCI June_Capex" xfId="10813"/>
    <cellStyle name="W_Feb-01_Capex" xfId="11304"/>
    <cellStyle name="W_Feb-01_FS Aug 2001" xfId="2735"/>
    <cellStyle name="W_Feb-01_FS Aug 2001_Capex" xfId="11300"/>
    <cellStyle name="W_Feb-01_FS Aug 2001_FS Aug 2002" xfId="2736"/>
    <cellStyle name="W_Feb-01_FS Aug 2001_FS Aug 2002_Capex" xfId="10812"/>
    <cellStyle name="W_Feb-01_FS Aug 2001_FS Dec 2002" xfId="2737"/>
    <cellStyle name="W_Feb-01_FS Aug 2001_FS Dec 2002 rev" xfId="2738"/>
    <cellStyle name="W_Feb-01_FS Aug 2001_FS Dec 2002 rev_Capex" xfId="10811"/>
    <cellStyle name="W_Feb-01_FS Aug 2001_FS Dec 2002_Capex" xfId="11299"/>
    <cellStyle name="W_Feb-01_FS Aug 2001_FS July 2002" xfId="2739"/>
    <cellStyle name="W_Feb-01_FS Aug 2001_FS July 2002_Capex" xfId="11298"/>
    <cellStyle name="W_Feb-01_FS Aug 2001_FS Nov2002" xfId="2740"/>
    <cellStyle name="W_Feb-01_FS Aug 2001_FS Nov2002_Capex" xfId="10810"/>
    <cellStyle name="W_Feb-01_FS Aug 2001_FS Oct2002" xfId="2741"/>
    <cellStyle name="W_Feb-01_FS Aug 2001_FS Oct2002_Capex" xfId="11297"/>
    <cellStyle name="W_Feb-01_FS Aug 2001_FS Sep 2002" xfId="2742"/>
    <cellStyle name="W_Feb-01_FS Aug 2001_FS Sep 2002_Capex" xfId="10809"/>
    <cellStyle name="W_Feb-01_FS Aug 2001_Intercompany Accounts" xfId="2743"/>
    <cellStyle name="W_Feb-01_FS Aug 2001_Intercompany Accounts_Capex" xfId="11296"/>
    <cellStyle name="W_Feb-01_FS Aug 2001_QCI July" xfId="2744"/>
    <cellStyle name="W_Feb-01_FS Aug 2001_QCI July_Capex" xfId="10808"/>
    <cellStyle name="W_Feb-01_FS Aug 2001_QCI June" xfId="2745"/>
    <cellStyle name="W_Feb-01_FS Aug 2001_QCI June_Capex" xfId="11295"/>
    <cellStyle name="W_Feb-01_FS Aug 2002" xfId="2746"/>
    <cellStyle name="W_Feb-01_FS Aug 2002_Capex" xfId="10807"/>
    <cellStyle name="W_Feb-01_FS Dec 2002" xfId="2747"/>
    <cellStyle name="W_Feb-01_FS Dec 2002 rev" xfId="2748"/>
    <cellStyle name="W_Feb-01_FS Dec 2002 rev_Capex" xfId="10805"/>
    <cellStyle name="W_Feb-01_FS Dec 2002_Capex" xfId="10806"/>
    <cellStyle name="W_Feb-01_FS July 2002" xfId="2749"/>
    <cellStyle name="W_Feb-01_FS July 2002_Capex" xfId="10804"/>
    <cellStyle name="W_Feb-01_FS Nov2002" xfId="2750"/>
    <cellStyle name="W_Feb-01_FS Nov2002_Capex" xfId="10803"/>
    <cellStyle name="W_Feb-01_FS Oct 2001" xfId="2751"/>
    <cellStyle name="W_Feb-01_FS Oct 2001_Capex" xfId="10802"/>
    <cellStyle name="W_Feb-01_FS Oct 2001_FS Dec 2002" xfId="2752"/>
    <cellStyle name="W_Feb-01_FS Oct 2001_FS Dec 2002 rev" xfId="2753"/>
    <cellStyle name="W_Feb-01_FS Oct 2001_FS Dec 2002 rev_Capex" xfId="10800"/>
    <cellStyle name="W_Feb-01_FS Oct 2001_FS Dec 2002_Capex" xfId="10801"/>
    <cellStyle name="W_Feb-01_FS Oct 2001_FS Nov2002" xfId="2754"/>
    <cellStyle name="W_Feb-01_FS Oct 2001_FS Nov2002_Capex" xfId="10799"/>
    <cellStyle name="W_Feb-01_FS Oct 2001_Intercompany Accounts" xfId="2755"/>
    <cellStyle name="W_Feb-01_FS Oct 2001_Intercompany Accounts_Capex" xfId="11109"/>
    <cellStyle name="W_Feb-01_FS Oct 2001_QCI July" xfId="2756"/>
    <cellStyle name="W_Feb-01_FS Oct 2001_QCI July_Capex" xfId="11010"/>
    <cellStyle name="W_Feb-01_FS Oct 2001_QCI June" xfId="2757"/>
    <cellStyle name="W_Feb-01_FS Oct 2001_QCI June_Capex" xfId="11294"/>
    <cellStyle name="W_Feb-01_FS Oct2002" xfId="2758"/>
    <cellStyle name="W_Feb-01_FS Oct2002_Capex" xfId="10798"/>
    <cellStyle name="W_Feb-01_FS Sep 2001" xfId="2759"/>
    <cellStyle name="W_Feb-01_FS Sep 2001_Capex" xfId="11140"/>
    <cellStyle name="W_Feb-01_FS Sep 2001_FS Aug 2002" xfId="2760"/>
    <cellStyle name="W_Feb-01_FS Sep 2001_FS Aug 2002_Capex" xfId="11139"/>
    <cellStyle name="W_Feb-01_FS Sep 2001_FS Dec 2002" xfId="2761"/>
    <cellStyle name="W_Feb-01_FS Sep 2001_FS Dec 2002 rev" xfId="2762"/>
    <cellStyle name="W_Feb-01_FS Sep 2001_FS Dec 2002 rev_Capex" xfId="11137"/>
    <cellStyle name="W_Feb-01_FS Sep 2001_FS Dec 2002_Capex" xfId="11138"/>
    <cellStyle name="W_Feb-01_FS Sep 2001_FS July 2002" xfId="2763"/>
    <cellStyle name="W_Feb-01_FS Sep 2001_FS July 2002_Capex" xfId="11136"/>
    <cellStyle name="W_Feb-01_FS Sep 2001_FS Nov2002" xfId="2764"/>
    <cellStyle name="W_Feb-01_FS Sep 2001_FS Nov2002_Capex" xfId="11135"/>
    <cellStyle name="W_Feb-01_FS Sep 2001_FS Oct2002" xfId="2765"/>
    <cellStyle name="W_Feb-01_FS Sep 2001_FS Oct2002_Capex" xfId="11134"/>
    <cellStyle name="W_Feb-01_FS Sep 2001_FS Sep 2002" xfId="2766"/>
    <cellStyle name="W_Feb-01_FS Sep 2001_FS Sep 2002_Capex" xfId="11133"/>
    <cellStyle name="W_Feb-01_FS Sep 2001_Intercompany Accounts" xfId="2767"/>
    <cellStyle name="W_Feb-01_FS Sep 2001_Intercompany Accounts_Capex" xfId="9705"/>
    <cellStyle name="W_Feb-01_FS Sep 2001_QCI July" xfId="2768"/>
    <cellStyle name="W_Feb-01_FS Sep 2001_QCI July_Capex" xfId="11293"/>
    <cellStyle name="W_Feb-01_FS Sep 2001_QCI June" xfId="2769"/>
    <cellStyle name="W_Feb-01_FS Sep 2001_QCI June_Capex" xfId="11292"/>
    <cellStyle name="W_Feb-01_FS Sep 2002" xfId="2770"/>
    <cellStyle name="W_Feb-01_FS Sep 2002_Capex" xfId="9704"/>
    <cellStyle name="W_Feb-01_Intercompany Accounts" xfId="2771"/>
    <cellStyle name="W_Feb-01_Intercompany Accounts_Capex" xfId="9703"/>
    <cellStyle name="W_Feb-01_Mana_Repo" xfId="2772"/>
    <cellStyle name="W_Feb-01_Mana_Repo_Capex" xfId="11132"/>
    <cellStyle name="W_Feb-01_QCI July" xfId="2773"/>
    <cellStyle name="W_Feb-01_QCI July_Capex" xfId="11131"/>
    <cellStyle name="W_Feb-01_QCI June" xfId="2774"/>
    <cellStyle name="W_Feb-01_QCI June_Capex" xfId="9702"/>
    <cellStyle name="W_Feb-01_QCI Mar-01" xfId="2775"/>
    <cellStyle name="W_Feb-01_QCI Mar-01_1180" xfId="2776"/>
    <cellStyle name="W_Feb-01_QCI Mar-01_1180_Capex" xfId="9701"/>
    <cellStyle name="W_Feb-01_QCI Mar-01_1180_FS Dec 2002" xfId="2777"/>
    <cellStyle name="W_Feb-01_QCI Mar-01_1180_FS Dec 2002 rev" xfId="2778"/>
    <cellStyle name="W_Feb-01_QCI Mar-01_1180_FS Dec 2002 rev_Capex" xfId="11290"/>
    <cellStyle name="W_Feb-01_QCI Mar-01_1180_FS Dec 2002_Capex" xfId="9700"/>
    <cellStyle name="W_Feb-01_QCI Mar-01_1180_FS Nov2002" xfId="2779"/>
    <cellStyle name="W_Feb-01_QCI Mar-01_1180_FS Nov2002_Capex" xfId="11289"/>
    <cellStyle name="W_Feb-01_QCI Mar-01_1180_Intercompany Accounts" xfId="2780"/>
    <cellStyle name="W_Feb-01_QCI Mar-01_1180_Intercompany Accounts_Capex" xfId="11288"/>
    <cellStyle name="W_Feb-01_QCI Mar-01_1180_QCI July" xfId="2781"/>
    <cellStyle name="W_Feb-01_QCI Mar-01_1180_QCI July_Capex" xfId="11287"/>
    <cellStyle name="W_Feb-01_QCI Mar-01_1180_QCI June" xfId="2782"/>
    <cellStyle name="W_Feb-01_QCI Mar-01_1180_QCI June_Capex" xfId="11286"/>
    <cellStyle name="W_Feb-01_QCI Mar-01_Capex" xfId="11291"/>
    <cellStyle name="W_Feb-01_QCI Mar-01_FS Aug 2002" xfId="2783"/>
    <cellStyle name="W_Feb-01_QCI Mar-01_FS Aug 2002_Capex" xfId="11285"/>
    <cellStyle name="W_Feb-01_QCI Mar-01_FS Dec 2002" xfId="2784"/>
    <cellStyle name="W_Feb-01_QCI Mar-01_FS Dec 2002 rev" xfId="2785"/>
    <cellStyle name="W_Feb-01_QCI Mar-01_FS Dec 2002 rev_Capex" xfId="11283"/>
    <cellStyle name="W_Feb-01_QCI Mar-01_FS Dec 2002_Capex" xfId="11284"/>
    <cellStyle name="W_Feb-01_QCI Mar-01_FS July 2002" xfId="2786"/>
    <cellStyle name="W_Feb-01_QCI Mar-01_FS July 2002_Capex" xfId="11282"/>
    <cellStyle name="W_Feb-01_QCI Mar-01_FS Nov2002" xfId="2787"/>
    <cellStyle name="W_Feb-01_QCI Mar-01_FS Nov2002_Capex" xfId="11281"/>
    <cellStyle name="W_Feb-01_QCI Mar-01_FS Oct 2001" xfId="2788"/>
    <cellStyle name="W_Feb-01_QCI Mar-01_FS Oct 2001_Capex" xfId="11280"/>
    <cellStyle name="W_Feb-01_QCI Mar-01_FS Oct 2001_FS Dec 2002" xfId="2789"/>
    <cellStyle name="W_Feb-01_QCI Mar-01_FS Oct 2001_FS Dec 2002 rev" xfId="2790"/>
    <cellStyle name="W_Feb-01_QCI Mar-01_FS Oct 2001_FS Dec 2002 rev_Capex" xfId="11279"/>
    <cellStyle name="W_Feb-01_QCI Mar-01_FS Oct 2001_FS Dec 2002_Capex" xfId="10797"/>
    <cellStyle name="W_Feb-01_QCI Mar-01_FS Oct 2001_FS Nov2002" xfId="2791"/>
    <cellStyle name="W_Feb-01_QCI Mar-01_FS Oct 2001_FS Nov2002_Capex" xfId="10796"/>
    <cellStyle name="W_Feb-01_QCI Mar-01_FS Oct 2001_Intercompany Accounts" xfId="2792"/>
    <cellStyle name="W_Feb-01_QCI Mar-01_FS Oct 2001_Intercompany Accounts_Capex" xfId="11278"/>
    <cellStyle name="W_Feb-01_QCI Mar-01_FS Oct 2001_QCI July" xfId="2793"/>
    <cellStyle name="W_Feb-01_QCI Mar-01_FS Oct 2001_QCI July_Capex" xfId="10795"/>
    <cellStyle name="W_Feb-01_QCI Mar-01_FS Oct 2001_QCI June" xfId="2794"/>
    <cellStyle name="W_Feb-01_QCI Mar-01_FS Oct 2001_QCI June_Capex" xfId="11277"/>
    <cellStyle name="W_Feb-01_QCI Mar-01_FS Oct2002" xfId="2795"/>
    <cellStyle name="W_Feb-01_QCI Mar-01_FS Oct2002_Capex" xfId="10794"/>
    <cellStyle name="W_Feb-01_QCI Mar-01_FS Sep 2001" xfId="2796"/>
    <cellStyle name="W_Feb-01_QCI Mar-01_FS Sep 2001_Capex" xfId="11276"/>
    <cellStyle name="W_Feb-01_QCI Mar-01_FS Sep 2001_FS Dec 2002" xfId="2797"/>
    <cellStyle name="W_Feb-01_QCI Mar-01_FS Sep 2001_FS Dec 2002 rev" xfId="2798"/>
    <cellStyle name="W_Feb-01_QCI Mar-01_FS Sep 2001_FS Dec 2002 rev_Capex" xfId="11275"/>
    <cellStyle name="W_Feb-01_QCI Mar-01_FS Sep 2001_FS Dec 2002_Capex" xfId="10793"/>
    <cellStyle name="W_Feb-01_QCI Mar-01_FS Sep 2001_FS Nov2002" xfId="2799"/>
    <cellStyle name="W_Feb-01_QCI Mar-01_FS Sep 2001_FS Nov2002_Capex" xfId="10792"/>
    <cellStyle name="W_Feb-01_QCI Mar-01_FS Sep 2001_Intercompany Accounts" xfId="2800"/>
    <cellStyle name="W_Feb-01_QCI Mar-01_FS Sep 2001_Intercompany Accounts_Capex" xfId="11274"/>
    <cellStyle name="W_Feb-01_QCI Mar-01_FS Sep 2001_QCI July" xfId="2801"/>
    <cellStyle name="W_Feb-01_QCI Mar-01_FS Sep 2001_QCI July_Capex" xfId="10791"/>
    <cellStyle name="W_Feb-01_QCI Mar-01_FS Sep 2001_QCI June" xfId="2802"/>
    <cellStyle name="W_Feb-01_QCI Mar-01_FS Sep 2001_QCI June_Capex" xfId="11273"/>
    <cellStyle name="W_Feb-01_QCI Mar-01_FS Sep 2002" xfId="2803"/>
    <cellStyle name="W_Feb-01_QCI Mar-01_FS Sep 2002_Capex" xfId="10790"/>
    <cellStyle name="W_Feb-01_QCI Mar-01_Intercompany Accounts" xfId="2804"/>
    <cellStyle name="W_Feb-01_QCI Mar-01_Intercompany Accounts_Capex" xfId="11272"/>
    <cellStyle name="W_Feb-01_QCI Mar-01_QCI July" xfId="2805"/>
    <cellStyle name="W_Feb-01_QCI Mar-01_QCI July_Capex" xfId="10789"/>
    <cellStyle name="W_Feb-01_QCI Mar-01_QCI June" xfId="2806"/>
    <cellStyle name="W_Feb-01_QCI Mar-01_QCI June_Capex" xfId="10788"/>
    <cellStyle name="W_Feb-01_QCI Mar-01_QCI Monthly Expenses" xfId="2807"/>
    <cellStyle name="W_Feb-01_QCI Mar-01_QCI Monthly Expenses_Capex" xfId="10787"/>
    <cellStyle name="W_Feb-01_QCI Mar-01_QCI Monthly Expenses_FS Aug 2002" xfId="2808"/>
    <cellStyle name="W_Feb-01_QCI Mar-01_QCI Monthly Expenses_FS Aug 2002_Capex" xfId="11271"/>
    <cellStyle name="W_Feb-01_QCI Mar-01_QCI Monthly Expenses_FS Dec 2002" xfId="2809"/>
    <cellStyle name="W_Feb-01_QCI Mar-01_QCI Monthly Expenses_FS Dec 2002 rev" xfId="2810"/>
    <cellStyle name="W_Feb-01_QCI Mar-01_QCI Monthly Expenses_FS Dec 2002 rev_Capex" xfId="9698"/>
    <cellStyle name="W_Feb-01_QCI Mar-01_QCI Monthly Expenses_FS Dec 2002_Capex" xfId="9699"/>
    <cellStyle name="W_Feb-01_QCI Mar-01_QCI Monthly Expenses_FS July 2002" xfId="2811"/>
    <cellStyle name="W_Feb-01_QCI Mar-01_QCI Monthly Expenses_FS July 2002_Capex" xfId="9697"/>
    <cellStyle name="W_Feb-01_QCI Mar-01_QCI Monthly Expenses_FS Nov2002" xfId="2812"/>
    <cellStyle name="W_Feb-01_QCI Mar-01_QCI Monthly Expenses_FS Nov2002_Capex" xfId="9696"/>
    <cellStyle name="W_Feb-01_QCI Mar-01_QCI Monthly Expenses_FS Oct2002" xfId="2813"/>
    <cellStyle name="W_Feb-01_QCI Mar-01_QCI Monthly Expenses_FS Oct2002_Capex" xfId="9695"/>
    <cellStyle name="W_Feb-01_QCI Mar-01_QCI Monthly Expenses_FS Sep 2002" xfId="2814"/>
    <cellStyle name="W_Feb-01_QCI Mar-01_QCI Monthly Expenses_FS Sep 2002_Capex" xfId="9694"/>
    <cellStyle name="W_Feb-01_QCI Mar-01_QCI Monthly Expenses_Intercompany Accounts" xfId="2815"/>
    <cellStyle name="W_Feb-01_QCI Mar-01_QCI Monthly Expenses_Intercompany Accounts_Capex" xfId="9693"/>
    <cellStyle name="W_Feb-01_QCI Mar-01_QCI Monthly Expenses_QCI July" xfId="2816"/>
    <cellStyle name="W_Feb-01_QCI Mar-01_QCI Monthly Expenses_QCI July_Capex" xfId="9692"/>
    <cellStyle name="W_Feb-01_QCI Mar-01_QCI Monthly Expenses_QCI June" xfId="2817"/>
    <cellStyle name="W_Feb-01_QCI Mar-01_QCI Monthly Expenses_QCI June_Capex" xfId="9691"/>
    <cellStyle name="W_Feb-01_QCI Mar-01_QCI Sep 2001" xfId="2818"/>
    <cellStyle name="W_Feb-01_QCI Mar-01_QCI Sep 2001_Capex" xfId="9690"/>
    <cellStyle name="W_Feb-01_QCI Mar-01_QCI Sep 2001_FS Dec 2002" xfId="2819"/>
    <cellStyle name="W_Feb-01_QCI Mar-01_QCI Sep 2001_FS Dec 2002 rev" xfId="2820"/>
    <cellStyle name="W_Feb-01_QCI Mar-01_QCI Sep 2001_FS Dec 2002 rev_Capex" xfId="9688"/>
    <cellStyle name="W_Feb-01_QCI Mar-01_QCI Sep 2001_FS Dec 2002_Capex" xfId="9689"/>
    <cellStyle name="W_Feb-01_QCI Mar-01_QCI Sep 2001_FS Nov2002" xfId="2821"/>
    <cellStyle name="W_Feb-01_QCI Mar-01_QCI Sep 2001_FS Nov2002_Capex" xfId="9687"/>
    <cellStyle name="W_Feb-01_QCI Mar-01_QCI Sep 2001_Intercompany Accounts" xfId="2822"/>
    <cellStyle name="W_Feb-01_QCI Mar-01_QCI Sep 2001_Intercompany Accounts_Capex" xfId="9686"/>
    <cellStyle name="W_Feb-01_QCI Mar-01_QCI Sep 2001_QCI July" xfId="2823"/>
    <cellStyle name="W_Feb-01_QCI Mar-01_QCI Sep 2001_QCI July_Capex" xfId="9685"/>
    <cellStyle name="W_Feb-01_QCI Mar-01_QCI Sep 2001_QCI June" xfId="2824"/>
    <cellStyle name="W_Feb-01_QCI Mar-01_QCI Sep 2001_QCI June_Capex" xfId="9684"/>
    <cellStyle name="W_Feb-01_QCI Monthly Expenses" xfId="2825"/>
    <cellStyle name="W_Feb-01_QCI Monthly Expenses_Capex" xfId="9683"/>
    <cellStyle name="W_Feb-01_QCI Monthly Expenses_FS Aug 2002" xfId="2826"/>
    <cellStyle name="W_Feb-01_QCI Monthly Expenses_FS Aug 2002_Capex" xfId="9682"/>
    <cellStyle name="W_Feb-01_QCI Monthly Expenses_FS Dec 2002" xfId="2827"/>
    <cellStyle name="W_Feb-01_QCI Monthly Expenses_FS Dec 2002 rev" xfId="2828"/>
    <cellStyle name="W_Feb-01_QCI Monthly Expenses_FS Dec 2002 rev_Capex" xfId="9680"/>
    <cellStyle name="W_Feb-01_QCI Monthly Expenses_FS Dec 2002_Capex" xfId="9681"/>
    <cellStyle name="W_Feb-01_QCI Monthly Expenses_FS July 2002" xfId="2829"/>
    <cellStyle name="W_Feb-01_QCI Monthly Expenses_FS July 2002_Capex" xfId="9679"/>
    <cellStyle name="W_Feb-01_QCI Monthly Expenses_FS Nov2002" xfId="2830"/>
    <cellStyle name="W_Feb-01_QCI Monthly Expenses_FS Nov2002_Capex" xfId="9678"/>
    <cellStyle name="W_Feb-01_QCI Monthly Expenses_FS Oct2002" xfId="2831"/>
    <cellStyle name="W_Feb-01_QCI Monthly Expenses_FS Oct2002_Capex" xfId="9677"/>
    <cellStyle name="W_Feb-01_QCI Monthly Expenses_FS Sep 2002" xfId="2832"/>
    <cellStyle name="W_Feb-01_QCI Monthly Expenses_FS Sep 2002_Capex" xfId="9676"/>
    <cellStyle name="W_Feb-01_QCI Monthly Expenses_Intercompany Accounts" xfId="2833"/>
    <cellStyle name="W_Feb-01_QCI Monthly Expenses_Intercompany Accounts_Capex" xfId="9675"/>
    <cellStyle name="W_Feb-01_QCI Monthly Expenses_QCI July" xfId="2834"/>
    <cellStyle name="W_Feb-01_QCI Monthly Expenses_QCI July_Capex" xfId="9674"/>
    <cellStyle name="W_Feb-01_QCI Monthly Expenses_QCI June" xfId="2835"/>
    <cellStyle name="W_Feb-01_QCI Monthly Expenses_QCI June_Capex" xfId="9673"/>
    <cellStyle name="W_Feb-01_QCI Sep 2001" xfId="2836"/>
    <cellStyle name="W_Feb-01_QCI Sep 2001_Capex" xfId="9672"/>
    <cellStyle name="W_Feb-01_QCI Sep 2001_FS Dec 2002" xfId="2837"/>
    <cellStyle name="W_Feb-01_QCI Sep 2001_FS Dec 2002 rev" xfId="2838"/>
    <cellStyle name="W_Feb-01_QCI Sep 2001_FS Dec 2002 rev_Capex" xfId="9670"/>
    <cellStyle name="W_Feb-01_QCI Sep 2001_FS Dec 2002_Capex" xfId="9671"/>
    <cellStyle name="W_Feb-01_QCI Sep 2001_FS Nov2002" xfId="2839"/>
    <cellStyle name="W_Feb-01_QCI Sep 2001_FS Nov2002_Capex" xfId="9669"/>
    <cellStyle name="W_Feb-01_QCI Sep 2001_Intercompany Accounts" xfId="2840"/>
    <cellStyle name="W_Feb-01_QCI Sep 2001_Intercompany Accounts_Capex" xfId="9668"/>
    <cellStyle name="W_Feb-01_QCI Sep 2001_QCI July" xfId="2841"/>
    <cellStyle name="W_Feb-01_QCI Sep 2001_QCI July_Capex" xfId="9667"/>
    <cellStyle name="W_Feb-01_QCI Sep 2001_QCI June" xfId="2842"/>
    <cellStyle name="W_Feb-01_QCI Sep 2001_QCI June_Capex" xfId="9666"/>
    <cellStyle name="W_FS Apr 2002" xfId="2843"/>
    <cellStyle name="W_FS Apr 2002_Capex" xfId="9665"/>
    <cellStyle name="W_FS Apr 2002_QCI June" xfId="2844"/>
    <cellStyle name="W_FS Apr 2002_QCI June_August WorkSheet" xfId="2845"/>
    <cellStyle name="W_FS Apr 2002_QCI June_August WorkSheet_Capex" xfId="9663"/>
    <cellStyle name="W_FS Apr 2002_QCI June_Capex" xfId="9664"/>
    <cellStyle name="W_FS Apr 2002_QCI June_QCE October-11" xfId="2846"/>
    <cellStyle name="W_FS Apr 2002_QCI June_QCE October-11_Capex" xfId="9662"/>
    <cellStyle name="W_FS Apr 2002_QCI June_September WorkSheet" xfId="2847"/>
    <cellStyle name="W_FS Apr 2002_QCI June_September WorkSheet_Capex" xfId="9661"/>
    <cellStyle name="W_FS Aug 2001" xfId="2848"/>
    <cellStyle name="W_FS Aug 2001_1180" xfId="2849"/>
    <cellStyle name="W_FS Aug 2001_1180_Capex" xfId="9659"/>
    <cellStyle name="W_FS Aug 2001_1180_FS Dec 2002" xfId="2850"/>
    <cellStyle name="W_FS Aug 2001_1180_FS Dec 2002 rev" xfId="2851"/>
    <cellStyle name="W_FS Aug 2001_1180_FS Dec 2002 rev_Capex" xfId="11269"/>
    <cellStyle name="W_FS Aug 2001_1180_FS Dec 2002_Capex" xfId="11270"/>
    <cellStyle name="W_FS Aug 2001_1180_FS Nov2002" xfId="2852"/>
    <cellStyle name="W_FS Aug 2001_1180_FS Nov2002_Capex" xfId="10786"/>
    <cellStyle name="W_FS Aug 2001_1180_Intercompany Accounts" xfId="2853"/>
    <cellStyle name="W_FS Aug 2001_1180_Intercompany Accounts_Capex" xfId="11268"/>
    <cellStyle name="W_FS Aug 2001_1180_QCI July" xfId="2854"/>
    <cellStyle name="W_FS Aug 2001_1180_QCI July_Capex" xfId="11267"/>
    <cellStyle name="W_FS Aug 2001_1180_QCI June" xfId="2855"/>
    <cellStyle name="W_FS Aug 2001_1180_QCI June_Capex" xfId="9658"/>
    <cellStyle name="W_FS Aug 2001_Capex" xfId="9660"/>
    <cellStyle name="W_FS Aug 2001_FS Apr 2002" xfId="2856"/>
    <cellStyle name="W_FS Aug 2001_FS Apr 2002_Capex" xfId="9657"/>
    <cellStyle name="W_FS Aug 2001_FS Apr 2002_QCI June" xfId="2857"/>
    <cellStyle name="W_FS Aug 2001_FS Apr 2002_QCI June_August WorkSheet" xfId="2858"/>
    <cellStyle name="W_FS Aug 2001_FS Apr 2002_QCI June_August WorkSheet_Capex" xfId="11266"/>
    <cellStyle name="W_FS Aug 2001_FS Apr 2002_QCI June_Capex" xfId="9656"/>
    <cellStyle name="W_FS Aug 2001_FS Apr 2002_QCI June_QCE October-11" xfId="2859"/>
    <cellStyle name="W_FS Aug 2001_FS Apr 2002_QCI June_QCE October-11_Capex" xfId="11265"/>
    <cellStyle name="W_FS Aug 2001_FS Apr 2002_QCI June_September WorkSheet" xfId="2860"/>
    <cellStyle name="W_FS Aug 2001_FS Apr 2002_QCI June_September WorkSheet_Capex" xfId="11264"/>
    <cellStyle name="W_FS Aug 2001_FS Aug 2002" xfId="2861"/>
    <cellStyle name="W_FS Aug 2001_FS Aug 2002_August WorkSheet" xfId="2862"/>
    <cellStyle name="W_FS Aug 2001_FS Aug 2002_August WorkSheet_Capex" xfId="11130"/>
    <cellStyle name="W_FS Aug 2001_FS Aug 2002_Capex" xfId="11263"/>
    <cellStyle name="W_FS Aug 2001_FS Aug 2002_QCE October-11" xfId="2863"/>
    <cellStyle name="W_FS Aug 2001_FS Aug 2002_QCE October-11_Capex" xfId="11129"/>
    <cellStyle name="W_FS Aug 2001_FS Aug 2002_September WorkSheet" xfId="2864"/>
    <cellStyle name="W_FS Aug 2001_FS Aug 2002_September WorkSheet_Capex" xfId="11128"/>
    <cellStyle name="W_FS Aug 2001_FS Dec 2001" xfId="2865"/>
    <cellStyle name="W_FS Aug 2001_FS Dec 2001_Capex" xfId="11127"/>
    <cellStyle name="W_FS Aug 2001_FS Dec 2001_QCI June" xfId="2866"/>
    <cellStyle name="W_FS Aug 2001_FS Dec 2001_QCI June_August WorkSheet" xfId="2867"/>
    <cellStyle name="W_FS Aug 2001_FS Dec 2001_QCI June_August WorkSheet_Capex" xfId="9654"/>
    <cellStyle name="W_FS Aug 2001_FS Dec 2001_QCI June_Capex" xfId="9655"/>
    <cellStyle name="W_FS Aug 2001_FS Dec 2001_QCI June_QCE October-11" xfId="2868"/>
    <cellStyle name="W_FS Aug 2001_FS Dec 2001_QCI June_QCE October-11_Capex" xfId="9653"/>
    <cellStyle name="W_FS Aug 2001_FS Dec 2001_QCI June_September WorkSheet" xfId="2869"/>
    <cellStyle name="W_FS Aug 2001_FS Dec 2001_QCI June_September WorkSheet_Capex" xfId="9652"/>
    <cellStyle name="W_FS Aug 2001_FS Dec 2002" xfId="2870"/>
    <cellStyle name="W_FS Aug 2001_FS Dec 2002 rev" xfId="2871"/>
    <cellStyle name="W_FS Aug 2001_FS Dec 2002 rev_August WorkSheet" xfId="2872"/>
    <cellStyle name="W_FS Aug 2001_FS Dec 2002 rev_August WorkSheet_Capex" xfId="9649"/>
    <cellStyle name="W_FS Aug 2001_FS Dec 2002 rev_Capex" xfId="9650"/>
    <cellStyle name="W_FS Aug 2001_FS Dec 2002 rev_QCE October-11" xfId="2873"/>
    <cellStyle name="W_FS Aug 2001_FS Dec 2002 rev_QCE October-11_Capex" xfId="9648"/>
    <cellStyle name="W_FS Aug 2001_FS Dec 2002 rev_September WorkSheet" xfId="2874"/>
    <cellStyle name="W_FS Aug 2001_FS Dec 2002 rev_September WorkSheet_Capex" xfId="9647"/>
    <cellStyle name="W_FS Aug 2001_FS Dec 2002_August WorkSheet" xfId="2875"/>
    <cellStyle name="W_FS Aug 2001_FS Dec 2002_August WorkSheet_Capex" xfId="11262"/>
    <cellStyle name="W_FS Aug 2001_FS Dec 2002_Capex" xfId="9651"/>
    <cellStyle name="W_FS Aug 2001_FS Dec 2002_QCE October-11" xfId="2876"/>
    <cellStyle name="W_FS Aug 2001_FS Dec 2002_QCE October-11_Capex" xfId="11261"/>
    <cellStyle name="W_FS Aug 2001_FS Dec 2002_September WorkSheet" xfId="2877"/>
    <cellStyle name="W_FS Aug 2001_FS Dec 2002_September WorkSheet_Capex" xfId="11260"/>
    <cellStyle name="W_FS Aug 2001_FS Feb 2002" xfId="2878"/>
    <cellStyle name="W_FS Aug 2001_FS Feb 2002 revised" xfId="2879"/>
    <cellStyle name="W_FS Aug 2001_FS Feb 2002 revised_Capex" xfId="11258"/>
    <cellStyle name="W_FS Aug 2001_FS Feb 2002 revised_QCI June" xfId="2880"/>
    <cellStyle name="W_FS Aug 2001_FS Feb 2002 revised_QCI June_August WorkSheet" xfId="2881"/>
    <cellStyle name="W_FS Aug 2001_FS Feb 2002 revised_QCI June_August WorkSheet_Capex" xfId="11256"/>
    <cellStyle name="W_FS Aug 2001_FS Feb 2002 revised_QCI June_Capex" xfId="11257"/>
    <cellStyle name="W_FS Aug 2001_FS Feb 2002 revised_QCI June_QCE October-11" xfId="2882"/>
    <cellStyle name="W_FS Aug 2001_FS Feb 2002 revised_QCI June_QCE October-11_Capex" xfId="11255"/>
    <cellStyle name="W_FS Aug 2001_FS Feb 2002 revised_QCI June_September WorkSheet" xfId="2883"/>
    <cellStyle name="W_FS Aug 2001_FS Feb 2002 revised_QCI June_September WorkSheet_Capex" xfId="11254"/>
    <cellStyle name="W_FS Aug 2001_FS Feb 2002_Capex" xfId="11259"/>
    <cellStyle name="W_FS Aug 2001_FS Feb 2002_QCI June" xfId="2884"/>
    <cellStyle name="W_FS Aug 2001_FS Feb 2002_QCI June_August WorkSheet" xfId="2885"/>
    <cellStyle name="W_FS Aug 2001_FS Feb 2002_QCI June_August WorkSheet_Capex" xfId="10785"/>
    <cellStyle name="W_FS Aug 2001_FS Feb 2002_QCI June_Capex" xfId="11253"/>
    <cellStyle name="W_FS Aug 2001_FS Feb 2002_QCI June_QCE October-11" xfId="2886"/>
    <cellStyle name="W_FS Aug 2001_FS Feb 2002_QCI June_QCE October-11_Capex" xfId="11252"/>
    <cellStyle name="W_FS Aug 2001_FS Feb 2002_QCI June_September WorkSheet" xfId="2887"/>
    <cellStyle name="W_FS Aug 2001_FS Feb 2002_QCI June_September WorkSheet_Capex" xfId="10784"/>
    <cellStyle name="W_FS Aug 2001_FS Jan 2002Revise" xfId="2888"/>
    <cellStyle name="W_FS Aug 2001_FS Jan 2002Revise_Capex" xfId="11251"/>
    <cellStyle name="W_FS Aug 2001_FS Jan 2002Revise_QCI June" xfId="2889"/>
    <cellStyle name="W_FS Aug 2001_FS Jan 2002Revise_QCI June_August WorkSheet" xfId="2890"/>
    <cellStyle name="W_FS Aug 2001_FS Jan 2002Revise_QCI June_August WorkSheet_Capex" xfId="11250"/>
    <cellStyle name="W_FS Aug 2001_FS Jan 2002Revise_QCI June_Capex" xfId="10783"/>
    <cellStyle name="W_FS Aug 2001_FS Jan 2002Revise_QCI June_QCE October-11" xfId="2891"/>
    <cellStyle name="W_FS Aug 2001_FS Jan 2002Revise_QCI June_QCE October-11_Capex" xfId="10782"/>
    <cellStyle name="W_FS Aug 2001_FS Jan 2002Revise_QCI June_September WorkSheet" xfId="2892"/>
    <cellStyle name="W_FS Aug 2001_FS Jan 2002Revise_QCI June_September WorkSheet_Capex" xfId="11249"/>
    <cellStyle name="W_FS Aug 2001_FS July 2002" xfId="2893"/>
    <cellStyle name="W_FS Aug 2001_FS July 2002_August WorkSheet" xfId="2894"/>
    <cellStyle name="W_FS Aug 2001_FS July 2002_August WorkSheet_Capex" xfId="11248"/>
    <cellStyle name="W_FS Aug 2001_FS July 2002_Capex" xfId="10781"/>
    <cellStyle name="W_FS Aug 2001_FS July 2002_QCE October-11" xfId="2895"/>
    <cellStyle name="W_FS Aug 2001_FS July 2002_QCE October-11_Capex" xfId="10780"/>
    <cellStyle name="W_FS Aug 2001_FS July 2002_September WorkSheet" xfId="2896"/>
    <cellStyle name="W_FS Aug 2001_FS July 2002_September WorkSheet_Capex" xfId="11247"/>
    <cellStyle name="W_FS Aug 2001_FS June 2002" xfId="2897"/>
    <cellStyle name="W_FS Aug 2001_FS June 2002_Capex" xfId="10779"/>
    <cellStyle name="W_FS Aug 2001_FS June 2002_QCI June" xfId="2898"/>
    <cellStyle name="W_FS Aug 2001_FS June 2002_QCI June_August WorkSheet" xfId="2899"/>
    <cellStyle name="W_FS Aug 2001_FS June 2002_QCI June_August WorkSheet_Capex" xfId="11246"/>
    <cellStyle name="W_FS Aug 2001_FS June 2002_QCI June_Capex" xfId="9646"/>
    <cellStyle name="W_FS Aug 2001_FS June 2002_QCI June_QCE October-11" xfId="2900"/>
    <cellStyle name="W_FS Aug 2001_FS June 2002_QCI June_QCE October-11_Capex" xfId="10778"/>
    <cellStyle name="W_FS Aug 2001_FS June 2002_QCI June_September WorkSheet" xfId="2901"/>
    <cellStyle name="W_FS Aug 2001_FS June 2002_QCI June_September WorkSheet_Capex" xfId="10777"/>
    <cellStyle name="W_FS Aug 2001_FS Mar 2002" xfId="2902"/>
    <cellStyle name="W_FS Aug 2001_FS Mar 2002_Capex" xfId="10776"/>
    <cellStyle name="W_FS Aug 2001_FS Mar 2002_QCI June" xfId="2903"/>
    <cellStyle name="W_FS Aug 2001_FS Mar 2002_QCI June_August WorkSheet" xfId="2904"/>
    <cellStyle name="W_FS Aug 2001_FS Mar 2002_QCI June_August WorkSheet_Capex" xfId="11126"/>
    <cellStyle name="W_FS Aug 2001_FS Mar 2002_QCI June_Capex" xfId="11245"/>
    <cellStyle name="W_FS Aug 2001_FS Mar 2002_QCI June_QCE October-11" xfId="2905"/>
    <cellStyle name="W_FS Aug 2001_FS Mar 2002_QCI June_QCE October-11_Capex" xfId="11244"/>
    <cellStyle name="W_FS Aug 2001_FS Mar 2002_QCI June_September WorkSheet" xfId="2906"/>
    <cellStyle name="W_FS Aug 2001_FS Mar 2002_QCI June_September WorkSheet_Capex" xfId="11243"/>
    <cellStyle name="W_FS Aug 2001_FS May 2002" xfId="2907"/>
    <cellStyle name="W_FS Aug 2001_FS May 2002_Capex" xfId="11242"/>
    <cellStyle name="W_FS Aug 2001_FS May 2002_QCI June" xfId="2908"/>
    <cellStyle name="W_FS Aug 2001_FS May 2002_QCI June_August WorkSheet" xfId="2909"/>
    <cellStyle name="W_FS Aug 2001_FS May 2002_QCI June_August WorkSheet_Capex" xfId="10775"/>
    <cellStyle name="W_FS Aug 2001_FS May 2002_QCI June_Capex" xfId="11241"/>
    <cellStyle name="W_FS Aug 2001_FS May 2002_QCI June_QCE October-11" xfId="2910"/>
    <cellStyle name="W_FS Aug 2001_FS May 2002_QCI June_QCE October-11_Capex" xfId="11240"/>
    <cellStyle name="W_FS Aug 2001_FS May 2002_QCI June_September WorkSheet" xfId="2911"/>
    <cellStyle name="W_FS Aug 2001_FS May 2002_QCI June_September WorkSheet_Capex" xfId="10774"/>
    <cellStyle name="W_FS Aug 2001_FS Nov 2001" xfId="2912"/>
    <cellStyle name="W_FS Aug 2001_FS Nov 2001_Capex" xfId="11239"/>
    <cellStyle name="W_FS Aug 2001_FS Nov 2001_QCI June" xfId="2913"/>
    <cellStyle name="W_FS Aug 2001_FS Nov 2001_QCI June_August WorkSheet" xfId="2914"/>
    <cellStyle name="W_FS Aug 2001_FS Nov 2001_QCI June_August WorkSheet_Capex" xfId="11238"/>
    <cellStyle name="W_FS Aug 2001_FS Nov 2001_QCI June_Capex" xfId="10773"/>
    <cellStyle name="W_FS Aug 2001_FS Nov 2001_QCI June_QCE October-11" xfId="2915"/>
    <cellStyle name="W_FS Aug 2001_FS Nov 2001_QCI June_QCE October-11_Capex" xfId="11237"/>
    <cellStyle name="W_FS Aug 2001_FS Nov 2001_QCI June_September WorkSheet" xfId="2916"/>
    <cellStyle name="W_FS Aug 2001_FS Nov 2001_QCI June_September WorkSheet_Capex" xfId="10772"/>
    <cellStyle name="W_FS Aug 2001_FS Nov2002" xfId="2917"/>
    <cellStyle name="W_FS Aug 2001_FS Nov2002_August WorkSheet" xfId="2918"/>
    <cellStyle name="W_FS Aug 2001_FS Nov2002_August WorkSheet_Capex" xfId="10771"/>
    <cellStyle name="W_FS Aug 2001_FS Nov2002_Capex" xfId="11236"/>
    <cellStyle name="W_FS Aug 2001_FS Nov2002_QCE October-11" xfId="2919"/>
    <cellStyle name="W_FS Aug 2001_FS Nov2002_QCE October-11_Capex" xfId="9645"/>
    <cellStyle name="W_FS Aug 2001_FS Nov2002_September WorkSheet" xfId="2920"/>
    <cellStyle name="W_FS Aug 2001_FS Nov2002_September WorkSheet_Capex" xfId="11235"/>
    <cellStyle name="W_FS Aug 2001_FS Oct 2001" xfId="2921"/>
    <cellStyle name="W_FS Aug 2001_FS Oct 2001_Capex" xfId="11234"/>
    <cellStyle name="W_FS Aug 2001_FS Oct 2001_QCI June" xfId="2922"/>
    <cellStyle name="W_FS Aug 2001_FS Oct 2001_QCI June_August WorkSheet" xfId="2923"/>
    <cellStyle name="W_FS Aug 2001_FS Oct 2001_QCI June_August WorkSheet_Capex" xfId="11233"/>
    <cellStyle name="W_FS Aug 2001_FS Oct 2001_QCI June_Capex" xfId="10770"/>
    <cellStyle name="W_FS Aug 2001_FS Oct 2001_QCI June_QCE October-11" xfId="2924"/>
    <cellStyle name="W_FS Aug 2001_FS Oct 2001_QCI June_QCE October-11_Capex" xfId="10769"/>
    <cellStyle name="W_FS Aug 2001_FS Oct 2001_QCI June_September WorkSheet" xfId="2925"/>
    <cellStyle name="W_FS Aug 2001_FS Oct 2001_QCI June_September WorkSheet_Capex" xfId="9644"/>
    <cellStyle name="W_FS Aug 2001_FS Oct2002" xfId="2926"/>
    <cellStyle name="W_FS Aug 2001_FS Oct2002_August WorkSheet" xfId="2927"/>
    <cellStyle name="W_FS Aug 2001_FS Oct2002_August WorkSheet_Capex" xfId="11232"/>
    <cellStyle name="W_FS Aug 2001_FS Oct2002_Capex" xfId="9643"/>
    <cellStyle name="W_FS Aug 2001_FS Oct2002_QCE October-11" xfId="2928"/>
    <cellStyle name="W_FS Aug 2001_FS Oct2002_QCE October-11_Capex" xfId="11231"/>
    <cellStyle name="W_FS Aug 2001_FS Oct2002_September WorkSheet" xfId="2929"/>
    <cellStyle name="W_FS Aug 2001_FS Oct2002_September WorkSheet_Capex" xfId="10768"/>
    <cellStyle name="W_FS Aug 2001_FS Sep 2002" xfId="2930"/>
    <cellStyle name="W_FS Aug 2001_FS Sep 2002_August WorkSheet" xfId="2931"/>
    <cellStyle name="W_FS Aug 2001_FS Sep 2002_August WorkSheet_Capex" xfId="10767"/>
    <cellStyle name="W_FS Aug 2001_FS Sep 2002_Capex" xfId="11230"/>
    <cellStyle name="W_FS Aug 2001_FS Sep 2002_QCE October-11" xfId="2932"/>
    <cellStyle name="W_FS Aug 2001_FS Sep 2002_QCE October-11_Capex" xfId="11229"/>
    <cellStyle name="W_FS Aug 2001_FS Sep 2002_September WorkSheet" xfId="2933"/>
    <cellStyle name="W_FS Aug 2001_FS Sep 2002_September WorkSheet_Capex" xfId="10766"/>
    <cellStyle name="W_FS Aug 2001_HRM" xfId="2934"/>
    <cellStyle name="W_FS Aug 2001_HRM_Capex" xfId="9642"/>
    <cellStyle name="W_FS Aug 2001_HRM_QCE October-11" xfId="2935"/>
    <cellStyle name="W_FS Aug 2001_HRM_QCE October-11_Capex" xfId="9641"/>
    <cellStyle name="W_FS Aug 2001_Intercompany Accounts" xfId="2936"/>
    <cellStyle name="W_FS Aug 2001_Intercompany Accounts_Capex" xfId="9640"/>
    <cellStyle name="W_FS Aug 2001_IT w29" xfId="2937"/>
    <cellStyle name="W_FS Aug 2001_IT w29_Capex" xfId="9639"/>
    <cellStyle name="W_FS Aug 2001_meeting document w232" xfId="2938"/>
    <cellStyle name="W_FS Aug 2001_meeting document w232_Capex" xfId="9638"/>
    <cellStyle name="W_FS Aug 2001_QCI July" xfId="2939"/>
    <cellStyle name="W_FS Aug 2001_QCI July_Capex" xfId="9637"/>
    <cellStyle name="W_FS Aug 2001_QCI June" xfId="2940"/>
    <cellStyle name="W_FS Aug 2001_QCI June_Capex" xfId="11228"/>
    <cellStyle name="W_FS Aug 2001_QCI Nov-02" xfId="2941"/>
    <cellStyle name="W_FS Aug 2001_QCI Nov-02_Capex" xfId="10765"/>
    <cellStyle name="W_FS Aug 2001_QCI Oct-02" xfId="2942"/>
    <cellStyle name="W_FS Aug 2001_QCI Oct-02_Capex" xfId="11227"/>
    <cellStyle name="W_FS Aug 2001_QCI Sep 2001" xfId="2943"/>
    <cellStyle name="W_FS Aug 2001_QCI Sep 2001_Capex" xfId="10764"/>
    <cellStyle name="W_FS Aug 2001_QCI Sep 2001_FS Dec 2002" xfId="2944"/>
    <cellStyle name="W_FS Aug 2001_QCI Sep 2001_FS Dec 2002 rev" xfId="2945"/>
    <cellStyle name="W_FS Aug 2001_QCI Sep 2001_FS Dec 2002 rev_Capex" xfId="10763"/>
    <cellStyle name="W_FS Aug 2001_QCI Sep 2001_FS Dec 2002_Capex" xfId="11226"/>
    <cellStyle name="W_FS Aug 2001_QCI Sep 2001_FS Nov2002" xfId="2946"/>
    <cellStyle name="W_FS Aug 2001_QCI Sep 2001_FS Nov2002_Capex" xfId="11108"/>
    <cellStyle name="W_FS Aug 2001_QCI Sep 2001_Intercompany Accounts" xfId="2947"/>
    <cellStyle name="W_FS Aug 2001_QCI Sep 2001_Intercompany Accounts_Capex" xfId="11009"/>
    <cellStyle name="W_FS Aug 2001_QCI Sep 2001_QCI July" xfId="2948"/>
    <cellStyle name="W_FS Aug 2001_QCI Sep 2001_QCI July_Capex" xfId="11107"/>
    <cellStyle name="W_FS Aug 2001_QCI Sep 2001_QCI June" xfId="2949"/>
    <cellStyle name="W_FS Aug 2001_QCI Sep 2001_QCI June_Capex" xfId="11008"/>
    <cellStyle name="W_FS Aug 2002" xfId="2950"/>
    <cellStyle name="W_FS Aug 2002_August WorkSheet" xfId="2951"/>
    <cellStyle name="W_FS Aug 2002_August WorkSheet_Capex" xfId="10937"/>
    <cellStyle name="W_FS Aug 2002_Capex" xfId="10920"/>
    <cellStyle name="W_FS Aug 2002_QCE October-11" xfId="2952"/>
    <cellStyle name="W_FS Aug 2002_QCE October-11_Capex" xfId="10762"/>
    <cellStyle name="W_FS Aug 2002_September WorkSheet" xfId="2953"/>
    <cellStyle name="W_FS Aug 2002_September WorkSheet_Capex" xfId="10761"/>
    <cellStyle name="W_FS Dec 2001" xfId="2954"/>
    <cellStyle name="W_FS Dec 2001_Capex" xfId="10760"/>
    <cellStyle name="W_FS Dec 2001_QCI June" xfId="2955"/>
    <cellStyle name="W_FS Dec 2001_QCI June_August WorkSheet" xfId="2956"/>
    <cellStyle name="W_FS Dec 2001_QCI June_August WorkSheet_Capex" xfId="10758"/>
    <cellStyle name="W_FS Dec 2001_QCI June_Capex" xfId="10759"/>
    <cellStyle name="W_FS Dec 2001_QCI June_QCE October-11" xfId="2957"/>
    <cellStyle name="W_FS Dec 2001_QCI June_QCE October-11_Capex" xfId="10757"/>
    <cellStyle name="W_FS Dec 2001_QCI June_September WorkSheet" xfId="2958"/>
    <cellStyle name="W_FS Dec 2001_QCI June_September WorkSheet_Capex" xfId="10756"/>
    <cellStyle name="W_FS Dec 2002" xfId="2959"/>
    <cellStyle name="W_FS Dec 2002 rev" xfId="2960"/>
    <cellStyle name="W_FS Dec 2002 rev_August WorkSheet" xfId="2961"/>
    <cellStyle name="W_FS Dec 2002 rev_August WorkSheet_Capex" xfId="10754"/>
    <cellStyle name="W_FS Dec 2002 rev_Capex" xfId="11225"/>
    <cellStyle name="W_FS Dec 2002 rev_QCE October-11" xfId="2962"/>
    <cellStyle name="W_FS Dec 2002 rev_QCE October-11_Capex" xfId="10753"/>
    <cellStyle name="W_FS Dec 2002 rev_September WorkSheet" xfId="2963"/>
    <cellStyle name="W_FS Dec 2002 rev_September WorkSheet_Capex" xfId="9636"/>
    <cellStyle name="W_FS Dec 2002_August WorkSheet" xfId="2964"/>
    <cellStyle name="W_FS Dec 2002_August WorkSheet_Capex" xfId="10752"/>
    <cellStyle name="W_FS Dec 2002_Capex" xfId="10755"/>
    <cellStyle name="W_FS Dec 2002_QCE October-11" xfId="2965"/>
    <cellStyle name="W_FS Dec 2002_QCE October-11_Capex" xfId="9635"/>
    <cellStyle name="W_FS Dec 2002_September WorkSheet" xfId="2966"/>
    <cellStyle name="W_FS Dec 2002_September WorkSheet_Capex" xfId="11224"/>
    <cellStyle name="W_FS Feb 2002" xfId="2967"/>
    <cellStyle name="W_FS Feb 2002 revised" xfId="2968"/>
    <cellStyle name="W_FS Feb 2002 revised_Capex" xfId="11223"/>
    <cellStyle name="W_FS Feb 2002 revised_QCI June" xfId="2969"/>
    <cellStyle name="W_FS Feb 2002 revised_QCI June_August WorkSheet" xfId="2970"/>
    <cellStyle name="W_FS Feb 2002 revised_QCI June_August WorkSheet_Capex" xfId="11222"/>
    <cellStyle name="W_FS Feb 2002 revised_QCI June_Capex" xfId="9633"/>
    <cellStyle name="W_FS Feb 2002 revised_QCI June_QCE October-11" xfId="2971"/>
    <cellStyle name="W_FS Feb 2002 revised_QCI June_QCE October-11_Capex" xfId="9632"/>
    <cellStyle name="W_FS Feb 2002 revised_QCI June_September WorkSheet" xfId="2972"/>
    <cellStyle name="W_FS Feb 2002 revised_QCI June_September WorkSheet_Capex" xfId="11221"/>
    <cellStyle name="W_FS Feb 2002_Capex" xfId="9634"/>
    <cellStyle name="W_FS Feb 2002_QCI June" xfId="2973"/>
    <cellStyle name="W_FS Feb 2002_QCI June_August WorkSheet" xfId="2974"/>
    <cellStyle name="W_FS Feb 2002_QCI June_August WorkSheet_Capex" xfId="11220"/>
    <cellStyle name="W_FS Feb 2002_QCI June_Capex" xfId="9631"/>
    <cellStyle name="W_FS Feb 2002_QCI June_QCE October-11" xfId="2975"/>
    <cellStyle name="W_FS Feb 2002_QCI June_QCE October-11_Capex" xfId="9630"/>
    <cellStyle name="W_FS Feb 2002_QCI June_September WorkSheet" xfId="2976"/>
    <cellStyle name="W_FS Feb 2002_QCI June_September WorkSheet_Capex" xfId="11219"/>
    <cellStyle name="W_FS Jan 2002Revise" xfId="2977"/>
    <cellStyle name="W_FS Jan 2002Revise_Capex" xfId="9629"/>
    <cellStyle name="W_FS Jan 2002Revise_QCI June" xfId="2978"/>
    <cellStyle name="W_FS Jan 2002Revise_QCI June_August WorkSheet" xfId="2979"/>
    <cellStyle name="W_FS Jan 2002Revise_QCI June_August WorkSheet_Capex" xfId="10751"/>
    <cellStyle name="W_FS Jan 2002Revise_QCI June_Capex" xfId="9628"/>
    <cellStyle name="W_FS Jan 2002Revise_QCI June_QCE October-11" xfId="2980"/>
    <cellStyle name="W_FS Jan 2002Revise_QCI June_QCE October-11_Capex" xfId="9627"/>
    <cellStyle name="W_FS Jan 2002Revise_QCI June_September WorkSheet" xfId="2981"/>
    <cellStyle name="W_FS Jan 2002Revise_QCI June_September WorkSheet_Capex" xfId="10750"/>
    <cellStyle name="W_FS July 2002" xfId="2982"/>
    <cellStyle name="W_FS July 2002_August WorkSheet" xfId="2983"/>
    <cellStyle name="W_FS July 2002_August WorkSheet_Capex" xfId="10748"/>
    <cellStyle name="W_FS July 2002_Capex" xfId="10749"/>
    <cellStyle name="W_FS July 2002_QCE October-11" xfId="2984"/>
    <cellStyle name="W_FS July 2002_QCE October-11_Capex" xfId="10747"/>
    <cellStyle name="W_FS July 2002_September WorkSheet" xfId="2985"/>
    <cellStyle name="W_FS July 2002_September WorkSheet_Capex" xfId="10746"/>
    <cellStyle name="W_FS June 2002" xfId="2986"/>
    <cellStyle name="W_FS June 2002_Capex" xfId="10745"/>
    <cellStyle name="W_FS June 2002_QCI June" xfId="2987"/>
    <cellStyle name="W_FS June 2002_QCI June_August WorkSheet" xfId="2988"/>
    <cellStyle name="W_FS June 2002_QCI June_August WorkSheet_Capex" xfId="10743"/>
    <cellStyle name="W_FS June 2002_QCI June_Capex" xfId="10744"/>
    <cellStyle name="W_FS June 2002_QCI June_QCE October-11" xfId="2989"/>
    <cellStyle name="W_FS June 2002_QCI June_QCE October-11_Capex" xfId="10742"/>
    <cellStyle name="W_FS June 2002_QCI June_September WorkSheet" xfId="2990"/>
    <cellStyle name="W_FS June 2002_QCI June_September WorkSheet_Capex" xfId="10741"/>
    <cellStyle name="W_FS Mar 2002" xfId="2991"/>
    <cellStyle name="W_FS Mar 2002_Capex" xfId="10740"/>
    <cellStyle name="W_FS Mar 2002_QCI June" xfId="2992"/>
    <cellStyle name="W_FS Mar 2002_QCI June_August WorkSheet" xfId="2993"/>
    <cellStyle name="W_FS Mar 2002_QCI June_August WorkSheet_Capex" xfId="10738"/>
    <cellStyle name="W_FS Mar 2002_QCI June_Capex" xfId="10739"/>
    <cellStyle name="W_FS Mar 2002_QCI June_QCE October-11" xfId="2994"/>
    <cellStyle name="W_FS Mar 2002_QCI June_QCE October-11_Capex" xfId="10737"/>
    <cellStyle name="W_FS Mar 2002_QCI June_September WorkSheet" xfId="2995"/>
    <cellStyle name="W_FS Mar 2002_QCI June_September WorkSheet_Capex" xfId="10736"/>
    <cellStyle name="W_FS May 2002" xfId="2996"/>
    <cellStyle name="W_FS May 2002_Capex" xfId="10735"/>
    <cellStyle name="W_FS May 2002_QCI June" xfId="2997"/>
    <cellStyle name="W_FS May 2002_QCI June_August WorkSheet" xfId="2998"/>
    <cellStyle name="W_FS May 2002_QCI June_August WorkSheet_Capex" xfId="10733"/>
    <cellStyle name="W_FS May 2002_QCI June_Capex" xfId="10734"/>
    <cellStyle name="W_FS May 2002_QCI June_QCE October-11" xfId="2999"/>
    <cellStyle name="W_FS May 2002_QCI June_QCE October-11_Capex" xfId="11406"/>
    <cellStyle name="W_FS May 2002_QCI June_September WorkSheet" xfId="3000"/>
    <cellStyle name="W_FS May 2002_QCI June_September WorkSheet_Capex" xfId="8622"/>
    <cellStyle name="W_FS Nov 2001" xfId="3001"/>
    <cellStyle name="W_FS Nov 2001_Capex" xfId="11403"/>
    <cellStyle name="W_FS Nov 2001_QCI June" xfId="3002"/>
    <cellStyle name="W_FS Nov 2001_QCI June_August WorkSheet" xfId="3003"/>
    <cellStyle name="W_FS Nov 2001_QCI June_August WorkSheet_Capex" xfId="11391"/>
    <cellStyle name="W_FS Nov 2001_QCI June_Capex" xfId="11402"/>
    <cellStyle name="W_FS Nov 2001_QCI June_QCE October-11" xfId="3004"/>
    <cellStyle name="W_FS Nov 2001_QCI June_QCE October-11_Capex" xfId="11398"/>
    <cellStyle name="W_FS Nov 2001_QCI June_September WorkSheet" xfId="3005"/>
    <cellStyle name="W_FS Nov 2001_QCI June_September WorkSheet_Capex" xfId="8612"/>
    <cellStyle name="W_FS Nov2002" xfId="3006"/>
    <cellStyle name="W_FS Nov2002_August WorkSheet" xfId="3007"/>
    <cellStyle name="W_FS Nov2002_August WorkSheet_Capex" xfId="11381"/>
    <cellStyle name="W_FS Nov2002_Capex" xfId="11390"/>
    <cellStyle name="W_FS Nov2002_QCE October-11" xfId="3008"/>
    <cellStyle name="W_FS Nov2002_QCE October-11_Capex" xfId="11218"/>
    <cellStyle name="W_FS Nov2002_September WorkSheet" xfId="3009"/>
    <cellStyle name="W_FS Nov2002_September WorkSheet_Capex" xfId="10732"/>
    <cellStyle name="W_FS Oct 2001" xfId="3010"/>
    <cellStyle name="W_FS Oct 2001_Capex" xfId="10731"/>
    <cellStyle name="W_FS Oct 2001_QCI June" xfId="3011"/>
    <cellStyle name="W_FS Oct 2001_QCI June_August WorkSheet" xfId="3012"/>
    <cellStyle name="W_FS Oct 2001_QCI June_August WorkSheet_Capex" xfId="11007"/>
    <cellStyle name="W_FS Oct 2001_QCI June_Capex" xfId="11106"/>
    <cellStyle name="W_FS Oct 2001_QCI June_QCE October-11" xfId="3013"/>
    <cellStyle name="W_FS Oct 2001_QCI June_QCE October-11_Capex" xfId="11105"/>
    <cellStyle name="W_FS Oct 2001_QCI June_September WorkSheet" xfId="3014"/>
    <cellStyle name="W_FS Oct 2001_QCI June_September WorkSheet_Capex" xfId="11006"/>
    <cellStyle name="W_FS Oct2002" xfId="3015"/>
    <cellStyle name="W_FS Oct2002_August WorkSheet" xfId="3016"/>
    <cellStyle name="W_FS Oct2002_August WorkSheet_Capex" xfId="11005"/>
    <cellStyle name="W_FS Oct2002_Capex" xfId="11104"/>
    <cellStyle name="W_FS Oct2002_QCE October-11" xfId="3017"/>
    <cellStyle name="W_FS Oct2002_QCE October-11_Capex" xfId="11103"/>
    <cellStyle name="W_FS Oct2002_September WorkSheet" xfId="3018"/>
    <cellStyle name="W_FS Oct2002_September WorkSheet_Capex" xfId="11004"/>
    <cellStyle name="W_FS Sep 2001" xfId="3019"/>
    <cellStyle name="W_FS Sep 2001_1180" xfId="3020"/>
    <cellStyle name="W_FS Sep 2001_1180_Capex" xfId="11003"/>
    <cellStyle name="W_FS Sep 2001_1180_FS Dec 2002" xfId="3021"/>
    <cellStyle name="W_FS Sep 2001_1180_FS Dec 2002 rev" xfId="3022"/>
    <cellStyle name="W_FS Sep 2001_1180_FS Dec 2002 rev_Capex" xfId="11002"/>
    <cellStyle name="W_FS Sep 2001_1180_FS Dec 2002_Capex" xfId="11101"/>
    <cellStyle name="W_FS Sep 2001_1180_FS Nov2002" xfId="3023"/>
    <cellStyle name="W_FS Sep 2001_1180_FS Nov2002_Capex" xfId="11100"/>
    <cellStyle name="W_FS Sep 2001_1180_Intercompany Accounts" xfId="3024"/>
    <cellStyle name="W_FS Sep 2001_1180_Intercompany Accounts_Capex" xfId="11001"/>
    <cellStyle name="W_FS Sep 2001_1180_QCI July" xfId="3025"/>
    <cellStyle name="W_FS Sep 2001_1180_QCI July_Capex" xfId="11099"/>
    <cellStyle name="W_FS Sep 2001_1180_QCI June" xfId="3026"/>
    <cellStyle name="W_FS Sep 2001_1180_QCI June_Capex" xfId="11000"/>
    <cellStyle name="W_FS Sep 2001_Capex" xfId="11102"/>
    <cellStyle name="W_FS Sep 2001_FS Apr 2002" xfId="3027"/>
    <cellStyle name="W_FS Sep 2001_FS Apr 2002_Capex" xfId="11098"/>
    <cellStyle name="W_FS Sep 2001_FS Apr 2002_QCI June" xfId="3028"/>
    <cellStyle name="W_FS Sep 2001_FS Apr 2002_QCI June_August WorkSheet" xfId="3029"/>
    <cellStyle name="W_FS Sep 2001_FS Apr 2002_QCI June_August WorkSheet_Capex" xfId="11097"/>
    <cellStyle name="W_FS Sep 2001_FS Apr 2002_QCI June_Capex" xfId="10999"/>
    <cellStyle name="W_FS Sep 2001_FS Apr 2002_QCI June_QCE October-11" xfId="3030"/>
    <cellStyle name="W_FS Sep 2001_FS Apr 2002_QCI June_QCE October-11_Capex" xfId="10998"/>
    <cellStyle name="W_FS Sep 2001_FS Apr 2002_QCI June_September WorkSheet" xfId="3031"/>
    <cellStyle name="W_FS Sep 2001_FS Apr 2002_QCI June_September WorkSheet_Capex" xfId="11096"/>
    <cellStyle name="W_FS Sep 2001_FS Aug 2002" xfId="3032"/>
    <cellStyle name="W_FS Sep 2001_FS Aug 2002_August WorkSheet" xfId="3033"/>
    <cellStyle name="W_FS Sep 2001_FS Aug 2002_August WorkSheet_Capex" xfId="11095"/>
    <cellStyle name="W_FS Sep 2001_FS Aug 2002_Capex" xfId="10997"/>
    <cellStyle name="W_FS Sep 2001_FS Aug 2002_QCE October-11" xfId="3034"/>
    <cellStyle name="W_FS Sep 2001_FS Aug 2002_QCE October-11_Capex" xfId="10996"/>
    <cellStyle name="W_FS Sep 2001_FS Aug 2002_September WorkSheet" xfId="3035"/>
    <cellStyle name="W_FS Sep 2001_FS Aug 2002_September WorkSheet_Capex" xfId="11094"/>
    <cellStyle name="W_FS Sep 2001_FS Dec 2001" xfId="3036"/>
    <cellStyle name="W_FS Sep 2001_FS Dec 2001_Capex" xfId="10995"/>
    <cellStyle name="W_FS Sep 2001_FS Dec 2001_QCI June" xfId="3037"/>
    <cellStyle name="W_FS Sep 2001_FS Dec 2001_QCI June_August WorkSheet" xfId="3038"/>
    <cellStyle name="W_FS Sep 2001_FS Dec 2001_QCI June_August WorkSheet_Capex" xfId="10994"/>
    <cellStyle name="W_FS Sep 2001_FS Dec 2001_QCI June_Capex" xfId="11093"/>
    <cellStyle name="W_FS Sep 2001_FS Dec 2001_QCI June_QCE October-11" xfId="3039"/>
    <cellStyle name="W_FS Sep 2001_FS Dec 2001_QCI June_QCE October-11_Capex" xfId="11091"/>
    <cellStyle name="W_FS Sep 2001_FS Dec 2001_QCI June_September WorkSheet" xfId="3040"/>
    <cellStyle name="W_FS Sep 2001_FS Dec 2001_QCI June_September WorkSheet_Capex" xfId="11092"/>
    <cellStyle name="W_FS Sep 2001_FS Dec 2002" xfId="3041"/>
    <cellStyle name="W_FS Sep 2001_FS Dec 2002 rev" xfId="3042"/>
    <cellStyle name="W_FS Sep 2001_FS Dec 2002 rev_August WorkSheet" xfId="3043"/>
    <cellStyle name="W_FS Sep 2001_FS Dec 2002 rev_August WorkSheet_Capex" xfId="10729"/>
    <cellStyle name="W_FS Sep 2001_FS Dec 2002 rev_Capex" xfId="11090"/>
    <cellStyle name="W_FS Sep 2001_FS Dec 2002 rev_QCE October-11" xfId="3044"/>
    <cellStyle name="W_FS Sep 2001_FS Dec 2002 rev_QCE October-11_Capex" xfId="11089"/>
    <cellStyle name="W_FS Sep 2001_FS Dec 2002 rev_September WorkSheet" xfId="3045"/>
    <cellStyle name="W_FS Sep 2001_FS Dec 2002 rev_September WorkSheet_Capex" xfId="11088"/>
    <cellStyle name="W_FS Sep 2001_FS Dec 2002_August WorkSheet" xfId="3046"/>
    <cellStyle name="W_FS Sep 2001_FS Dec 2002_August WorkSheet_Capex" xfId="10993"/>
    <cellStyle name="W_FS Sep 2001_FS Dec 2002_Capex" xfId="10730"/>
    <cellStyle name="W_FS Sep 2001_FS Dec 2002_QCE October-11" xfId="3047"/>
    <cellStyle name="W_FS Sep 2001_FS Dec 2002_QCE October-11_Capex" xfId="11217"/>
    <cellStyle name="W_FS Sep 2001_FS Dec 2002_September WorkSheet" xfId="3048"/>
    <cellStyle name="W_FS Sep 2001_FS Dec 2002_September WorkSheet_Capex" xfId="10728"/>
    <cellStyle name="W_FS Sep 2001_FS Feb 2002" xfId="3049"/>
    <cellStyle name="W_FS Sep 2001_FS Feb 2002 revised" xfId="3050"/>
    <cellStyle name="W_FS Sep 2001_FS Feb 2002 revised_Capex" xfId="11216"/>
    <cellStyle name="W_FS Sep 2001_FS Feb 2002 revised_QCI June" xfId="3051"/>
    <cellStyle name="W_FS Sep 2001_FS Feb 2002 revised_QCI June_August WorkSheet" xfId="3052"/>
    <cellStyle name="W_FS Sep 2001_FS Feb 2002 revised_QCI June_August WorkSheet_Capex" xfId="11013"/>
    <cellStyle name="W_FS Sep 2001_FS Feb 2002 revised_QCI June_Capex" xfId="11215"/>
    <cellStyle name="W_FS Sep 2001_FS Feb 2002 revised_QCI June_QCE October-11" xfId="3053"/>
    <cellStyle name="W_FS Sep 2001_FS Feb 2002 revised_QCI June_QCE October-11_Capex" xfId="10726"/>
    <cellStyle name="W_FS Sep 2001_FS Feb 2002 revised_QCI June_September WorkSheet" xfId="3054"/>
    <cellStyle name="W_FS Sep 2001_FS Feb 2002 revised_QCI June_September WorkSheet_Capex" xfId="10725"/>
    <cellStyle name="W_FS Sep 2001_FS Feb 2002_Capex" xfId="10727"/>
    <cellStyle name="W_FS Sep 2001_FS Feb 2002_QCI June" xfId="3055"/>
    <cellStyle name="W_FS Sep 2001_FS Feb 2002_QCI June_August WorkSheet" xfId="3056"/>
    <cellStyle name="W_FS Sep 2001_FS Feb 2002_QCI June_August WorkSheet_Capex" xfId="11012"/>
    <cellStyle name="W_FS Sep 2001_FS Feb 2002_QCI June_Capex" xfId="11214"/>
    <cellStyle name="W_FS Sep 2001_FS Feb 2002_QCI June_QCE October-11" xfId="3057"/>
    <cellStyle name="W_FS Sep 2001_FS Feb 2002_QCI June_QCE October-11_Capex" xfId="11213"/>
    <cellStyle name="W_FS Sep 2001_FS Feb 2002_QCI June_September WorkSheet" xfId="3058"/>
    <cellStyle name="W_FS Sep 2001_FS Feb 2002_QCI June_September WorkSheet_Capex" xfId="11212"/>
    <cellStyle name="W_FS Sep 2001_FS Jan 2002Revise" xfId="3059"/>
    <cellStyle name="W_FS Sep 2001_FS Jan 2002Revise_Capex" xfId="10936"/>
    <cellStyle name="W_FS Sep 2001_FS Jan 2002Revise_QCI June" xfId="3060"/>
    <cellStyle name="W_FS Sep 2001_FS Jan 2002Revise_QCI June_August WorkSheet" xfId="3061"/>
    <cellStyle name="W_FS Sep 2001_FS Jan 2002Revise_QCI June_August WorkSheet_Capex" xfId="10931"/>
    <cellStyle name="W_FS Sep 2001_FS Jan 2002Revise_QCI June_Capex" xfId="11393"/>
    <cellStyle name="W_FS Sep 2001_FS Jan 2002Revise_QCI June_QCE October-11" xfId="3062"/>
    <cellStyle name="W_FS Sep 2001_FS Jan 2002Revise_QCI June_QCE October-11_Capex" xfId="10935"/>
    <cellStyle name="W_FS Sep 2001_FS Jan 2002Revise_QCI June_September WorkSheet" xfId="3063"/>
    <cellStyle name="W_FS Sep 2001_FS Jan 2002Revise_QCI June_September WorkSheet_Capex" xfId="10934"/>
    <cellStyle name="W_FS Sep 2001_FS July 2002" xfId="3064"/>
    <cellStyle name="W_FS Sep 2001_FS July 2002_August WorkSheet" xfId="3065"/>
    <cellStyle name="W_FS Sep 2001_FS July 2002_August WorkSheet_Capex" xfId="10932"/>
    <cellStyle name="W_FS Sep 2001_FS July 2002_Capex" xfId="10933"/>
    <cellStyle name="W_FS Sep 2001_FS July 2002_QCE October-11" xfId="3066"/>
    <cellStyle name="W_FS Sep 2001_FS July 2002_QCE October-11_Capex" xfId="10724"/>
    <cellStyle name="W_FS Sep 2001_FS July 2002_September WorkSheet" xfId="3067"/>
    <cellStyle name="W_FS Sep 2001_FS July 2002_September WorkSheet_Capex" xfId="10723"/>
    <cellStyle name="W_FS Sep 2001_FS June 2002" xfId="3068"/>
    <cellStyle name="W_FS Sep 2001_FS June 2002_Capex" xfId="11382"/>
    <cellStyle name="W_FS Sep 2001_FS June 2002_QCI June" xfId="3069"/>
    <cellStyle name="W_FS Sep 2001_FS June 2002_QCI June_August WorkSheet" xfId="3070"/>
    <cellStyle name="W_FS Sep 2001_FS June 2002_QCI June_August WorkSheet_Capex" xfId="11384"/>
    <cellStyle name="W_FS Sep 2001_FS June 2002_QCI June_Capex" xfId="11385"/>
    <cellStyle name="W_FS Sep 2001_FS June 2002_QCI June_QCE October-11" xfId="3071"/>
    <cellStyle name="W_FS Sep 2001_FS June 2002_QCI June_QCE October-11_Capex" xfId="10722"/>
    <cellStyle name="W_FS Sep 2001_FS June 2002_QCI June_September WorkSheet" xfId="3072"/>
    <cellStyle name="W_FS Sep 2001_FS June 2002_QCI June_September WorkSheet_Capex" xfId="10721"/>
    <cellStyle name="W_FS Sep 2001_FS Mar 2002" xfId="3073"/>
    <cellStyle name="W_FS Sep 2001_FS Mar 2002_Capex" xfId="11211"/>
    <cellStyle name="W_FS Sep 2001_FS Mar 2002_QCI June" xfId="3074"/>
    <cellStyle name="W_FS Sep 2001_FS Mar 2002_QCI June_August WorkSheet" xfId="3075"/>
    <cellStyle name="W_FS Sep 2001_FS Mar 2002_QCI June_August WorkSheet_Capex" xfId="10719"/>
    <cellStyle name="W_FS Sep 2001_FS Mar 2002_QCI June_Capex" xfId="10720"/>
    <cellStyle name="W_FS Sep 2001_FS Mar 2002_QCI June_QCE October-11" xfId="3076"/>
    <cellStyle name="W_FS Sep 2001_FS Mar 2002_QCI June_QCE October-11_Capex" xfId="10718"/>
    <cellStyle name="W_FS Sep 2001_FS Mar 2002_QCI June_September WorkSheet" xfId="3077"/>
    <cellStyle name="W_FS Sep 2001_FS Mar 2002_QCI June_September WorkSheet_Capex" xfId="10717"/>
    <cellStyle name="W_FS Sep 2001_FS May 2002" xfId="3078"/>
    <cellStyle name="W_FS Sep 2001_FS May 2002_Capex" xfId="10716"/>
    <cellStyle name="W_FS Sep 2001_FS May 2002_QCI June" xfId="3079"/>
    <cellStyle name="W_FS Sep 2001_FS May 2002_QCI June_August WorkSheet" xfId="3080"/>
    <cellStyle name="W_FS Sep 2001_FS May 2002_QCI June_August WorkSheet_Capex" xfId="10714"/>
    <cellStyle name="W_FS Sep 2001_FS May 2002_QCI June_Capex" xfId="10715"/>
    <cellStyle name="W_FS Sep 2001_FS May 2002_QCI June_QCE October-11" xfId="3081"/>
    <cellStyle name="W_FS Sep 2001_FS May 2002_QCI June_QCE October-11_Capex" xfId="10713"/>
    <cellStyle name="W_FS Sep 2001_FS May 2002_QCI June_September WorkSheet" xfId="3082"/>
    <cellStyle name="W_FS Sep 2001_FS May 2002_QCI June_September WorkSheet_Capex" xfId="10712"/>
    <cellStyle name="W_FS Sep 2001_FS Nov 2001" xfId="3083"/>
    <cellStyle name="W_FS Sep 2001_FS Nov 2001_Capex" xfId="10711"/>
    <cellStyle name="W_FS Sep 2001_FS Nov 2001_QCI June" xfId="3084"/>
    <cellStyle name="W_FS Sep 2001_FS Nov 2001_QCI June_August WorkSheet" xfId="3085"/>
    <cellStyle name="W_FS Sep 2001_FS Nov 2001_QCI June_August WorkSheet_Capex" xfId="10709"/>
    <cellStyle name="W_FS Sep 2001_FS Nov 2001_QCI June_Capex" xfId="10710"/>
    <cellStyle name="W_FS Sep 2001_FS Nov 2001_QCI June_QCE October-11" xfId="3086"/>
    <cellStyle name="W_FS Sep 2001_FS Nov 2001_QCI June_QCE October-11_Capex" xfId="10708"/>
    <cellStyle name="W_FS Sep 2001_FS Nov 2001_QCI June_September WorkSheet" xfId="3087"/>
    <cellStyle name="W_FS Sep 2001_FS Nov 2001_QCI June_September WorkSheet_Capex" xfId="10707"/>
    <cellStyle name="W_FS Sep 2001_FS Nov2002" xfId="3088"/>
    <cellStyle name="W_FS Sep 2001_FS Nov2002_August WorkSheet" xfId="3089"/>
    <cellStyle name="W_FS Sep 2001_FS Nov2002_August WorkSheet_Capex" xfId="10705"/>
    <cellStyle name="W_FS Sep 2001_FS Nov2002_Capex" xfId="10706"/>
    <cellStyle name="W_FS Sep 2001_FS Nov2002_QCE October-11" xfId="3090"/>
    <cellStyle name="W_FS Sep 2001_FS Nov2002_QCE October-11_Capex" xfId="10704"/>
    <cellStyle name="W_FS Sep 2001_FS Nov2002_September WorkSheet" xfId="3091"/>
    <cellStyle name="W_FS Sep 2001_FS Nov2002_September WorkSheet_Capex" xfId="10703"/>
    <cellStyle name="W_FS Sep 2001_FS Oct 2001" xfId="3092"/>
    <cellStyle name="W_FS Sep 2001_FS Oct 2001_Capex" xfId="10702"/>
    <cellStyle name="W_FS Sep 2001_FS Oct 2001_QCI June" xfId="3093"/>
    <cellStyle name="W_FS Sep 2001_FS Oct 2001_QCI June_August WorkSheet" xfId="3094"/>
    <cellStyle name="W_FS Sep 2001_FS Oct 2001_QCI June_August WorkSheet_Capex" xfId="10700"/>
    <cellStyle name="W_FS Sep 2001_FS Oct 2001_QCI June_Capex" xfId="10701"/>
    <cellStyle name="W_FS Sep 2001_FS Oct 2001_QCI June_QCE October-11" xfId="3095"/>
    <cellStyle name="W_FS Sep 2001_FS Oct 2001_QCI June_QCE October-11_Capex" xfId="10699"/>
    <cellStyle name="W_FS Sep 2001_FS Oct 2001_QCI June_September WorkSheet" xfId="3096"/>
    <cellStyle name="W_FS Sep 2001_FS Oct 2001_QCI June_September WorkSheet_Capex" xfId="10698"/>
    <cellStyle name="W_FS Sep 2001_FS Oct2002" xfId="3097"/>
    <cellStyle name="W_FS Sep 2001_FS Oct2002_August WorkSheet" xfId="3098"/>
    <cellStyle name="W_FS Sep 2001_FS Oct2002_August WorkSheet_Capex" xfId="10696"/>
    <cellStyle name="W_FS Sep 2001_FS Oct2002_Capex" xfId="10697"/>
    <cellStyle name="W_FS Sep 2001_FS Oct2002_QCE October-11" xfId="3099"/>
    <cellStyle name="W_FS Sep 2001_FS Oct2002_QCE October-11_Capex" xfId="10695"/>
    <cellStyle name="W_FS Sep 2001_FS Oct2002_September WorkSheet" xfId="3100"/>
    <cellStyle name="W_FS Sep 2001_FS Oct2002_September WorkSheet_Capex" xfId="10694"/>
    <cellStyle name="W_FS Sep 2001_FS Sep 2002" xfId="3101"/>
    <cellStyle name="W_FS Sep 2001_FS Sep 2002_August WorkSheet" xfId="3102"/>
    <cellStyle name="W_FS Sep 2001_FS Sep 2002_August WorkSheet_Capex" xfId="10692"/>
    <cellStyle name="W_FS Sep 2001_FS Sep 2002_Capex" xfId="10693"/>
    <cellStyle name="W_FS Sep 2001_FS Sep 2002_QCE October-11" xfId="3103"/>
    <cellStyle name="W_FS Sep 2001_FS Sep 2002_QCE October-11_Capex" xfId="10691"/>
    <cellStyle name="W_FS Sep 2001_FS Sep 2002_September WorkSheet" xfId="3104"/>
    <cellStyle name="W_FS Sep 2001_FS Sep 2002_September WorkSheet_Capex" xfId="10690"/>
    <cellStyle name="W_FS Sep 2001_HRM" xfId="3105"/>
    <cellStyle name="W_FS Sep 2001_HRM_Capex" xfId="10689"/>
    <cellStyle name="W_FS Sep 2001_HRM_QCE October-11" xfId="3106"/>
    <cellStyle name="W_FS Sep 2001_HRM_QCE October-11_Capex" xfId="10688"/>
    <cellStyle name="W_FS Sep 2001_Intercompany Accounts" xfId="3107"/>
    <cellStyle name="W_FS Sep 2001_Intercompany Accounts_Capex" xfId="10687"/>
    <cellStyle name="W_FS Sep 2001_IT w29" xfId="3108"/>
    <cellStyle name="W_FS Sep 2001_IT w29_Capex" xfId="10686"/>
    <cellStyle name="W_FS Sep 2001_meeting document w232" xfId="3109"/>
    <cellStyle name="W_FS Sep 2001_meeting document w232_Capex" xfId="10685"/>
    <cellStyle name="W_FS Sep 2001_QCI July" xfId="3110"/>
    <cellStyle name="W_FS Sep 2001_QCI July_Capex" xfId="10684"/>
    <cellStyle name="W_FS Sep 2001_QCI June" xfId="3111"/>
    <cellStyle name="W_FS Sep 2001_QCI June_Capex" xfId="10683"/>
    <cellStyle name="W_FS Sep 2001_QCI Nov-02" xfId="3112"/>
    <cellStyle name="W_FS Sep 2001_QCI Nov-02_Capex" xfId="10682"/>
    <cellStyle name="W_FS Sep 2001_QCI Oct-02" xfId="3113"/>
    <cellStyle name="W_FS Sep 2001_QCI Oct-02_Capex" xfId="10681"/>
    <cellStyle name="W_FS Sep 2001_QCI Sep 2001" xfId="3114"/>
    <cellStyle name="W_FS Sep 2001_QCI Sep 2001_Capex" xfId="10680"/>
    <cellStyle name="W_FS Sep 2001_QCI Sep 2001_FS Dec 2002" xfId="3115"/>
    <cellStyle name="W_FS Sep 2001_QCI Sep 2001_FS Dec 2002 rev" xfId="3116"/>
    <cellStyle name="W_FS Sep 2001_QCI Sep 2001_FS Dec 2002 rev_Capex" xfId="10678"/>
    <cellStyle name="W_FS Sep 2001_QCI Sep 2001_FS Dec 2002_Capex" xfId="10679"/>
    <cellStyle name="W_FS Sep 2001_QCI Sep 2001_FS Nov2002" xfId="3117"/>
    <cellStyle name="W_FS Sep 2001_QCI Sep 2001_FS Nov2002_Capex" xfId="10677"/>
    <cellStyle name="W_FS Sep 2001_QCI Sep 2001_Intercompany Accounts" xfId="3118"/>
    <cellStyle name="W_FS Sep 2001_QCI Sep 2001_Intercompany Accounts_Capex" xfId="10676"/>
    <cellStyle name="W_FS Sep 2001_QCI Sep 2001_QCI July" xfId="3119"/>
    <cellStyle name="W_FS Sep 2001_QCI Sep 2001_QCI July_Capex" xfId="10675"/>
    <cellStyle name="W_FS Sep 2001_QCI Sep 2001_QCI June" xfId="3120"/>
    <cellStyle name="W_FS Sep 2001_QCI Sep 2001_QCI June_Capex" xfId="10674"/>
    <cellStyle name="W_FS Sep 2002" xfId="3121"/>
    <cellStyle name="W_FS Sep 2002_August WorkSheet" xfId="3122"/>
    <cellStyle name="W_FS Sep 2002_August WorkSheet_Capex" xfId="10672"/>
    <cellStyle name="W_FS Sep 2002_Capex" xfId="10673"/>
    <cellStyle name="W_FS Sep 2002_QCE October-11" xfId="3123"/>
    <cellStyle name="W_FS Sep 2002_QCE October-11_Capex" xfId="10671"/>
    <cellStyle name="W_FS Sep 2002_September WorkSheet" xfId="3124"/>
    <cellStyle name="W_FS Sep 2002_September WorkSheet_Capex" xfId="10670"/>
    <cellStyle name="W_HRM" xfId="3125"/>
    <cellStyle name="W_HRM_Capex" xfId="10669"/>
    <cellStyle name="W_HRM_QCE October-11" xfId="3126"/>
    <cellStyle name="W_HRM_QCE October-11_Capex" xfId="10668"/>
    <cellStyle name="W_Intercompany Accounts" xfId="3127"/>
    <cellStyle name="W_Intercompany Accounts_Capex" xfId="10667"/>
    <cellStyle name="W_IT w29" xfId="3128"/>
    <cellStyle name="W_IT w29_Capex" xfId="10666"/>
    <cellStyle name="W_Mana_Repo (1)" xfId="3129"/>
    <cellStyle name="W_Mana_Repo (1)_Capex" xfId="10665"/>
    <cellStyle name="W_Mar-01 (1)" xfId="3130"/>
    <cellStyle name="W_Mar-01 (1)_1180" xfId="3131"/>
    <cellStyle name="W_Mar-01 (1)_1180_Capex" xfId="10663"/>
    <cellStyle name="W_Mar-01 (1)_1180_FS Dec 2002" xfId="3132"/>
    <cellStyle name="W_Mar-01 (1)_1180_FS Dec 2002 rev" xfId="3133"/>
    <cellStyle name="W_Mar-01 (1)_1180_FS Dec 2002 rev_Capex" xfId="10661"/>
    <cellStyle name="W_Mar-01 (1)_1180_FS Dec 2002_Capex" xfId="10662"/>
    <cellStyle name="W_Mar-01 (1)_1180_FS Nov2002" xfId="3134"/>
    <cellStyle name="W_Mar-01 (1)_1180_FS Nov2002_Capex" xfId="10660"/>
    <cellStyle name="W_Mar-01 (1)_1180_Intercompany Accounts" xfId="3135"/>
    <cellStyle name="W_Mar-01 (1)_1180_Intercompany Accounts_Capex" xfId="10659"/>
    <cellStyle name="W_Mar-01 (1)_1180_QCI July" xfId="3136"/>
    <cellStyle name="W_Mar-01 (1)_1180_QCI July_Capex" xfId="10658"/>
    <cellStyle name="W_Mar-01 (1)_1180_QCI June" xfId="3137"/>
    <cellStyle name="W_Mar-01 (1)_1180_QCI June_Capex" xfId="10657"/>
    <cellStyle name="W_Mar-01 (1)_Capex" xfId="10664"/>
    <cellStyle name="W_Mar-01 (1)_FS Aug 2002" xfId="3138"/>
    <cellStyle name="W_Mar-01 (1)_FS Aug 2002_Capex" xfId="10656"/>
    <cellStyle name="W_Mar-01 (1)_FS Dec 2002" xfId="3139"/>
    <cellStyle name="W_Mar-01 (1)_FS Dec 2002 rev" xfId="3140"/>
    <cellStyle name="W_Mar-01 (1)_FS Dec 2002 rev_Capex" xfId="11087"/>
    <cellStyle name="W_Mar-01 (1)_FS Dec 2002_Capex" xfId="11086"/>
    <cellStyle name="W_Mar-01 (1)_FS July 2002" xfId="3141"/>
    <cellStyle name="W_Mar-01 (1)_FS July 2002_Capex" xfId="8611"/>
    <cellStyle name="W_Mar-01 (1)_FS Nov2002" xfId="3142"/>
    <cellStyle name="W_Mar-01 (1)_FS Nov2002_Capex" xfId="10655"/>
    <cellStyle name="W_Mar-01 (1)_FS Oct 2001" xfId="3143"/>
    <cellStyle name="W_Mar-01 (1)_FS Oct 2001_Capex" xfId="10654"/>
    <cellStyle name="W_Mar-01 (1)_FS Oct 2001_FS Dec 2002" xfId="3144"/>
    <cellStyle name="W_Mar-01 (1)_FS Oct 2001_FS Dec 2002 rev" xfId="3145"/>
    <cellStyle name="W_Mar-01 (1)_FS Oct 2001_FS Dec 2002 rev_Capex" xfId="10652"/>
    <cellStyle name="W_Mar-01 (1)_FS Oct 2001_FS Dec 2002_Capex" xfId="10653"/>
    <cellStyle name="W_Mar-01 (1)_FS Oct 2001_FS Nov2002" xfId="3146"/>
    <cellStyle name="W_Mar-01 (1)_FS Oct 2001_FS Nov2002_Capex" xfId="10651"/>
    <cellStyle name="W_Mar-01 (1)_FS Oct 2001_Intercompany Accounts" xfId="3147"/>
    <cellStyle name="W_Mar-01 (1)_FS Oct 2001_Intercompany Accounts_Capex" xfId="10650"/>
    <cellStyle name="W_Mar-01 (1)_FS Oct 2001_QCI July" xfId="3148"/>
    <cellStyle name="W_Mar-01 (1)_FS Oct 2001_QCI July_Capex" xfId="10649"/>
    <cellStyle name="W_Mar-01 (1)_FS Oct 2001_QCI June" xfId="3149"/>
    <cellStyle name="W_Mar-01 (1)_FS Oct 2001_QCI June_Capex" xfId="10648"/>
    <cellStyle name="W_Mar-01 (1)_FS Oct2002" xfId="3150"/>
    <cellStyle name="W_Mar-01 (1)_FS Oct2002_Capex" xfId="10647"/>
    <cellStyle name="W_Mar-01 (1)_FS Sep 2001" xfId="3151"/>
    <cellStyle name="W_Mar-01 (1)_FS Sep 2001_Capex" xfId="10646"/>
    <cellStyle name="W_Mar-01 (1)_FS Sep 2001_FS Dec 2002" xfId="3152"/>
    <cellStyle name="W_Mar-01 (1)_FS Sep 2001_FS Dec 2002 rev" xfId="3153"/>
    <cellStyle name="W_Mar-01 (1)_FS Sep 2001_FS Dec 2002 rev_Capex" xfId="10644"/>
    <cellStyle name="W_Mar-01 (1)_FS Sep 2001_FS Dec 2002_Capex" xfId="10645"/>
    <cellStyle name="W_Mar-01 (1)_FS Sep 2001_FS Nov2002" xfId="3154"/>
    <cellStyle name="W_Mar-01 (1)_FS Sep 2001_FS Nov2002_Capex" xfId="10643"/>
    <cellStyle name="W_Mar-01 (1)_FS Sep 2001_Intercompany Accounts" xfId="3155"/>
    <cellStyle name="W_Mar-01 (1)_FS Sep 2001_Intercompany Accounts_Capex" xfId="10642"/>
    <cellStyle name="W_Mar-01 (1)_FS Sep 2001_QCI July" xfId="3156"/>
    <cellStyle name="W_Mar-01 (1)_FS Sep 2001_QCI July_Capex" xfId="10641"/>
    <cellStyle name="W_Mar-01 (1)_FS Sep 2001_QCI June" xfId="3157"/>
    <cellStyle name="W_Mar-01 (1)_FS Sep 2001_QCI June_Capex" xfId="10640"/>
    <cellStyle name="W_Mar-01 (1)_FS Sep 2002" xfId="3158"/>
    <cellStyle name="W_Mar-01 (1)_FS Sep 2002_Capex" xfId="10639"/>
    <cellStyle name="W_Mar-01 (1)_Intercompany Accounts" xfId="3159"/>
    <cellStyle name="W_Mar-01 (1)_Intercompany Accounts_Capex" xfId="10638"/>
    <cellStyle name="W_Mar-01 (1)_QCI July" xfId="3160"/>
    <cellStyle name="W_Mar-01 (1)_QCI July_Capex" xfId="10637"/>
    <cellStyle name="W_Mar-01 (1)_QCI June" xfId="3161"/>
    <cellStyle name="W_Mar-01 (1)_QCI June_Capex" xfId="10636"/>
    <cellStyle name="W_Mar-01 (1)_QCI Monthly Expenses" xfId="3162"/>
    <cellStyle name="W_Mar-01 (1)_QCI Monthly Expenses_Capex" xfId="10635"/>
    <cellStyle name="W_Mar-01 (1)_QCI Monthly Expenses_FS Aug 2002" xfId="3163"/>
    <cellStyle name="W_Mar-01 (1)_QCI Monthly Expenses_FS Aug 2002_Capex" xfId="10634"/>
    <cellStyle name="W_Mar-01 (1)_QCI Monthly Expenses_FS Dec 2002" xfId="3164"/>
    <cellStyle name="W_Mar-01 (1)_QCI Monthly Expenses_FS Dec 2002 rev" xfId="3165"/>
    <cellStyle name="W_Mar-01 (1)_QCI Monthly Expenses_FS Dec 2002 rev_Capex" xfId="10632"/>
    <cellStyle name="W_Mar-01 (1)_QCI Monthly Expenses_FS Dec 2002_Capex" xfId="10633"/>
    <cellStyle name="W_Mar-01 (1)_QCI Monthly Expenses_FS July 2002" xfId="3166"/>
    <cellStyle name="W_Mar-01 (1)_QCI Monthly Expenses_FS July 2002_Capex" xfId="10631"/>
    <cellStyle name="W_Mar-01 (1)_QCI Monthly Expenses_FS Nov2002" xfId="3167"/>
    <cellStyle name="W_Mar-01 (1)_QCI Monthly Expenses_FS Nov2002_Capex" xfId="10630"/>
    <cellStyle name="W_Mar-01 (1)_QCI Monthly Expenses_FS Oct2002" xfId="3168"/>
    <cellStyle name="W_Mar-01 (1)_QCI Monthly Expenses_FS Oct2002_Capex" xfId="10629"/>
    <cellStyle name="W_Mar-01 (1)_QCI Monthly Expenses_FS Sep 2002" xfId="3169"/>
    <cellStyle name="W_Mar-01 (1)_QCI Monthly Expenses_FS Sep 2002_Capex" xfId="10628"/>
    <cellStyle name="W_Mar-01 (1)_QCI Monthly Expenses_Intercompany Accounts" xfId="3170"/>
    <cellStyle name="W_Mar-01 (1)_QCI Monthly Expenses_Intercompany Accounts_Capex" xfId="10627"/>
    <cellStyle name="W_Mar-01 (1)_QCI Monthly Expenses_QCI July" xfId="3171"/>
    <cellStyle name="W_Mar-01 (1)_QCI Monthly Expenses_QCI July_Capex" xfId="10626"/>
    <cellStyle name="W_Mar-01 (1)_QCI Monthly Expenses_QCI June" xfId="3172"/>
    <cellStyle name="W_Mar-01 (1)_QCI Monthly Expenses_QCI June_Capex" xfId="10625"/>
    <cellStyle name="W_Mar-01 (1)_QCI Sep 2001" xfId="3173"/>
    <cellStyle name="W_Mar-01 (1)_QCI Sep 2001_Capex" xfId="10624"/>
    <cellStyle name="W_Mar-01 (1)_QCI Sep 2001_FS Dec 2002" xfId="3174"/>
    <cellStyle name="W_Mar-01 (1)_QCI Sep 2001_FS Dec 2002 rev" xfId="3175"/>
    <cellStyle name="W_Mar-01 (1)_QCI Sep 2001_FS Dec 2002 rev_Capex" xfId="10622"/>
    <cellStyle name="W_Mar-01 (1)_QCI Sep 2001_FS Dec 2002_Capex" xfId="10623"/>
    <cellStyle name="W_Mar-01 (1)_QCI Sep 2001_FS Nov2002" xfId="3176"/>
    <cellStyle name="W_Mar-01 (1)_QCI Sep 2001_FS Nov2002_Capex" xfId="10621"/>
    <cellStyle name="W_Mar-01 (1)_QCI Sep 2001_Intercompany Accounts" xfId="3177"/>
    <cellStyle name="W_Mar-01 (1)_QCI Sep 2001_Intercompany Accounts_Capex" xfId="10620"/>
    <cellStyle name="W_Mar-01 (1)_QCI Sep 2001_QCI July" xfId="3178"/>
    <cellStyle name="W_Mar-01 (1)_QCI Sep 2001_QCI July_Capex" xfId="10619"/>
    <cellStyle name="W_Mar-01 (1)_QCI Sep 2001_QCI June" xfId="3179"/>
    <cellStyle name="W_Mar-01 (1)_QCI Sep 2001_QCI June_Capex" xfId="10618"/>
    <cellStyle name="W_meeting document w232" xfId="3180"/>
    <cellStyle name="W_meeting document w232_Capex" xfId="10617"/>
    <cellStyle name="W_QCE Shipping Qty -20023" xfId="3181"/>
    <cellStyle name="W_QCE Shipping Qty -20023_Capex" xfId="10616"/>
    <cellStyle name="W_QCI July" xfId="3182"/>
    <cellStyle name="W_QCI July_Capex" xfId="10615"/>
    <cellStyle name="W_QCI June" xfId="3183"/>
    <cellStyle name="W_QCI June_Capex" xfId="10614"/>
    <cellStyle name="W_QCI June-01 rev" xfId="3184"/>
    <cellStyle name="W_QCI June-01 rev_1180" xfId="3185"/>
    <cellStyle name="W_QCI June-01 rev_1180_Capex" xfId="10612"/>
    <cellStyle name="W_QCI June-01 rev_1180_FS Dec 2002" xfId="3186"/>
    <cellStyle name="W_QCI June-01 rev_1180_FS Dec 2002 rev" xfId="3187"/>
    <cellStyle name="W_QCI June-01 rev_1180_FS Dec 2002 rev_Capex" xfId="10610"/>
    <cellStyle name="W_QCI June-01 rev_1180_FS Dec 2002_Capex" xfId="10611"/>
    <cellStyle name="W_QCI June-01 rev_1180_FS Nov2002" xfId="3188"/>
    <cellStyle name="W_QCI June-01 rev_1180_FS Nov2002_Capex" xfId="10609"/>
    <cellStyle name="W_QCI June-01 rev_1180_Intercompany Accounts" xfId="3189"/>
    <cellStyle name="W_QCI June-01 rev_1180_Intercompany Accounts_Capex" xfId="10608"/>
    <cellStyle name="W_QCI June-01 rev_1180_QCI July" xfId="3190"/>
    <cellStyle name="W_QCI June-01 rev_1180_QCI July_Capex" xfId="10607"/>
    <cellStyle name="W_QCI June-01 rev_1180_QCI June" xfId="3191"/>
    <cellStyle name="W_QCI June-01 rev_1180_QCI June_Capex" xfId="10606"/>
    <cellStyle name="W_QCI June-01 rev_Capex" xfId="10613"/>
    <cellStyle name="W_QCI June-01 rev_FS Aug 2002" xfId="3192"/>
    <cellStyle name="W_QCI June-01 rev_FS Aug 2002_Capex" xfId="10605"/>
    <cellStyle name="W_QCI June-01 rev_FS Dec 2002" xfId="3193"/>
    <cellStyle name="W_QCI June-01 rev_FS Dec 2002 rev" xfId="3194"/>
    <cellStyle name="W_QCI June-01 rev_FS Dec 2002 rev_Capex" xfId="10603"/>
    <cellStyle name="W_QCI June-01 rev_FS Dec 2002_Capex" xfId="10604"/>
    <cellStyle name="W_QCI June-01 rev_FS July 2002" xfId="3195"/>
    <cellStyle name="W_QCI June-01 rev_FS July 2002_Capex" xfId="10602"/>
    <cellStyle name="W_QCI June-01 rev_FS Nov2002" xfId="3196"/>
    <cellStyle name="W_QCI June-01 rev_FS Nov2002_Capex" xfId="10601"/>
    <cellStyle name="W_QCI June-01 rev_FS Oct 2001" xfId="3197"/>
    <cellStyle name="W_QCI June-01 rev_FS Oct 2001_Capex" xfId="10600"/>
    <cellStyle name="W_QCI June-01 rev_FS Oct 2001_FS Dec 2002" xfId="3198"/>
    <cellStyle name="W_QCI June-01 rev_FS Oct 2001_FS Dec 2002 rev" xfId="3199"/>
    <cellStyle name="W_QCI June-01 rev_FS Oct 2001_FS Dec 2002 rev_Capex" xfId="10598"/>
    <cellStyle name="W_QCI June-01 rev_FS Oct 2001_FS Dec 2002_Capex" xfId="10599"/>
    <cellStyle name="W_QCI June-01 rev_FS Oct 2001_FS Nov2002" xfId="3200"/>
    <cellStyle name="W_QCI June-01 rev_FS Oct 2001_FS Nov2002_Capex" xfId="10597"/>
    <cellStyle name="W_QCI June-01 rev_FS Oct 2001_Intercompany Accounts" xfId="3201"/>
    <cellStyle name="W_QCI June-01 rev_FS Oct 2001_Intercompany Accounts_Capex" xfId="10596"/>
    <cellStyle name="W_QCI June-01 rev_FS Oct 2001_QCI July" xfId="3202"/>
    <cellStyle name="W_QCI June-01 rev_FS Oct 2001_QCI July_Capex" xfId="10595"/>
    <cellStyle name="W_QCI June-01 rev_FS Oct 2001_QCI June" xfId="3203"/>
    <cellStyle name="W_QCI June-01 rev_FS Oct 2001_QCI June_Capex" xfId="10594"/>
    <cellStyle name="W_QCI June-01 rev_FS Oct2002" xfId="3204"/>
    <cellStyle name="W_QCI June-01 rev_FS Oct2002_Capex" xfId="10593"/>
    <cellStyle name="W_QCI June-01 rev_FS Sep 2001" xfId="3205"/>
    <cellStyle name="W_QCI June-01 rev_FS Sep 2001_Capex" xfId="10592"/>
    <cellStyle name="W_QCI June-01 rev_FS Sep 2001_FS Dec 2002" xfId="3206"/>
    <cellStyle name="W_QCI June-01 rev_FS Sep 2001_FS Dec 2002 rev" xfId="3207"/>
    <cellStyle name="W_QCI June-01 rev_FS Sep 2001_FS Dec 2002 rev_Capex" xfId="10590"/>
    <cellStyle name="W_QCI June-01 rev_FS Sep 2001_FS Dec 2002_Capex" xfId="10591"/>
    <cellStyle name="W_QCI June-01 rev_FS Sep 2001_FS Nov2002" xfId="3208"/>
    <cellStyle name="W_QCI June-01 rev_FS Sep 2001_FS Nov2002_Capex" xfId="10589"/>
    <cellStyle name="W_QCI June-01 rev_FS Sep 2001_Intercompany Accounts" xfId="3209"/>
    <cellStyle name="W_QCI June-01 rev_FS Sep 2001_Intercompany Accounts_Capex" xfId="10588"/>
    <cellStyle name="W_QCI June-01 rev_FS Sep 2001_QCI July" xfId="3210"/>
    <cellStyle name="W_QCI June-01 rev_FS Sep 2001_QCI July_Capex" xfId="10587"/>
    <cellStyle name="W_QCI June-01 rev_FS Sep 2001_QCI June" xfId="3211"/>
    <cellStyle name="W_QCI June-01 rev_FS Sep 2001_QCI June_Capex" xfId="10586"/>
    <cellStyle name="W_QCI June-01 rev_FS Sep 2002" xfId="3212"/>
    <cellStyle name="W_QCI June-01 rev_FS Sep 2002_Capex" xfId="10585"/>
    <cellStyle name="W_QCI June-01 rev_Intercompany Accounts" xfId="3213"/>
    <cellStyle name="W_QCI June-01 rev_Intercompany Accounts_Capex" xfId="10584"/>
    <cellStyle name="W_QCI June-01 rev_QCI July" xfId="3214"/>
    <cellStyle name="W_QCI June-01 rev_QCI July_Capex" xfId="10583"/>
    <cellStyle name="W_QCI June-01 rev_QCI June" xfId="3215"/>
    <cellStyle name="W_QCI June-01 rev_QCI June_Capex" xfId="10582"/>
    <cellStyle name="W_QCI June-01 rev_QCI Monthly Expenses" xfId="3216"/>
    <cellStyle name="W_QCI June-01 rev_QCI Monthly Expenses_Capex" xfId="10581"/>
    <cellStyle name="W_QCI June-01 rev_QCI Monthly Expenses_FS Aug 2002" xfId="3217"/>
    <cellStyle name="W_QCI June-01 rev_QCI Monthly Expenses_FS Aug 2002_Capex" xfId="10580"/>
    <cellStyle name="W_QCI June-01 rev_QCI Monthly Expenses_FS Dec 2002" xfId="3218"/>
    <cellStyle name="W_QCI June-01 rev_QCI Monthly Expenses_FS Dec 2002 rev" xfId="3219"/>
    <cellStyle name="W_QCI June-01 rev_QCI Monthly Expenses_FS Dec 2002 rev_Capex" xfId="10578"/>
    <cellStyle name="W_QCI June-01 rev_QCI Monthly Expenses_FS Dec 2002_Capex" xfId="10579"/>
    <cellStyle name="W_QCI June-01 rev_QCI Monthly Expenses_FS July 2002" xfId="3220"/>
    <cellStyle name="W_QCI June-01 rev_QCI Monthly Expenses_FS July 2002_Capex" xfId="10577"/>
    <cellStyle name="W_QCI June-01 rev_QCI Monthly Expenses_FS Nov2002" xfId="3221"/>
    <cellStyle name="W_QCI June-01 rev_QCI Monthly Expenses_FS Nov2002_Capex" xfId="10576"/>
    <cellStyle name="W_QCI June-01 rev_QCI Monthly Expenses_FS Oct2002" xfId="3222"/>
    <cellStyle name="W_QCI June-01 rev_QCI Monthly Expenses_FS Oct2002_Capex" xfId="10575"/>
    <cellStyle name="W_QCI June-01 rev_QCI Monthly Expenses_FS Sep 2002" xfId="3223"/>
    <cellStyle name="W_QCI June-01 rev_QCI Monthly Expenses_FS Sep 2002_Capex" xfId="10574"/>
    <cellStyle name="W_QCI June-01 rev_QCI Monthly Expenses_Intercompany Accounts" xfId="3224"/>
    <cellStyle name="W_QCI June-01 rev_QCI Monthly Expenses_Intercompany Accounts_Capex" xfId="10573"/>
    <cellStyle name="W_QCI June-01 rev_QCI Monthly Expenses_QCI July" xfId="3225"/>
    <cellStyle name="W_QCI June-01 rev_QCI Monthly Expenses_QCI July_Capex" xfId="10572"/>
    <cellStyle name="W_QCI June-01 rev_QCI Monthly Expenses_QCI June" xfId="3226"/>
    <cellStyle name="W_QCI June-01 rev_QCI Monthly Expenses_QCI June_Capex" xfId="10571"/>
    <cellStyle name="W_QCI June-01 rev_QCI Sep 2001" xfId="3227"/>
    <cellStyle name="W_QCI June-01 rev_QCI Sep 2001_Capex" xfId="10570"/>
    <cellStyle name="W_QCI June-01 rev_QCI Sep 2001_FS Dec 2002" xfId="3228"/>
    <cellStyle name="W_QCI June-01 rev_QCI Sep 2001_FS Dec 2002 rev" xfId="3229"/>
    <cellStyle name="W_QCI June-01 rev_QCI Sep 2001_FS Dec 2002 rev_Capex" xfId="10568"/>
    <cellStyle name="W_QCI June-01 rev_QCI Sep 2001_FS Dec 2002_Capex" xfId="10569"/>
    <cellStyle name="W_QCI June-01 rev_QCI Sep 2001_FS Nov2002" xfId="3230"/>
    <cellStyle name="W_QCI June-01 rev_QCI Sep 2001_FS Nov2002_Capex" xfId="10567"/>
    <cellStyle name="W_QCI June-01 rev_QCI Sep 2001_Intercompany Accounts" xfId="3231"/>
    <cellStyle name="W_QCI June-01 rev_QCI Sep 2001_Intercompany Accounts_Capex" xfId="10566"/>
    <cellStyle name="W_QCI June-01 rev_QCI Sep 2001_QCI July" xfId="3232"/>
    <cellStyle name="W_QCI June-01 rev_QCI Sep 2001_QCI July_Capex" xfId="10565"/>
    <cellStyle name="W_QCI June-01 rev_QCI Sep 2001_QCI June" xfId="3233"/>
    <cellStyle name="W_QCI June-01 rev_QCI Sep 2001_QCI June_Capex" xfId="10564"/>
    <cellStyle name="W_QCI Nov-02" xfId="3234"/>
    <cellStyle name="W_QCI Nov-02_Capex" xfId="10563"/>
    <cellStyle name="W_QCI Oct-02" xfId="3235"/>
    <cellStyle name="W_QCI Oct-02_Capex" xfId="10562"/>
    <cellStyle name="W_QCI Sep 2001" xfId="3236"/>
    <cellStyle name="W_QCI Sep 2001_Capex" xfId="10561"/>
    <cellStyle name="W_QCI Sep 2001_FS Aug 2002" xfId="3237"/>
    <cellStyle name="W_QCI Sep 2001_FS Aug 2002_Capex" xfId="10560"/>
    <cellStyle name="W_QCI Sep 2001_FS Dec 2002" xfId="3238"/>
    <cellStyle name="W_QCI Sep 2001_FS Dec 2002 rev" xfId="3239"/>
    <cellStyle name="W_QCI Sep 2001_FS Dec 2002 rev_Capex" xfId="10558"/>
    <cellStyle name="W_QCI Sep 2001_FS Dec 2002_Capex" xfId="10559"/>
    <cellStyle name="W_QCI Sep 2001_FS July 2002" xfId="3240"/>
    <cellStyle name="W_QCI Sep 2001_FS July 2002_Capex" xfId="10557"/>
    <cellStyle name="W_QCI Sep 2001_FS Nov2002" xfId="3241"/>
    <cellStyle name="W_QCI Sep 2001_FS Nov2002_Capex" xfId="10556"/>
    <cellStyle name="W_QCI Sep 2001_FS Oct2002" xfId="3242"/>
    <cellStyle name="W_QCI Sep 2001_FS Oct2002_Capex" xfId="10555"/>
    <cellStyle name="W_QCI Sep 2001_FS Sep 2002" xfId="3243"/>
    <cellStyle name="W_QCI Sep 2001_FS Sep 2002_Capex" xfId="10554"/>
    <cellStyle name="W_QCI Sep 2001_Intercompany Accounts" xfId="3244"/>
    <cellStyle name="W_QCI Sep 2001_Intercompany Accounts_Capex" xfId="10553"/>
    <cellStyle name="W_QCI Sep 2001_QCI July" xfId="3245"/>
    <cellStyle name="W_QCI Sep 2001_QCI July_Capex" xfId="10552"/>
    <cellStyle name="W_QCI Sep 2001_QCI June" xfId="3246"/>
    <cellStyle name="W_QCI Sep 2001_QCI June_Capex" xfId="10551"/>
    <cellStyle name="Währung [0]_Bereich" xfId="7327"/>
    <cellStyle name="Währung_Bereich" xfId="7328"/>
    <cellStyle name="Warnender Text" xfId="3247"/>
    <cellStyle name="Warning Text" xfId="3248"/>
    <cellStyle name="W臧rung [0]_Abweichungsplan" xfId="4080"/>
    <cellStyle name="W臧rung_Abweichungsplan" xfId="4081"/>
    <cellStyle name="Zelle überprüfen" xfId="3249"/>
    <cellStyle name="Акцент1" xfId="3250"/>
    <cellStyle name="Акцент2" xfId="3251"/>
    <cellStyle name="Акцент3" xfId="3252"/>
    <cellStyle name="Акцент4" xfId="3253"/>
    <cellStyle name="Акцент5" xfId="3254"/>
    <cellStyle name="Акцент6" xfId="3255"/>
    <cellStyle name="Ввод " xfId="3256"/>
    <cellStyle name="Ввод  2" xfId="8202"/>
    <cellStyle name="Ввод  3" xfId="8201"/>
    <cellStyle name="Ввод  4" xfId="8120"/>
    <cellStyle name="Ввод _Capex" xfId="11401"/>
    <cellStyle name="Вывод" xfId="3257"/>
    <cellStyle name="Вывод 2" xfId="8121"/>
    <cellStyle name="Вывод_Capex" xfId="10992"/>
    <cellStyle name="Вычисление" xfId="3258"/>
    <cellStyle name="Вычисление 2" xfId="8203"/>
    <cellStyle name="Вычисление 3" xfId="8200"/>
    <cellStyle name="Вычисление 4" xfId="8122"/>
    <cellStyle name="Вычисление_Capex" xfId="10991"/>
    <cellStyle name="Заголовок 1" xfId="3259"/>
    <cellStyle name="Заголовок 2" xfId="3260"/>
    <cellStyle name="Заголовок 3" xfId="3261"/>
    <cellStyle name="Заголовок 4" xfId="3262"/>
    <cellStyle name="Итог" xfId="3263"/>
    <cellStyle name="Итог 2" xfId="8199"/>
    <cellStyle name="Итог 3" xfId="8123"/>
    <cellStyle name="Итог_Capex" xfId="11085"/>
    <cellStyle name="Контрольная ячейка" xfId="3264"/>
    <cellStyle name="Название" xfId="3265"/>
    <cellStyle name="Нейтральный" xfId="3266"/>
    <cellStyle name="Плохой" xfId="3267"/>
    <cellStyle name="Пояснение" xfId="3268"/>
    <cellStyle name="Примечание" xfId="3269"/>
    <cellStyle name="Примечание 2" xfId="8197"/>
    <cellStyle name="Примечание 3" xfId="8124"/>
    <cellStyle name="Примечание_Capex" xfId="11084"/>
    <cellStyle name="Связанная ячейка" xfId="3270"/>
    <cellStyle name="Стиль 1" xfId="3271"/>
    <cellStyle name="Текст предупреждения" xfId="3272"/>
    <cellStyle name="Хороший" xfId="3273"/>
    <cellStyle name="アクセント 1" xfId="3274"/>
    <cellStyle name="アクセント 2" xfId="3275"/>
    <cellStyle name="アクセント 3" xfId="3276"/>
    <cellStyle name="アクセント 4" xfId="3277"/>
    <cellStyle name="アクセント 5" xfId="3278"/>
    <cellStyle name="アクセント 6" xfId="3279"/>
    <cellStyle name="スタイル 1" xfId="7329"/>
    <cellStyle name="タイトル" xfId="3280"/>
    <cellStyle name="チェック セル" xfId="3281"/>
    <cellStyle name="どちらでもない" xfId="3282"/>
    <cellStyle name="ハイパーリンク_we0731" xfId="3283"/>
    <cellStyle name="メモ" xfId="3284"/>
    <cellStyle name="メモ 2" xfId="8196"/>
    <cellStyle name="メモ 3" xfId="8125"/>
    <cellStyle name="メモ_Capex" xfId="10550"/>
    <cellStyle name="リンク セル" xfId="3285"/>
    <cellStyle name="ปกติ" xfId="6544"/>
    <cellStyle name=" [0.00]_Comdata" xfId="3286"/>
    <cellStyle name="_Comdata" xfId="3287"/>
    <cellStyle name="_NEGS" xfId="6545"/>
    <cellStyle name="_NEGS" xfId="6546"/>
    <cellStyle name=" [0.00]_CPU120_R1.5_ES_fin" xfId="6547"/>
    <cellStyle name="_CPU120_R1.5_ES_fin" xfId="6548"/>
    <cellStyle name="だ[0]_NEGS" xfId="6549"/>
    <cellStyle name="だ_NEGS" xfId="6550"/>
    <cellStyle name="だ[0]_NEGS" xfId="6551"/>
    <cellStyle name="だ_NEGS" xfId="6552"/>
    <cellStyle name="?_B.P.O for N80.802.84.86" xfId="3288"/>
    <cellStyle name="百分比" xfId="5"/>
    <cellStyle name="百分比 10" xfId="7330"/>
    <cellStyle name="百分比 10 2" xfId="8036"/>
    <cellStyle name="百分比 10 2 2" xfId="8591"/>
    <cellStyle name="百分比 10 2 2 2" xfId="8001"/>
    <cellStyle name="百分比 10 2 2 2 2" xfId="8029"/>
    <cellStyle name="百分比 10 2 2 2 2 2" xfId="8589"/>
    <cellStyle name="百分比 10 2 2 2 2_Capex" xfId="10544"/>
    <cellStyle name="百分比 10 2 2 2 3" xfId="8582"/>
    <cellStyle name="百分比 10 2 2 2_Capex" xfId="10545"/>
    <cellStyle name="百分比 10 2 2_Capex" xfId="10546"/>
    <cellStyle name="百分比 10 2_Capex" xfId="10547"/>
    <cellStyle name="百分比 10 3" xfId="8440"/>
    <cellStyle name="百分比 10_Capex" xfId="10548"/>
    <cellStyle name="百分比 11" xfId="7331"/>
    <cellStyle name="百分比 11 2" xfId="8441"/>
    <cellStyle name="百分比 11 4" xfId="7332"/>
    <cellStyle name="百分比 11 4 2" xfId="8442"/>
    <cellStyle name="百分比 11 4_Capex" xfId="10542"/>
    <cellStyle name="百分比 11_Capex" xfId="10543"/>
    <cellStyle name="百分比 12" xfId="7333"/>
    <cellStyle name="百分比 13" xfId="26"/>
    <cellStyle name="百分比 2" xfId="3289"/>
    <cellStyle name="百分比 2 2" xfId="3290"/>
    <cellStyle name="百分比 2 3" xfId="3291"/>
    <cellStyle name="百分比 2 3 2" xfId="7334"/>
    <cellStyle name="百分比 2 3 2 2" xfId="8443"/>
    <cellStyle name="百分比 2 3 2_Capex" xfId="10539"/>
    <cellStyle name="百分比 2 3 3" xfId="8205"/>
    <cellStyle name="百分比 2 3_Capex" xfId="10540"/>
    <cellStyle name="百分比 2 6" xfId="7993"/>
    <cellStyle name="百分比 2 7" xfId="8007"/>
    <cellStyle name="百分比 2_Capex" xfId="10541"/>
    <cellStyle name="百分比 3" xfId="3292"/>
    <cellStyle name="百分比 3 2" xfId="7335"/>
    <cellStyle name="百分比 3_Capex" xfId="10538"/>
    <cellStyle name="百分比 4" xfId="3293"/>
    <cellStyle name="百分比 4 2" xfId="7336"/>
    <cellStyle name="百分比 4_Capex" xfId="10537"/>
    <cellStyle name="百分比 5" xfId="4082"/>
    <cellStyle name="百分比 5 2" xfId="4083"/>
    <cellStyle name="百分比 5 3" xfId="8609"/>
    <cellStyle name="百分比 5_Capex" xfId="10536"/>
    <cellStyle name="百分比 6" xfId="4084"/>
    <cellStyle name="百分比 6 2" xfId="4085"/>
    <cellStyle name="百分比 6_Capex" xfId="10535"/>
    <cellStyle name="百分比 7" xfId="5957"/>
    <cellStyle name="百分比 7 2" xfId="8364"/>
    <cellStyle name="百分比 7_Capex" xfId="10534"/>
    <cellStyle name="百分比 8" xfId="5994"/>
    <cellStyle name="百分比 9" xfId="7337"/>
    <cellStyle name="百分比_Capex" xfId="10549"/>
    <cellStyle name="捠壿 [0.00]_1#" xfId="4086"/>
    <cellStyle name="捠壿_1#" xfId="4087"/>
    <cellStyle name="備註" xfId="7338"/>
    <cellStyle name="備註 2" xfId="6553"/>
    <cellStyle name="備註 2 2" xfId="3294"/>
    <cellStyle name="備註 2 2 2" xfId="8195"/>
    <cellStyle name="備註 2 2 3" xfId="8126"/>
    <cellStyle name="備註 2 2_Capex" xfId="10531"/>
    <cellStyle name="備註 2 3" xfId="8052"/>
    <cellStyle name="備註 2 4" xfId="8544"/>
    <cellStyle name="備註 2_Capex" xfId="10532"/>
    <cellStyle name="備註 3" xfId="8430"/>
    <cellStyle name="備註 4" xfId="8218"/>
    <cellStyle name="備註_Capex" xfId="10533"/>
    <cellStyle name="襞" xfId="4088"/>
    <cellStyle name="襞 2" xfId="4089"/>
    <cellStyle name="襞 2 2" xfId="4090"/>
    <cellStyle name="襞 2_Capex" xfId="10529"/>
    <cellStyle name="襞 3" xfId="7339"/>
    <cellStyle name="襞_Capex" xfId="10530"/>
    <cellStyle name="标题 1 2" xfId="4091"/>
    <cellStyle name="标题 1 2 2" xfId="4092"/>
    <cellStyle name="标题 1 2 2 2" xfId="4093"/>
    <cellStyle name="标题 1 2 2 2 2" xfId="4094"/>
    <cellStyle name="标题 1 2 2 2_Capex" xfId="10526"/>
    <cellStyle name="标题 1 2 2 3" xfId="4095"/>
    <cellStyle name="标题 1 2 2 3 2" xfId="4096"/>
    <cellStyle name="标题 1 2 2 3_Capex" xfId="10525"/>
    <cellStyle name="标题 1 2 2_Capex" xfId="10527"/>
    <cellStyle name="标题 1 2_Capex" xfId="10528"/>
    <cellStyle name="标题 1 3" xfId="4097"/>
    <cellStyle name="标题 1 3 2" xfId="4098"/>
    <cellStyle name="标题 1 3 2 2" xfId="4099"/>
    <cellStyle name="标题 1 3 2_Capex" xfId="10523"/>
    <cellStyle name="标题 1 3_Capex" xfId="10524"/>
    <cellStyle name="标题 1 4" xfId="4100"/>
    <cellStyle name="标题 1 4 2" xfId="4101"/>
    <cellStyle name="标题 1 4 2 2" xfId="4102"/>
    <cellStyle name="标题 1 4 2_Capex" xfId="10521"/>
    <cellStyle name="标题 1 4_Capex" xfId="10522"/>
    <cellStyle name="标题 1 5" xfId="5995"/>
    <cellStyle name="标题 1 6" xfId="5912"/>
    <cellStyle name="标题 2 2" xfId="4103"/>
    <cellStyle name="标题 2 2 2" xfId="4104"/>
    <cellStyle name="标题 2 2 2 2" xfId="4105"/>
    <cellStyle name="标题 2 2 2 2 2" xfId="4106"/>
    <cellStyle name="标题 2 2 2 2_Capex" xfId="10518"/>
    <cellStyle name="标题 2 2 2 3" xfId="4107"/>
    <cellStyle name="标题 2 2 2 3 2" xfId="4108"/>
    <cellStyle name="标题 2 2 2 3_Capex" xfId="10517"/>
    <cellStyle name="标题 2 2 2_Capex" xfId="10519"/>
    <cellStyle name="标题 2 2_Capex" xfId="10520"/>
    <cellStyle name="标题 2 3" xfId="4109"/>
    <cellStyle name="标题 2 3 2" xfId="4110"/>
    <cellStyle name="标题 2 3 2 2" xfId="4111"/>
    <cellStyle name="标题 2 3 2_Capex" xfId="10515"/>
    <cellStyle name="标题 2 3_Capex" xfId="10516"/>
    <cellStyle name="标题 2 4" xfId="4112"/>
    <cellStyle name="标题 2 4 2" xfId="4113"/>
    <cellStyle name="标题 2 4 2 2" xfId="4114"/>
    <cellStyle name="标题 2 4 2_Capex" xfId="10513"/>
    <cellStyle name="标题 2 4_Capex" xfId="10514"/>
    <cellStyle name="标题 2 5" xfId="5996"/>
    <cellStyle name="标题 2 6" xfId="5913"/>
    <cellStyle name="标题 3 2" xfId="4115"/>
    <cellStyle name="标题 3 2 2" xfId="4116"/>
    <cellStyle name="标题 3 2 2 2" xfId="4117"/>
    <cellStyle name="标题 3 2 2 2 2" xfId="4118"/>
    <cellStyle name="标题 3 2 2 2_Capex" xfId="10510"/>
    <cellStyle name="标题 3 2 2 3" xfId="4119"/>
    <cellStyle name="标题 3 2 2 3 2" xfId="4120"/>
    <cellStyle name="标题 3 2 2 3_Capex" xfId="10509"/>
    <cellStyle name="标题 3 2 2_Capex" xfId="10511"/>
    <cellStyle name="标题 3 2_Capex" xfId="10512"/>
    <cellStyle name="标题 3 3" xfId="4121"/>
    <cellStyle name="标题 3 3 2" xfId="4122"/>
    <cellStyle name="标题 3 3 2 2" xfId="4123"/>
    <cellStyle name="标题 3 3 2_Capex" xfId="10507"/>
    <cellStyle name="标题 3 3_Capex" xfId="10508"/>
    <cellStyle name="标题 3 4" xfId="4124"/>
    <cellStyle name="标题 3 4 2" xfId="4125"/>
    <cellStyle name="标题 3 4 2 2" xfId="4126"/>
    <cellStyle name="标题 3 4 2_Capex" xfId="10505"/>
    <cellStyle name="标题 3 4_Capex" xfId="10506"/>
    <cellStyle name="标题 3 5" xfId="5997"/>
    <cellStyle name="标题 3 6" xfId="5914"/>
    <cellStyle name="标题 4 2" xfId="4127"/>
    <cellStyle name="标题 4 2 2" xfId="4128"/>
    <cellStyle name="标题 4 2 2 2" xfId="4129"/>
    <cellStyle name="标题 4 2 2 2 2" xfId="4130"/>
    <cellStyle name="标题 4 2 2 2_Capex" xfId="10502"/>
    <cellStyle name="标题 4 2 2 3" xfId="4131"/>
    <cellStyle name="标题 4 2 2 3 2" xfId="4132"/>
    <cellStyle name="标题 4 2 2 3_Capex" xfId="10501"/>
    <cellStyle name="标题 4 2 2_Capex" xfId="10503"/>
    <cellStyle name="标题 4 2_Capex" xfId="10504"/>
    <cellStyle name="标题 4 3" xfId="4133"/>
    <cellStyle name="标题 4 3 2" xfId="4134"/>
    <cellStyle name="标题 4 3 2 2" xfId="4135"/>
    <cellStyle name="标题 4 3 2_Capex" xfId="10499"/>
    <cellStyle name="标题 4 3_Capex" xfId="10500"/>
    <cellStyle name="标题 4 4" xfId="4136"/>
    <cellStyle name="标题 4 4 2" xfId="4137"/>
    <cellStyle name="标题 4 4 2 2" xfId="4138"/>
    <cellStyle name="标题 4 4 2_Capex" xfId="10497"/>
    <cellStyle name="标题 4 4_Capex" xfId="10498"/>
    <cellStyle name="标题 4 5" xfId="5998"/>
    <cellStyle name="标题 4 6" xfId="5915"/>
    <cellStyle name="标题 5" xfId="4139"/>
    <cellStyle name="标题 5 2" xfId="4140"/>
    <cellStyle name="标题 5 2 2" xfId="4141"/>
    <cellStyle name="标题 5 2 2 2" xfId="4142"/>
    <cellStyle name="标题 5 2 2_Capex" xfId="10494"/>
    <cellStyle name="标题 5 2 3" xfId="4143"/>
    <cellStyle name="标题 5 2 3 2" xfId="4144"/>
    <cellStyle name="标题 5 2 3_Capex" xfId="10493"/>
    <cellStyle name="标题 5 2_Capex" xfId="10495"/>
    <cellStyle name="标题 5_Capex" xfId="10496"/>
    <cellStyle name="标题 6" xfId="4145"/>
    <cellStyle name="标题 6 2" xfId="4146"/>
    <cellStyle name="标题 6 2 2" xfId="4147"/>
    <cellStyle name="标题 6 2_Capex" xfId="10491"/>
    <cellStyle name="标题 6_Capex" xfId="10492"/>
    <cellStyle name="标题 7" xfId="4148"/>
    <cellStyle name="标题 7 2" xfId="4149"/>
    <cellStyle name="标题 7_Capex" xfId="11083"/>
    <cellStyle name="标题 8" xfId="5999"/>
    <cellStyle name="标题 9" xfId="5911"/>
    <cellStyle name="標題" xfId="7340"/>
    <cellStyle name="標題 1" xfId="7341"/>
    <cellStyle name="標題 1 1" xfId="3295"/>
    <cellStyle name="標題 1 2 2" xfId="3296"/>
    <cellStyle name="標題 1_Capex" xfId="10990"/>
    <cellStyle name="標題 2" xfId="7342"/>
    <cellStyle name="標題 2 1" xfId="3297"/>
    <cellStyle name="標題 2 2 2" xfId="3298"/>
    <cellStyle name="標題 2_Capex" xfId="11081"/>
    <cellStyle name="標題 3" xfId="7343"/>
    <cellStyle name="標題 3 2 2" xfId="3299"/>
    <cellStyle name="標題 3_Capex" xfId="11080"/>
    <cellStyle name="標題 4" xfId="7344"/>
    <cellStyle name="標題 4 2 2" xfId="3300"/>
    <cellStyle name="標題 4_Capex" xfId="10490"/>
    <cellStyle name="標題 5" xfId="3301"/>
    <cellStyle name="標題 5 2" xfId="3302"/>
    <cellStyle name="標題 5_Capex" xfId="11079"/>
    <cellStyle name="標題_Capex" xfId="11082"/>
    <cellStyle name="標準_   DS用生産、品質履歴表 1_1" xfId="4150"/>
    <cellStyle name="表标题" xfId="6554"/>
    <cellStyle name="表示済みのハイパーリンク_we0731" xfId="3303"/>
    <cellStyle name="差 2" xfId="4151"/>
    <cellStyle name="差 2 2" xfId="4152"/>
    <cellStyle name="差 2 2 2" xfId="4153"/>
    <cellStyle name="差 2 2 2 2" xfId="4154"/>
    <cellStyle name="差 2 2 2_Capex" xfId="10988"/>
    <cellStyle name="差 2 2_Capex" xfId="11077"/>
    <cellStyle name="差 2 3" xfId="7345"/>
    <cellStyle name="差 2_Capex" xfId="10989"/>
    <cellStyle name="差 3" xfId="4155"/>
    <cellStyle name="差 3 2" xfId="4156"/>
    <cellStyle name="差 3 2 2" xfId="4157"/>
    <cellStyle name="差 3 2_Capex" xfId="10987"/>
    <cellStyle name="差 3_Capex" xfId="11076"/>
    <cellStyle name="差 4" xfId="4158"/>
    <cellStyle name="差 4 2" xfId="4159"/>
    <cellStyle name="差 4_Capex" xfId="10986"/>
    <cellStyle name="差 5" xfId="4160"/>
    <cellStyle name="差 5 2" xfId="4161"/>
    <cellStyle name="差 5 2 2" xfId="4162"/>
    <cellStyle name="差 5 2_Capex" xfId="11075"/>
    <cellStyle name="差 5_Capex" xfId="10489"/>
    <cellStyle name="差 6" xfId="6000"/>
    <cellStyle name="差 7" xfId="5917"/>
    <cellStyle name="差_~0460019" xfId="6075"/>
    <cellStyle name="差_~0460019 2" xfId="6303"/>
    <cellStyle name="差_~0460019 2_Capex" xfId="10488"/>
    <cellStyle name="差_~0460019_Capex" xfId="11074"/>
    <cellStyle name="差_~5056088" xfId="6076"/>
    <cellStyle name="差_~5056088 2" xfId="6304"/>
    <cellStyle name="差_~5056088 2_Capex" xfId="11038"/>
    <cellStyle name="差_~5056088_Capex" xfId="11392"/>
    <cellStyle name="差_~6166615" xfId="4163"/>
    <cellStyle name="差_~6166615 2" xfId="7346"/>
    <cellStyle name="差_~6166615 2_Capex" xfId="11072"/>
    <cellStyle name="差_~6166615_Capex" xfId="11073"/>
    <cellStyle name="差_~6824838" xfId="4164"/>
    <cellStyle name="差_~6824838 2" xfId="7347"/>
    <cellStyle name="差_~6824838 2_Capex" xfId="8626"/>
    <cellStyle name="差_~6824838_Capex" xfId="10985"/>
    <cellStyle name="差_~7799187" xfId="4165"/>
    <cellStyle name="差_~7799187 2" xfId="7348"/>
    <cellStyle name="差_~7799187 2_Capex" xfId="10486"/>
    <cellStyle name="差_~7799187_Capex" xfId="10487"/>
    <cellStyle name="差_10月对帐单(含金额)" xfId="4166"/>
    <cellStyle name="差_10月对帐单(含金额) 2" xfId="7349"/>
    <cellStyle name="差_10月对帐单(含金额) 2_Capex" xfId="10484"/>
    <cellStyle name="差_10月对帐单(含金额)_Capex" xfId="10485"/>
    <cellStyle name="差_10月对帐单(含金额)_Sheet3" xfId="4167"/>
    <cellStyle name="差_10月对帐单(含金额)_Sheet3 2" xfId="7350"/>
    <cellStyle name="差_10月对帐单(含金额)_Sheet3 2_Capex" xfId="10482"/>
    <cellStyle name="差_10月对帐单(含金额)_Sheet3_Capex" xfId="10483"/>
    <cellStyle name="差_10月对帐单(含金额)_Sheet5" xfId="4168"/>
    <cellStyle name="差_10月对帐单(含金额)_Sheet5 2" xfId="7351"/>
    <cellStyle name="差_10月对帐单(含金额)_Sheet5 2_Capex" xfId="10480"/>
    <cellStyle name="差_10月对帐单(含金额)_Sheet5_Capex" xfId="10481"/>
    <cellStyle name="差_11年仓库年终绩效考核汇总表" xfId="4169"/>
    <cellStyle name="差_11年仓库年终绩效考核汇总表 2" xfId="7352"/>
    <cellStyle name="差_11年仓库年终绩效考核汇总表 2_Capex" xfId="10478"/>
    <cellStyle name="差_11年仓库年终绩效考核汇总表_Capex" xfId="10479"/>
    <cellStyle name="差_11月对帐单(含金额)" xfId="4170"/>
    <cellStyle name="差_11月对帐单(含金额) 2" xfId="7353"/>
    <cellStyle name="差_11月对帐单(含金额) 2_Capex" xfId="10476"/>
    <cellStyle name="差_11月对帐单(含金额)_Capex" xfId="10477"/>
    <cellStyle name="差_12月份对帐单(华勤）" xfId="4171"/>
    <cellStyle name="差_12月份对帐单(华勤） 2" xfId="7354"/>
    <cellStyle name="差_12月份对帐单(华勤） 2_Capex" xfId="10474"/>
    <cellStyle name="差_12月份对帐单(华勤）_Capex" xfId="10475"/>
    <cellStyle name="差_12月整机餐费汇总" xfId="4172"/>
    <cellStyle name="差_12月整机餐费汇总 2" xfId="7355"/>
    <cellStyle name="差_12月整机餐费汇总 2_Capex" xfId="10472"/>
    <cellStyle name="差_12月整机餐费汇总_Capex" xfId="10473"/>
    <cellStyle name="差_2010 2H產能規劃 20100316" xfId="3304"/>
    <cellStyle name="差_2010 2H產能規劃 20100316_Capex" xfId="10471"/>
    <cellStyle name="差_2010 Project list_101409" xfId="3305"/>
    <cellStyle name="差_2010 Project list_101409_2010 2H產能規劃 20100316" xfId="3306"/>
    <cellStyle name="差_2010 Project list_101409_2010 2H產能規劃 20100316_Capex" xfId="10469"/>
    <cellStyle name="差_2010 Project list_101409_2010 FXN forecast_021010" xfId="3307"/>
    <cellStyle name="差_2010 Project list_101409_2010 FXN forecast_021010_2010 2H產能規劃 20100316" xfId="3308"/>
    <cellStyle name="差_2010 Project list_101409_2010 FXN forecast_021010_2010 2H產能規劃 20100316_Capex" xfId="10467"/>
    <cellStyle name="差_2010 Project list_101409_2010 FXN forecast_021010_Capex" xfId="10468"/>
    <cellStyle name="差_2010 Project list_101409_Capex" xfId="10470"/>
    <cellStyle name="差_2010 Project list_101409_NB Capa analysis-0324" xfId="3309"/>
    <cellStyle name="差_2010 Project list_101409_NB Capa analysis-0324_Capex" xfId="10466"/>
    <cellStyle name="差_2010 Project list_102009總表_update by Bryan" xfId="3310"/>
    <cellStyle name="差_2010 Project list_102009總表_update by Bryan_Capex" xfId="10465"/>
    <cellStyle name="差_2011年度PCBA职工年度绩效奖金20120310" xfId="4173"/>
    <cellStyle name="差_2011年度PCBA职工年度绩效奖金20120310 2" xfId="7356"/>
    <cellStyle name="差_2011年度PCBA职工年度绩效奖金20120310 2_Capex" xfId="10463"/>
    <cellStyle name="差_2011年度PCBA职工年度绩效奖金20120310_Capex" xfId="10464"/>
    <cellStyle name="差_2011年度绩效考核汇总表" xfId="4174"/>
    <cellStyle name="差_2011年度绩效考核汇总表 2" xfId="7357"/>
    <cellStyle name="差_2011年度绩效考核汇总表 2_Capex" xfId="10461"/>
    <cellStyle name="差_2011年度绩效考核汇总表_Capex" xfId="10462"/>
    <cellStyle name="差_2011年度整机工厂职工年终奖20120314" xfId="4175"/>
    <cellStyle name="差_2011年度整机工厂职工年终奖20120314 2" xfId="7358"/>
    <cellStyle name="差_2011年度整机工厂职工年终奖20120314 2_Capex" xfId="10459"/>
    <cellStyle name="差_2011年度整机工厂职工年终奖20120314_Capex" xfId="10460"/>
    <cellStyle name="差_2014 SSG MFG KPI" xfId="7359"/>
    <cellStyle name="差_2014 SSG MFG KPI_Capex" xfId="10458"/>
    <cellStyle name="差_20-1DQ01L701 OBA PMP" xfId="6555"/>
    <cellStyle name="差_20-1DQ01L701 OBA PMP_Capex" xfId="10457"/>
    <cellStyle name="差_Asus 2010 Project list to FXN_100109" xfId="3311"/>
    <cellStyle name="差_Asus 2010 Project list to FXN_100109_2010 2H產能規劃 20100316" xfId="3312"/>
    <cellStyle name="差_Asus 2010 Project list to FXN_100109_2010 2H產能規劃 20100316_Capex" xfId="10455"/>
    <cellStyle name="差_Asus 2010 Project list to FXN_100109_2010 FXN forecast_021010" xfId="3313"/>
    <cellStyle name="差_Asus 2010 Project list to FXN_100109_2010 FXN forecast_021010_2010 2H產能規劃 20100316" xfId="3314"/>
    <cellStyle name="差_Asus 2010 Project list to FXN_100109_2010 FXN forecast_021010_2010 2H產能規劃 20100316_Capex" xfId="10453"/>
    <cellStyle name="差_Asus 2010 Project list to FXN_100109_2010 FXN forecast_021010_Capex" xfId="10454"/>
    <cellStyle name="差_Asus 2010 Project list to FXN_100109_Capex" xfId="10456"/>
    <cellStyle name="差_Asus 2010 Project list to FXN_100109_NB Capa analysis-0324" xfId="3315"/>
    <cellStyle name="差_Asus 2010 Project list to FXN_100109_NB Capa analysis-0324_Capex" xfId="10452"/>
    <cellStyle name="差_BOM" xfId="4176"/>
    <cellStyle name="差_BOM 2" xfId="4177"/>
    <cellStyle name="差_BOM 2 2" xfId="4178"/>
    <cellStyle name="差_BOM 2 2_Capex" xfId="10449"/>
    <cellStyle name="差_BOM 2_Capex" xfId="10450"/>
    <cellStyle name="差_BOM 3" xfId="7360"/>
    <cellStyle name="差_BOM 3_Capex" xfId="10448"/>
    <cellStyle name="差_BOM_Capex" xfId="10451"/>
    <cellStyle name="差_Capex" xfId="11078"/>
    <cellStyle name="差_CUX_科目余额汇总表_190412-dg V10" xfId="4179"/>
    <cellStyle name="差_CUX_科目余额汇总表_190412-dg V10 2" xfId="7361"/>
    <cellStyle name="差_CUX_科目余额汇总表_190412-dg V10 2_Capex" xfId="10446"/>
    <cellStyle name="差_CUX_科目余额汇总表_190412-dg V10_1" xfId="4180"/>
    <cellStyle name="差_CUX_科目余额汇总表_190412-dg V10_1 2" xfId="7362"/>
    <cellStyle name="差_CUX_科目余额汇总表_190412-dg V10_1 2_Capex" xfId="10444"/>
    <cellStyle name="差_CUX_科目余额汇总表_190412-dg V10_1_Capex" xfId="10445"/>
    <cellStyle name="差_CUX_科目余额汇总表_190412-dg V10_Capex" xfId="10447"/>
    <cellStyle name="差_CUX_科目余额汇总表_190412-dg V10_Sheet3" xfId="4181"/>
    <cellStyle name="差_CUX_科目余额汇总表_190412-dg V10_Sheet3 2" xfId="7363"/>
    <cellStyle name="差_CUX_科目余额汇总表_190412-dg V10_Sheet3 2_Capex" xfId="10442"/>
    <cellStyle name="差_CUX_科目余额汇总表_190412-dg V10_Sheet3_Capex" xfId="10443"/>
    <cellStyle name="差_CUX_科目余额汇总表_190412-dg V10_Sheet5" xfId="4182"/>
    <cellStyle name="差_CUX_科目余额汇总表_190412-dg V10_Sheet5 2" xfId="7364"/>
    <cellStyle name="差_CUX_科目余额汇总表_190412-dg V10_Sheet5 2_Capex" xfId="10440"/>
    <cellStyle name="差_CUX_科目余额汇总表_190412-dg V10_Sheet5_Capex" xfId="10441"/>
    <cellStyle name="差_CUX_科目余额汇总表_190412-dg V9" xfId="4183"/>
    <cellStyle name="差_CUX_科目余额汇总表_190412-dg V9 2" xfId="7365"/>
    <cellStyle name="差_CUX_科目余额汇总表_190412-dg V9 2_Capex" xfId="10438"/>
    <cellStyle name="差_CUX_科目余额汇总表_190412-dg V9_Capex" xfId="10439"/>
    <cellStyle name="差_CUX_科目余额汇总表_190412-dg V9_Sheet3" xfId="4184"/>
    <cellStyle name="差_CUX_科目余额汇总表_190412-dg V9_Sheet3 2" xfId="7366"/>
    <cellStyle name="差_CUX_科目余额汇总表_190412-dg V9_Sheet3 2_Capex" xfId="10436"/>
    <cellStyle name="差_CUX_科目余额汇总表_190412-dg V9_Sheet3_Capex" xfId="10437"/>
    <cellStyle name="差_CUX_科目余额汇总表_190412-dg V9_Sheet5" xfId="4185"/>
    <cellStyle name="差_CUX_科目余额汇总表_190412-dg V9_Sheet5 2" xfId="7367"/>
    <cellStyle name="差_CUX_科目余额汇总表_190412-dg V9_Sheet5 2_Capex" xfId="10434"/>
    <cellStyle name="差_CUX_科目余额汇总表_190412-dg V9_Sheet5_Capex" xfId="10435"/>
    <cellStyle name="差_DIA_Quality_Report_W01" xfId="7368"/>
    <cellStyle name="差_DIA_Quality_Report_W01_Capex" xfId="10433"/>
    <cellStyle name="差_DIA_Quality_Report_W02" xfId="7369"/>
    <cellStyle name="差_DIA_Quality_Report_W02_Capex" xfId="10432"/>
    <cellStyle name="差_DIA_Quality_Report_W03" xfId="7370"/>
    <cellStyle name="差_DIA_Quality_Report_W03_Capex" xfId="10431"/>
    <cellStyle name="差_DIA_Quality_Report_W04" xfId="7371"/>
    <cellStyle name="差_DIA_Quality_Report_W04_Capex" xfId="10430"/>
    <cellStyle name="差_DIA_Quality_Report_W05" xfId="7372"/>
    <cellStyle name="差_DIA_Quality_Report_W05_Capex" xfId="10429"/>
    <cellStyle name="差_DIA_Quality_Report_W08" xfId="7373"/>
    <cellStyle name="差_DIA_Quality_Report_W08_Capex" xfId="10428"/>
    <cellStyle name="差_DIA_Quality_Report_W10" xfId="7374"/>
    <cellStyle name="差_DIA_Quality_Report_W10_Capex" xfId="10427"/>
    <cellStyle name="差_DIA_Quality_Report_W51" xfId="7375"/>
    <cellStyle name="差_DIA_Quality_Report_W51_Capex" xfId="10426"/>
    <cellStyle name="差_DIA_Quality_Report_W52" xfId="7376"/>
    <cellStyle name="差_DIA_Quality_Report_W52_Capex" xfId="10425"/>
    <cellStyle name="差_EP121 Connector List _2010-09-06" xfId="3316"/>
    <cellStyle name="差_EP121 Connector List _2010-09-06_Capex" xfId="10424"/>
    <cellStyle name="差_EP121_BOM_20100903" xfId="3317"/>
    <cellStyle name="差_EP121_BOM_20100903_Capex" xfId="10423"/>
    <cellStyle name="差_HB-ENWI-ZP180B-A030   ZP180B002组装作业指导书A0" xfId="6556"/>
    <cellStyle name="差_HB-ENWI-ZP180B-A030   ZP180B002组装作业指导书A0 2" xfId="6557"/>
    <cellStyle name="差_HB-ENWI-ZP180B-A030   ZP180B002组装作业指导书A0 2_Capex" xfId="10421"/>
    <cellStyle name="差_HB-ENWI-ZP180B-A030   ZP180B002组装作业指导书A0_Capex" xfId="10422"/>
    <cellStyle name="差_HB-ENWI-ZP865-A177 ZP865AA系列组装作业指导书A0" xfId="6558"/>
    <cellStyle name="差_HB-ENWI-ZP865-A177 ZP865AA系列组装作业指导书A0_Capex" xfId="10420"/>
    <cellStyle name="差_HB-ENWI-ZP865ZB-P177 ZP865ZB系列包装作业指导书A1" xfId="6559"/>
    <cellStyle name="差_HB-ENWI-ZP865ZB-P177 ZP865ZB系列包装作业指导书A1_Capex" xfId="10419"/>
    <cellStyle name="差_K系列Project list_091009" xfId="3318"/>
    <cellStyle name="差_K系列Project list_091009_01_2010 Project 總表 start from 110609" xfId="3319"/>
    <cellStyle name="差_K系列Project list_091009_01_2010 Project 總表 start from 110609_2010 2H產能規劃 20100316" xfId="3320"/>
    <cellStyle name="差_K系列Project list_091009_01_2010 Project 總表 start from 110609_2010 2H產能規劃 20100316_Capex" xfId="10416"/>
    <cellStyle name="差_K系列Project list_091009_01_2010 Project 總表 start from 110609_Capex" xfId="10417"/>
    <cellStyle name="差_K系列Project list_091009_2010 2H產能規劃 20100316" xfId="3321"/>
    <cellStyle name="差_K系列Project list_091009_2010 2H產能規劃 20100316_Capex" xfId="10415"/>
    <cellStyle name="差_K系列Project list_091009_2010 Project list_101409" xfId="3322"/>
    <cellStyle name="差_K系列Project list_091009_2010 Project list_101409_2010 2H產能規劃 20100316" xfId="3323"/>
    <cellStyle name="差_K系列Project list_091009_2010 Project list_101409_2010 2H產能規劃 20100316_Capex" xfId="10413"/>
    <cellStyle name="差_K系列Project list_091009_2010 Project list_101409_2010 Project list_102009總表_update by Bryan" xfId="3324"/>
    <cellStyle name="差_K系列Project list_091009_2010 Project list_101409_2010 Project list_102009總表_update by Bryan_Capex" xfId="10412"/>
    <cellStyle name="差_K系列Project list_091009_2010 Project list_101409_Capex" xfId="10414"/>
    <cellStyle name="差_K系列Project list_091009_2010 Project list_101909總表" xfId="3325"/>
    <cellStyle name="差_K系列Project list_091009_2010 Project list_101909總表_2010 2H產能規劃 20100316" xfId="3326"/>
    <cellStyle name="差_K系列Project list_091009_2010 Project list_101909總表_2010 2H產能規劃 20100316_Capex" xfId="10410"/>
    <cellStyle name="差_K系列Project list_091009_2010 Project list_101909總表_Capex" xfId="10411"/>
    <cellStyle name="差_K系列Project list_091009_2010 Project list_102009總表_update by Bryan" xfId="3327"/>
    <cellStyle name="差_K系列Project list_091009_2010 Project list_102009總表_update by Bryan_Capex" xfId="10409"/>
    <cellStyle name="差_K系列Project list_091009_Asus 2010 Project list to FXN_100109" xfId="3328"/>
    <cellStyle name="差_K系列Project list_091009_Asus 2010 Project list to FXN_100109_2010 2H產能規劃 20100316" xfId="3329"/>
    <cellStyle name="差_K系列Project list_091009_Asus 2010 Project list to FXN_100109_2010 2H產能規劃 20100316_Capex" xfId="10407"/>
    <cellStyle name="差_K系列Project list_091009_Asus 2010 Project list to FXN_100109_2010 Project list_102009總表_update by Bryan" xfId="3330"/>
    <cellStyle name="差_K系列Project list_091009_Asus 2010 Project list to FXN_100109_2010 Project list_102009總表_update by Bryan_Capex" xfId="10406"/>
    <cellStyle name="差_K系列Project list_091009_Asus 2010 Project list to FXN_100109_Capex" xfId="10408"/>
    <cellStyle name="差_K系列Project list_091009_Capex" xfId="10418"/>
    <cellStyle name="差_life cycle (2)" xfId="3331"/>
    <cellStyle name="差_life cycle (2)_01_2010 Project 總表 start from 110609" xfId="3332"/>
    <cellStyle name="差_life cycle (2)_01_2010 Project 總表 start from 110609_2010 2H產能規劃 20100316" xfId="3333"/>
    <cellStyle name="差_life cycle (2)_01_2010 Project 總表 start from 110609_2010 2H產能規劃 20100316_Capex" xfId="10403"/>
    <cellStyle name="差_life cycle (2)_01_2010 Project 總表 start from 110609_Capex" xfId="10404"/>
    <cellStyle name="差_life cycle (2)_2010 2H產能規劃 20100316" xfId="3334"/>
    <cellStyle name="差_life cycle (2)_2010 2H產能規劃 20100316_Capex" xfId="10402"/>
    <cellStyle name="差_life cycle (2)_2010 Project list_101409" xfId="3335"/>
    <cellStyle name="差_life cycle (2)_2010 Project list_101409_2010 2H產能規劃 20100316" xfId="3336"/>
    <cellStyle name="差_life cycle (2)_2010 Project list_101409_2010 2H產能規劃 20100316_Capex" xfId="10400"/>
    <cellStyle name="差_life cycle (2)_2010 Project list_101409_2010 Project list_102009總表_update by Bryan" xfId="3337"/>
    <cellStyle name="差_life cycle (2)_2010 Project list_101409_2010 Project list_102009總表_update by Bryan_Capex" xfId="10399"/>
    <cellStyle name="差_life cycle (2)_2010 Project list_101409_Capex" xfId="10401"/>
    <cellStyle name="差_life cycle (2)_2010 Project list_101909總表" xfId="3338"/>
    <cellStyle name="差_life cycle (2)_2010 Project list_101909總表_2010 2H產能規劃 20100316" xfId="3339"/>
    <cellStyle name="差_life cycle (2)_2010 Project list_101909總表_2010 2H產能規劃 20100316_Capex" xfId="10397"/>
    <cellStyle name="差_life cycle (2)_2010 Project list_101909總表_Capex" xfId="10398"/>
    <cellStyle name="差_life cycle (2)_2010 Project list_102009總表_update by Bryan" xfId="3340"/>
    <cellStyle name="差_life cycle (2)_2010 Project list_102009總表_update by Bryan_Capex" xfId="10396"/>
    <cellStyle name="差_life cycle (2)_Asus 2010 Project list to FXN_100109" xfId="3341"/>
    <cellStyle name="差_life cycle (2)_Asus 2010 Project list to FXN_100109_2010 2H產能規劃 20100316" xfId="3342"/>
    <cellStyle name="差_life cycle (2)_Asus 2010 Project list to FXN_100109_2010 2H產能規劃 20100316_Capex" xfId="10394"/>
    <cellStyle name="差_life cycle (2)_Asus 2010 Project list to FXN_100109_2010 Project list_102009總表_update by Bryan" xfId="3343"/>
    <cellStyle name="差_life cycle (2)_Asus 2010 Project list to FXN_100109_2010 Project list_102009總表_update by Bryan_Capex" xfId="10393"/>
    <cellStyle name="差_life cycle (2)_Asus 2010 Project list to FXN_100109_Capex" xfId="10395"/>
    <cellStyle name="差_life cycle (2)_Capex" xfId="10405"/>
    <cellStyle name="差_Operational review items 20091215" xfId="7377"/>
    <cellStyle name="差_Operational review items 20091215_Capex" xfId="10392"/>
    <cellStyle name="差_PMC部年度绩效考核表" xfId="4186"/>
    <cellStyle name="差_PMC部年度绩效考核表 2" xfId="7378"/>
    <cellStyle name="差_PMC部年度绩效考核表 2_Capex" xfId="10390"/>
    <cellStyle name="差_PMC部年度绩效考核表_Capex" xfId="10391"/>
    <cellStyle name="差_Salsa &amp; Salsa minus finished MOH 091119-brook" xfId="3344"/>
    <cellStyle name="差_Salsa &amp; Salsa minus finished MOH 091119-brook_Capex" xfId="10386"/>
    <cellStyle name="差_Salsa &amp; Salsa minus finished MOH 091124-v4-HP" xfId="3345"/>
    <cellStyle name="差_Salsa &amp; Salsa minus finished MOH 091124-v4-HP_Capex" xfId="10389"/>
    <cellStyle name="差_Sheet2" xfId="4187"/>
    <cellStyle name="差_Sheet2 2" xfId="4188"/>
    <cellStyle name="差_Sheet2 2 2" xfId="4189"/>
    <cellStyle name="差_Sheet2 2 2_Capex" xfId="8621"/>
    <cellStyle name="差_Sheet2 2_Capex" xfId="10387"/>
    <cellStyle name="差_Sheet2 3" xfId="7379"/>
    <cellStyle name="差_Sheet2 3_Capex" xfId="10385"/>
    <cellStyle name="差_Sheet2_1" xfId="4190"/>
    <cellStyle name="差_Sheet2_1 2" xfId="7380"/>
    <cellStyle name="差_Sheet2_1 2_Capex" xfId="10383"/>
    <cellStyle name="差_Sheet2_1_Capex" xfId="10384"/>
    <cellStyle name="差_Sheet2_1_Sheet3" xfId="4191"/>
    <cellStyle name="差_Sheet2_1_Sheet3 2" xfId="7381"/>
    <cellStyle name="差_Sheet2_1_Sheet3 2_Capex" xfId="10381"/>
    <cellStyle name="差_Sheet2_1_Sheet3_Capex" xfId="10382"/>
    <cellStyle name="差_Sheet2_1_Sheet5" xfId="4192"/>
    <cellStyle name="差_Sheet2_1_Sheet5 2" xfId="7382"/>
    <cellStyle name="差_Sheet2_1_Sheet5 2_Capex" xfId="10379"/>
    <cellStyle name="差_Sheet2_1_Sheet5_Capex" xfId="10380"/>
    <cellStyle name="差_Sheet2_12月份对帐单(华勤）" xfId="4193"/>
    <cellStyle name="差_Sheet2_12月份对帐单(华勤） 2" xfId="7383"/>
    <cellStyle name="差_Sheet2_12月份对帐单(华勤） 2_Capex" xfId="10377"/>
    <cellStyle name="差_Sheet2_12月份对帐单(华勤）_Capex" xfId="10378"/>
    <cellStyle name="差_Sheet2_Capex" xfId="10388"/>
    <cellStyle name="差_Sheet2_Sheet3" xfId="4194"/>
    <cellStyle name="差_Sheet2_Sheet3 2" xfId="7384"/>
    <cellStyle name="差_Sheet2_Sheet3 2_Capex" xfId="10375"/>
    <cellStyle name="差_Sheet2_Sheet3_Capex" xfId="10376"/>
    <cellStyle name="差_Sheet2_Sheet5" xfId="4195"/>
    <cellStyle name="差_Sheet2_Sheet5 2" xfId="7385"/>
    <cellStyle name="差_Sheet2_Sheet5 2_Capex" xfId="10373"/>
    <cellStyle name="差_Sheet2_Sheet5_Capex" xfId="10374"/>
    <cellStyle name="差_Sheet3" xfId="4196"/>
    <cellStyle name="差_Sheet3 2" xfId="7386"/>
    <cellStyle name="差_Sheet3 2_Capex" xfId="10371"/>
    <cellStyle name="差_Sheet3_Capex" xfId="10372"/>
    <cellStyle name="差_Sheet5" xfId="4197"/>
    <cellStyle name="差_Sheet5 2" xfId="7387"/>
    <cellStyle name="差_Sheet5 2_Capex" xfId="10369"/>
    <cellStyle name="差_Sheet5_Capex" xfId="10370"/>
    <cellStyle name="差_SPD OOBA Quality Report W02-all" xfId="7388"/>
    <cellStyle name="差_SPD OOBA Quality Report W02--All" xfId="7389"/>
    <cellStyle name="差_SPD OOBA Quality Report W02-all_Capex" xfId="10368"/>
    <cellStyle name="差_SPD OOBA Quality Report W02--All_Capex" xfId="10367"/>
    <cellStyle name="差_SPD OOBA Quality Report W03--All" xfId="7390"/>
    <cellStyle name="差_SPD OOBA Quality Report W03--All_Capex" xfId="10366"/>
    <cellStyle name="差_SPD OOBA Quality Report W04--All" xfId="7391"/>
    <cellStyle name="差_SPD OOBA Quality Report W04--All_Capex" xfId="10365"/>
    <cellStyle name="差_SPD OOBA Quality Report W05--All" xfId="7392"/>
    <cellStyle name="差_SPD OOBA Quality Report W05--All_Capex" xfId="10364"/>
    <cellStyle name="差_SPD OOBA Quality Report W08數值版" xfId="7393"/>
    <cellStyle name="差_SPD OOBA Quality Report W08數值版_Capex" xfId="10363"/>
    <cellStyle name="差_SPD OOBA Quality Report W09數值版" xfId="7394"/>
    <cellStyle name="差_SPD OOBA Quality Report W09數值版_Capex" xfId="10362"/>
    <cellStyle name="差_SPD OOBA Quality Report W10 all" xfId="7395"/>
    <cellStyle name="差_SPD OOBA Quality Report W10 all_Capex" xfId="10361"/>
    <cellStyle name="差_SPD OOBA Quality Report W51-all" xfId="7396"/>
    <cellStyle name="差_SPD OOBA Quality Report W51-all_Capex" xfId="10360"/>
    <cellStyle name="差_SPD OOBA Quality Report W52-all" xfId="7397"/>
    <cellStyle name="差_SPD OOBA Quality Report W52-all_Capex" xfId="10359"/>
    <cellStyle name="差_SSG inventory report to SCM for 2013-11" xfId="7398"/>
    <cellStyle name="差_SSG inventory report to SCM for 2013-11_Capex" xfId="10358"/>
    <cellStyle name="差_TBCL Efficiency grade" xfId="7399"/>
    <cellStyle name="差_TBCL Efficiency grade_Capex" xfId="11070"/>
    <cellStyle name="差_TN03全黑" xfId="6560"/>
    <cellStyle name="差_TN03全黑 2" xfId="6561"/>
    <cellStyle name="差_TN03全黑 2_Capex" xfId="11071"/>
    <cellStyle name="差_TN03全黑_Capex" xfId="10357"/>
    <cellStyle name="差_Xl0000002" xfId="7400"/>
    <cellStyle name="差_Xl0000002_Capex" xfId="10356"/>
    <cellStyle name="差_Xl0000005" xfId="3346"/>
    <cellStyle name="差_Xl0000005_Capex" xfId="10355"/>
    <cellStyle name="差_ZA100PCA015AB_FG_BOM_V1.0_121017" xfId="6562"/>
    <cellStyle name="差_ZA100PCA015AB_FG_BOM_V1.0_121017_Capex" xfId="10354"/>
    <cellStyle name="差_ZA3000组装" xfId="6563"/>
    <cellStyle name="差_ZA3000组装_Capex" xfId="9626"/>
    <cellStyle name="差_ZTD28PCB025AA组装作业指导书A3" xfId="6564"/>
    <cellStyle name="差_ZTD28PCB025AA组装作业指导书A3 2" xfId="6565"/>
    <cellStyle name="差_ZTD28PCB025AA组装作业指导书A3 2_Capex" xfId="10352"/>
    <cellStyle name="差_ZTD28PCB025AA组装作业指导书A3_Capex" xfId="10353"/>
    <cellStyle name="差_ZTD28包装3-21" xfId="6566"/>
    <cellStyle name="差_ZTD28包装3-21_Capex" xfId="10351"/>
    <cellStyle name="差_ZTD28包装作业指导书A2 2013-3-15" xfId="6567"/>
    <cellStyle name="差_ZTD28包装作业指导书A2 2013-3-15_Capex" xfId="10350"/>
    <cellStyle name="差_ZTD28最新模版" xfId="6568"/>
    <cellStyle name="差_ZTD28最新模版 2" xfId="6569"/>
    <cellStyle name="差_ZTD28最新模版 2_Capex" xfId="10348"/>
    <cellStyle name="差_ZTD28最新模版_Capex" xfId="10349"/>
    <cellStyle name="差_财务费用" xfId="4198"/>
    <cellStyle name="差_财务费用 2" xfId="7401"/>
    <cellStyle name="差_财务费用 2_Capex" xfId="10346"/>
    <cellStyle name="差_财务费用_Capex" xfId="10347"/>
    <cellStyle name="差_测试夹具清单" xfId="6077"/>
    <cellStyle name="差_测试夹具清单 2" xfId="6305"/>
    <cellStyle name="差_测试夹具清单 2_Capex" xfId="10344"/>
    <cellStyle name="差_测试夹具清单_Capex" xfId="10345"/>
    <cellStyle name="差_出货明细" xfId="4199"/>
    <cellStyle name="差_出货明细 2" xfId="4200"/>
    <cellStyle name="差_出货明细 2 2" xfId="4201"/>
    <cellStyle name="差_出货明细 2 2_Capex" xfId="10341"/>
    <cellStyle name="差_出货明细 2_Capex" xfId="10342"/>
    <cellStyle name="差_出货明细 3" xfId="4202"/>
    <cellStyle name="差_出货明细 3_Capex" xfId="10340"/>
    <cellStyle name="差_出货明细_Capex" xfId="10343"/>
    <cellStyle name="差_待处理" xfId="4203"/>
    <cellStyle name="差_待处理 2" xfId="4204"/>
    <cellStyle name="差_待处理 2_Capex" xfId="10338"/>
    <cellStyle name="差_待处理_Capex" xfId="10339"/>
    <cellStyle name="差_低值易耗品清单" xfId="4205"/>
    <cellStyle name="差_低值易耗品清单 2" xfId="7402"/>
    <cellStyle name="差_低值易耗品清单 2_Capex" xfId="10336"/>
    <cellStyle name="差_低值易耗品清单_Capex" xfId="10337"/>
    <cellStyle name="差_东莞华贝财务报告-附注-2011010" xfId="4206"/>
    <cellStyle name="差_东莞华贝财务报告-附注-2011010 2" xfId="7403"/>
    <cellStyle name="差_东莞华贝财务报告-附注-2011010 2_Capex" xfId="10334"/>
    <cellStyle name="差_东莞华贝财务报告-附注-2011010_Capex" xfId="10335"/>
    <cellStyle name="差_东莞华贝财务报告-附注-2011010_Sheet3" xfId="4207"/>
    <cellStyle name="差_东莞华贝财务报告-附注-2011010_Sheet3 2" xfId="7404"/>
    <cellStyle name="差_东莞华贝财务报告-附注-2011010_Sheet3 2_Capex" xfId="10332"/>
    <cellStyle name="差_东莞华贝财务报告-附注-2011010_Sheet3_Capex" xfId="10333"/>
    <cellStyle name="差_东莞华贝财务报告-附注-2011010_Sheet5" xfId="4208"/>
    <cellStyle name="差_东莞华贝财务报告-附注-2011010_Sheet5 2" xfId="7405"/>
    <cellStyle name="差_东莞华贝财务报告-附注-2011010_Sheet5 2_Capex" xfId="10330"/>
    <cellStyle name="差_东莞华贝财务报告-附注-2011010_Sheet5_Capex" xfId="10331"/>
    <cellStyle name="差_东莞华贝财务报告-附注-2011010V2" xfId="4209"/>
    <cellStyle name="差_东莞华贝财务报告-附注-2011010V2 2" xfId="7406"/>
    <cellStyle name="差_东莞华贝财务报告-附注-2011010V2 2_Capex" xfId="10328"/>
    <cellStyle name="差_东莞华贝财务报告-附注-2011010V2_Capex" xfId="10329"/>
    <cellStyle name="差_东莞华贝财务报告-附注-2011010V2_Sheet3" xfId="4210"/>
    <cellStyle name="差_东莞华贝财务报告-附注-2011010V2_Sheet3 2" xfId="7407"/>
    <cellStyle name="差_东莞华贝财务报告-附注-2011010V2_Sheet3 2_Capex" xfId="10326"/>
    <cellStyle name="差_东莞华贝财务报告-附注-2011010V2_Sheet3_Capex" xfId="10327"/>
    <cellStyle name="差_东莞华贝财务报告-附注-2011010V2_Sheet5" xfId="4211"/>
    <cellStyle name="差_东莞华贝财务报告-附注-2011010V2_Sheet5 2" xfId="7408"/>
    <cellStyle name="差_东莞华贝财务报告-附注-2011010V2_Sheet5 2_Capex" xfId="10324"/>
    <cellStyle name="差_东莞华贝财务报告-附注-2011010V2_Sheet5_Capex" xfId="10325"/>
    <cellStyle name="差_东莞华贝财务报告-附注-2011011" xfId="4212"/>
    <cellStyle name="差_东莞华贝财务报告-附注-2011011 2" xfId="7409"/>
    <cellStyle name="差_东莞华贝财务报告-附注-2011011 2_Capex" xfId="10322"/>
    <cellStyle name="差_东莞华贝财务报告-附注-2011011_Capex" xfId="10323"/>
    <cellStyle name="差_东莞华贝财务报告-附注-2011011V4" xfId="4213"/>
    <cellStyle name="差_东莞华贝财务报告-附注-2011011V4 2" xfId="7410"/>
    <cellStyle name="差_东莞华贝财务报告-附注-2011011V4 2_Capex" xfId="10320"/>
    <cellStyle name="差_东莞华贝财务报告-附注-2011011V4_Capex" xfId="10321"/>
    <cellStyle name="差_东莞华贝财务报告-附注-201109" xfId="4214"/>
    <cellStyle name="差_东莞华贝财务报告-附注-201109 2" xfId="7411"/>
    <cellStyle name="差_东莞华贝财务报告-附注-201109 2_Capex" xfId="10318"/>
    <cellStyle name="差_东莞华贝财务报告-附注-201109_Capex" xfId="10319"/>
    <cellStyle name="差_东莞华贝财务报告-附注-201109_Sheet3" xfId="4215"/>
    <cellStyle name="差_东莞华贝财务报告-附注-201109_Sheet3 2" xfId="7412"/>
    <cellStyle name="差_东莞华贝财务报告-附注-201109_Sheet3 2_Capex" xfId="10316"/>
    <cellStyle name="差_东莞华贝财务报告-附注-201109_Sheet3_Capex" xfId="10317"/>
    <cellStyle name="差_东莞华贝财务报告-附注-201109_Sheet5" xfId="4216"/>
    <cellStyle name="差_东莞华贝财务报告-附注-201109_Sheet5 2" xfId="7413"/>
    <cellStyle name="差_东莞华贝财务报告-附注-201109_Sheet5 2_Capex" xfId="10314"/>
    <cellStyle name="差_东莞华贝财务报告-附注-201109_Sheet5_Capex" xfId="10315"/>
    <cellStyle name="差_东莞华贝财务报告-附注-2012" xfId="4217"/>
    <cellStyle name="差_东莞华贝财务报告-附注-2012 2" xfId="7414"/>
    <cellStyle name="差_东莞华贝财务报告-附注-2012 2_Capex" xfId="10312"/>
    <cellStyle name="差_东莞华贝财务报告-附注-2012_Capex" xfId="10313"/>
    <cellStyle name="差_奉胡荣" xfId="7415"/>
    <cellStyle name="差_奉胡荣_Capex" xfId="10311"/>
    <cellStyle name="差_複製 -MSL2 MP problem list in Lot15" xfId="7416"/>
    <cellStyle name="差_複製 -MSL2 MP problem list in Lot15_Capex" xfId="10310"/>
    <cellStyle name="差_跟踪表" xfId="4218"/>
    <cellStyle name="差_跟踪表 2" xfId="4219"/>
    <cellStyle name="差_跟踪表 2 2" xfId="4220"/>
    <cellStyle name="差_跟踪表 2 2_Capex" xfId="10307"/>
    <cellStyle name="差_跟踪表 2_Capex" xfId="10308"/>
    <cellStyle name="差_跟踪表 3" xfId="7417"/>
    <cellStyle name="差_跟踪表 3_Capex" xfId="10306"/>
    <cellStyle name="差_跟踪表_Capex" xfId="10309"/>
    <cellStyle name="差_管理费用" xfId="4221"/>
    <cellStyle name="差_管理费用_Capex" xfId="10305"/>
    <cellStyle name="差_国内来料" xfId="4222"/>
    <cellStyle name="差_国内来料 2" xfId="4223"/>
    <cellStyle name="差_国内来料 2_Capex" xfId="10303"/>
    <cellStyle name="差_国内来料_Capex" xfId="10304"/>
    <cellStyle name="差_国内转出" xfId="4224"/>
    <cellStyle name="差_国内转出 2" xfId="4225"/>
    <cellStyle name="差_国内转出 2_Capex" xfId="10301"/>
    <cellStyle name="差_国内转出_Capex" xfId="10302"/>
    <cellStyle name="差_华域4月份（组装）物料总表4-16" xfId="7418"/>
    <cellStyle name="差_华域4月份（组装）物料总表4-16_Capex" xfId="10300"/>
    <cellStyle name="差_科目余额表 " xfId="4226"/>
    <cellStyle name="差_科目余额表  2" xfId="7419"/>
    <cellStyle name="差_科目余额表  2_Capex" xfId="10298"/>
    <cellStyle name="差_科目余额表 _Capex" xfId="10299"/>
    <cellStyle name="差_科目余额表 _Sheet3" xfId="4227"/>
    <cellStyle name="差_科目余额表 _Sheet3 2" xfId="7420"/>
    <cellStyle name="差_科目余额表 _Sheet3 2_Capex" xfId="10296"/>
    <cellStyle name="差_科目余额表 _Sheet3_Capex" xfId="10297"/>
    <cellStyle name="差_科目余额表 _Sheet5" xfId="4228"/>
    <cellStyle name="差_科目余额表 _Sheet5 2" xfId="7421"/>
    <cellStyle name="差_科目余额表 _Sheet5 2_Capex" xfId="10294"/>
    <cellStyle name="差_科目余额表 _Sheet5_Capex" xfId="10295"/>
    <cellStyle name="差_美元" xfId="4229"/>
    <cellStyle name="差_美元 2" xfId="7422"/>
    <cellStyle name="差_美元 2_Capex" xfId="10292"/>
    <cellStyle name="差_美元_Capex" xfId="10293"/>
    <cellStyle name="差_美元_Sheet3" xfId="4230"/>
    <cellStyle name="差_美元_Sheet3 2" xfId="7423"/>
    <cellStyle name="差_美元_Sheet3 2_Capex" xfId="10290"/>
    <cellStyle name="差_美元_Sheet3_Capex" xfId="10291"/>
    <cellStyle name="差_美元_Sheet5" xfId="4231"/>
    <cellStyle name="差_美元_Sheet5 2" xfId="7424"/>
    <cellStyle name="差_美元_Sheet5 2_Capex" xfId="10288"/>
    <cellStyle name="差_美元_Sheet5_Capex" xfId="10289"/>
    <cellStyle name="差_年度绩效考核汇总表模板20120115" xfId="4232"/>
    <cellStyle name="差_年度绩效考核汇总表模板20120115 2" xfId="7425"/>
    <cellStyle name="差_年度绩效考核汇总表模板20120115 2_Capex" xfId="10286"/>
    <cellStyle name="差_年度绩效考核汇总表模板20120115_Capex" xfId="10287"/>
    <cellStyle name="差_配件测试通用作业指导书—电池" xfId="6570"/>
    <cellStyle name="差_配件测试通用作业指导书—电池_Capex" xfId="10285"/>
    <cellStyle name="差_其他应付款" xfId="4233"/>
    <cellStyle name="差_其他应付款 2" xfId="7426"/>
    <cellStyle name="差_其他应付款 2_Capex" xfId="10283"/>
    <cellStyle name="差_其他应付款_Capex" xfId="10284"/>
    <cellStyle name="差_其他应收款-单位往来" xfId="4234"/>
    <cellStyle name="差_其他应收款-单位往来 2" xfId="7427"/>
    <cellStyle name="差_其他应收款-单位往来 2_Capex" xfId="10281"/>
    <cellStyle name="差_其他应收款-单位往来_Capex" xfId="10282"/>
    <cellStyle name="差_其他应收款-个人往来" xfId="4235"/>
    <cellStyle name="差_其他应收款-个人往来 2" xfId="7428"/>
    <cellStyle name="差_其他应收款-个人往来 2_Capex" xfId="10279"/>
    <cellStyle name="差_其他应收款-个人往来_Capex" xfId="10280"/>
    <cellStyle name="差_人民币" xfId="4236"/>
    <cellStyle name="差_人民币 2" xfId="7429"/>
    <cellStyle name="差_人民币 2_Capex" xfId="10277"/>
    <cellStyle name="差_人民币_1" xfId="4237"/>
    <cellStyle name="差_人民币_1 2" xfId="7430"/>
    <cellStyle name="差_人民币_1 2_Capex" xfId="10275"/>
    <cellStyle name="差_人民币_1_Capex" xfId="10276"/>
    <cellStyle name="差_人民币_1_Sheet2" xfId="4238"/>
    <cellStyle name="差_人民币_1_Sheet2 2" xfId="7431"/>
    <cellStyle name="差_人民币_1_Sheet2 2_Capex" xfId="10273"/>
    <cellStyle name="差_人民币_1_Sheet2_Capex" xfId="10274"/>
    <cellStyle name="差_人民币_1_Sheet2_Sheet3" xfId="4239"/>
    <cellStyle name="差_人民币_1_Sheet2_Sheet3 2" xfId="7432"/>
    <cellStyle name="差_人民币_1_Sheet2_Sheet3 2_Capex" xfId="10271"/>
    <cellStyle name="差_人民币_1_Sheet2_Sheet3_Capex" xfId="10272"/>
    <cellStyle name="差_人民币_1_Sheet2_Sheet5" xfId="4240"/>
    <cellStyle name="差_人民币_1_Sheet2_Sheet5 2" xfId="7433"/>
    <cellStyle name="差_人民币_1_Sheet2_Sheet5 2_Capex" xfId="10269"/>
    <cellStyle name="差_人民币_1_Sheet2_Sheet5_Capex" xfId="10270"/>
    <cellStyle name="差_人民币_1_Sheet3" xfId="4241"/>
    <cellStyle name="差_人民币_1_Sheet3 2" xfId="7434"/>
    <cellStyle name="差_人民币_1_Sheet3 2_Capex" xfId="10267"/>
    <cellStyle name="差_人民币_1_Sheet3_Capex" xfId="10268"/>
    <cellStyle name="差_人民币_1_Sheet5" xfId="4242"/>
    <cellStyle name="差_人民币_1_Sheet5 2" xfId="7435"/>
    <cellStyle name="差_人民币_1_Sheet5 2_Capex" xfId="10265"/>
    <cellStyle name="差_人民币_1_Sheet5_Capex" xfId="10266"/>
    <cellStyle name="差_人民币_1_人民币" xfId="4243"/>
    <cellStyle name="差_人民币_1_人民币 2" xfId="7436"/>
    <cellStyle name="差_人民币_1_人民币 2_Capex" xfId="10263"/>
    <cellStyle name="差_人民币_1_人民币_Capex" xfId="10264"/>
    <cellStyle name="差_人民币_1_人民币_Sheet3" xfId="4244"/>
    <cellStyle name="差_人民币_1_人民币_Sheet3 2" xfId="7437"/>
    <cellStyle name="差_人民币_1_人民币_Sheet3 2_Capex" xfId="10261"/>
    <cellStyle name="差_人民币_1_人民币_Sheet3_Capex" xfId="10262"/>
    <cellStyle name="差_人民币_1_人民币_Sheet5" xfId="4245"/>
    <cellStyle name="差_人民币_1_人民币_Sheet5 2" xfId="7438"/>
    <cellStyle name="差_人民币_1_人民币_Sheet5 2_Capex" xfId="10259"/>
    <cellStyle name="差_人民币_1_人民币_Sheet5_Capex" xfId="10260"/>
    <cellStyle name="差_人民币_2" xfId="4246"/>
    <cellStyle name="差_人民币_2 2" xfId="7439"/>
    <cellStyle name="差_人民币_2 2_Capex" xfId="10257"/>
    <cellStyle name="差_人民币_2_Capex" xfId="10258"/>
    <cellStyle name="差_人民币_2_Sheet3" xfId="4247"/>
    <cellStyle name="差_人民币_2_Sheet3 2" xfId="7440"/>
    <cellStyle name="差_人民币_2_Sheet3 2_Capex" xfId="10255"/>
    <cellStyle name="差_人民币_2_Sheet3_Capex" xfId="10256"/>
    <cellStyle name="差_人民币_2_Sheet5" xfId="4248"/>
    <cellStyle name="差_人民币_2_Sheet5 2" xfId="7441"/>
    <cellStyle name="差_人民币_2_Sheet5 2_Capex" xfId="10253"/>
    <cellStyle name="差_人民币_2_Sheet5_Capex" xfId="10254"/>
    <cellStyle name="差_人民币_Capex" xfId="10278"/>
    <cellStyle name="差_人民币_Sheet2" xfId="4249"/>
    <cellStyle name="差_人民币_Sheet2 2" xfId="7442"/>
    <cellStyle name="差_人民币_Sheet2 2_Capex" xfId="10251"/>
    <cellStyle name="差_人民币_Sheet2_Capex" xfId="10252"/>
    <cellStyle name="差_人民币_Sheet2_Sheet3" xfId="4250"/>
    <cellStyle name="差_人民币_Sheet2_Sheet3 2" xfId="7443"/>
    <cellStyle name="差_人民币_Sheet2_Sheet3 2_Capex" xfId="10249"/>
    <cellStyle name="差_人民币_Sheet2_Sheet3_Capex" xfId="10250"/>
    <cellStyle name="差_人民币_Sheet2_Sheet5" xfId="4251"/>
    <cellStyle name="差_人民币_Sheet2_Sheet5 2" xfId="7444"/>
    <cellStyle name="差_人民币_Sheet2_Sheet5 2_Capex" xfId="10247"/>
    <cellStyle name="差_人民币_Sheet2_Sheet5_Capex" xfId="10248"/>
    <cellStyle name="差_人民币_Sheet3" xfId="4252"/>
    <cellStyle name="差_人民币_Sheet3 2" xfId="7445"/>
    <cellStyle name="差_人民币_Sheet3 2_Capex" xfId="10245"/>
    <cellStyle name="差_人民币_Sheet3_Capex" xfId="10246"/>
    <cellStyle name="差_人民币_Sheet5" xfId="4253"/>
    <cellStyle name="差_人民币_Sheet5 2" xfId="7446"/>
    <cellStyle name="差_人民币_Sheet5 2_Capex" xfId="10243"/>
    <cellStyle name="差_人民币_Sheet5_Capex" xfId="10244"/>
    <cellStyle name="差_人民币_人民币" xfId="4254"/>
    <cellStyle name="差_人民币_人民币 2" xfId="7447"/>
    <cellStyle name="差_人民币_人民币 2_Capex" xfId="10241"/>
    <cellStyle name="差_人民币_人民币_1" xfId="4255"/>
    <cellStyle name="差_人民币_人民币_1 2" xfId="7448"/>
    <cellStyle name="差_人民币_人民币_1 2_Capex" xfId="10239"/>
    <cellStyle name="差_人民币_人民币_1_Capex" xfId="10240"/>
    <cellStyle name="差_人民币_人民币_1_Sheet3" xfId="4256"/>
    <cellStyle name="差_人民币_人民币_1_Sheet3 2" xfId="7449"/>
    <cellStyle name="差_人民币_人民币_1_Sheet3 2_Capex" xfId="10237"/>
    <cellStyle name="差_人民币_人民币_1_Sheet3_Capex" xfId="10238"/>
    <cellStyle name="差_人民币_人民币_1_Sheet5" xfId="4257"/>
    <cellStyle name="差_人民币_人民币_1_Sheet5 2" xfId="7450"/>
    <cellStyle name="差_人民币_人民币_1_Sheet5 2_Capex" xfId="10235"/>
    <cellStyle name="差_人民币_人民币_1_Sheet5_Capex" xfId="10236"/>
    <cellStyle name="差_人民币_人民币_Capex" xfId="10242"/>
    <cellStyle name="差_人民币_人民币_Sheet2" xfId="4258"/>
    <cellStyle name="差_人民币_人民币_Sheet2 2" xfId="7451"/>
    <cellStyle name="差_人民币_人民币_Sheet2 2_Capex" xfId="10233"/>
    <cellStyle name="差_人民币_人民币_Sheet2_Capex" xfId="10234"/>
    <cellStyle name="差_人民币_人民币_Sheet2_Sheet3" xfId="4259"/>
    <cellStyle name="差_人民币_人民币_Sheet2_Sheet3 2" xfId="7452"/>
    <cellStyle name="差_人民币_人民币_Sheet2_Sheet3 2_Capex" xfId="10231"/>
    <cellStyle name="差_人民币_人民币_Sheet2_Sheet3_Capex" xfId="10232"/>
    <cellStyle name="差_人民币_人民币_Sheet2_Sheet5" xfId="4260"/>
    <cellStyle name="差_人民币_人民币_Sheet2_Sheet5 2" xfId="7453"/>
    <cellStyle name="差_人民币_人民币_Sheet2_Sheet5 2_Capex" xfId="10229"/>
    <cellStyle name="差_人民币_人民币_Sheet2_Sheet5_Capex" xfId="10230"/>
    <cellStyle name="差_人民币_人民币_Sheet3" xfId="4261"/>
    <cellStyle name="差_人民币_人民币_Sheet3 2" xfId="7454"/>
    <cellStyle name="差_人民币_人民币_Sheet3 2_Capex" xfId="10227"/>
    <cellStyle name="差_人民币_人民币_Sheet3_Capex" xfId="10228"/>
    <cellStyle name="差_人民币_人民币_Sheet5" xfId="4262"/>
    <cellStyle name="差_人民币_人民币_Sheet5 2" xfId="7455"/>
    <cellStyle name="差_人民币_人民币_Sheet5 2_Capex" xfId="10225"/>
    <cellStyle name="差_人民币_人民币_Sheet5_Capex" xfId="10226"/>
    <cellStyle name="差_人民币_人民币_人民币" xfId="4263"/>
    <cellStyle name="差_人民币_人民币_人民币 2" xfId="7456"/>
    <cellStyle name="差_人民币_人民币_人民币 2_Capex" xfId="10223"/>
    <cellStyle name="差_人民币_人民币_人民币_Capex" xfId="10224"/>
    <cellStyle name="差_人民币_人民币_人民币_Sheet3" xfId="4264"/>
    <cellStyle name="差_人民币_人民币_人民币_Sheet3 2" xfId="7457"/>
    <cellStyle name="差_人民币_人民币_人民币_Sheet3 2_Capex" xfId="10221"/>
    <cellStyle name="差_人民币_人民币_人民币_Sheet3_Capex" xfId="10222"/>
    <cellStyle name="差_人民币_人民币_人民币_Sheet5" xfId="4265"/>
    <cellStyle name="差_人民币_人民币_人民币_Sheet5 2" xfId="7458"/>
    <cellStyle name="差_人民币_人民币_人民币_Sheet5 2_Capex" xfId="10219"/>
    <cellStyle name="差_人民币_人民币_人民币_Sheet5_Capex" xfId="10220"/>
    <cellStyle name="差_销售出库" xfId="4266"/>
    <cellStyle name="差_销售出库 2" xfId="7459"/>
    <cellStyle name="差_销售出库 2_Capex" xfId="10217"/>
    <cellStyle name="差_销售出库_1" xfId="4267"/>
    <cellStyle name="差_销售出库_1 2" xfId="7460"/>
    <cellStyle name="差_销售出库_1 2_Capex" xfId="10215"/>
    <cellStyle name="差_销售出库_1_Capex" xfId="10216"/>
    <cellStyle name="差_销售出库_1_Sheet3" xfId="4268"/>
    <cellStyle name="差_销售出库_1_Sheet3 2" xfId="7461"/>
    <cellStyle name="差_销售出库_1_Sheet3 2_Capex" xfId="10213"/>
    <cellStyle name="差_销售出库_1_Sheet3_Capex" xfId="10214"/>
    <cellStyle name="差_销售出库_1_Sheet5" xfId="4269"/>
    <cellStyle name="差_销售出库_1_Sheet5 2" xfId="7462"/>
    <cellStyle name="差_销售出库_1_Sheet5 2_Capex" xfId="11404"/>
    <cellStyle name="差_销售出库_1_Sheet5_Capex" xfId="11396"/>
    <cellStyle name="差_销售出库_1_财务费用" xfId="4270"/>
    <cellStyle name="差_销售出库_1_财务费用 2" xfId="7463"/>
    <cellStyle name="差_销售出库_1_财务费用 2_Capex" xfId="8613"/>
    <cellStyle name="差_销售出库_1_财务费用_Capex" xfId="8618"/>
    <cellStyle name="差_销售出库_1_低值易耗品清单" xfId="4271"/>
    <cellStyle name="差_销售出库_1_低值易耗品清单 2" xfId="7464"/>
    <cellStyle name="差_销售出库_1_低值易耗品清单 2_Capex" xfId="11388"/>
    <cellStyle name="差_销售出库_1_低值易耗品清单_Capex" xfId="11394"/>
    <cellStyle name="差_销售出库_1_东莞华贝财务报告-附注-2011011" xfId="4272"/>
    <cellStyle name="差_销售出库_1_东莞华贝财务报告-附注-2011011 2" xfId="7465"/>
    <cellStyle name="差_销售出库_1_东莞华贝财务报告-附注-2011011 2_Capex" xfId="11068"/>
    <cellStyle name="差_销售出库_1_东莞华贝财务报告-附注-2011011_Capex" xfId="11055"/>
    <cellStyle name="差_销售出库_1_东莞华贝财务报告-附注-2011011V4" xfId="4273"/>
    <cellStyle name="差_销售出库_1_东莞华贝财务报告-附注-2011011V4 2" xfId="7466"/>
    <cellStyle name="差_销售出库_1_东莞华贝财务报告-附注-2011011V4 2_Capex" xfId="11399"/>
    <cellStyle name="差_销售出库_1_东莞华贝财务报告-附注-2011011V4_Capex" xfId="10212"/>
    <cellStyle name="差_销售出库_1_东莞华贝财务报告-附注-2012" xfId="4274"/>
    <cellStyle name="差_销售出库_1_东莞华贝财务报告-附注-2012 2" xfId="7467"/>
    <cellStyle name="差_销售出库_1_东莞华贝财务报告-附注-2012 2_Capex" xfId="10211"/>
    <cellStyle name="差_销售出库_1_东莞华贝财务报告-附注-2012_Capex" xfId="11387"/>
    <cellStyle name="差_销售出库_1_其他应付款" xfId="4275"/>
    <cellStyle name="差_销售出库_1_其他应付款 2" xfId="7468"/>
    <cellStyle name="差_销售出库_1_其他应付款 2_Capex" xfId="11069"/>
    <cellStyle name="差_销售出库_1_其他应付款_Capex" xfId="10210"/>
    <cellStyle name="差_销售出库_1_其他应收款-单位往来" xfId="4276"/>
    <cellStyle name="差_销售出库_1_其他应收款-单位往来 2" xfId="7469"/>
    <cellStyle name="差_销售出库_1_其他应收款-单位往来 2_Capex" xfId="10208"/>
    <cellStyle name="差_销售出库_1_其他应收款-单位往来_Capex" xfId="10209"/>
    <cellStyle name="差_销售出库_1_其他应收款-个人往来" xfId="4277"/>
    <cellStyle name="差_销售出库_1_其他应收款-个人往来 2" xfId="7470"/>
    <cellStyle name="差_销售出库_1_其他应收款-个人往来 2_Capex" xfId="10206"/>
    <cellStyle name="差_销售出库_1_其他应收款-个人往来_Capex" xfId="10207"/>
    <cellStyle name="差_销售出库_1_研发费用" xfId="4278"/>
    <cellStyle name="差_销售出库_1_研发费用 2" xfId="7471"/>
    <cellStyle name="差_销售出库_1_研发费用 2_Capex" xfId="10205"/>
    <cellStyle name="差_销售出库_1_研发费用_Capex" xfId="8620"/>
    <cellStyle name="差_销售出库_1_营业外支出" xfId="4279"/>
    <cellStyle name="差_销售出库_1_营业外支出 2" xfId="7472"/>
    <cellStyle name="差_销售出库_1_营业外支出 2_Capex" xfId="10204"/>
    <cellStyle name="差_销售出库_1_营业外支出_Capex" xfId="8625"/>
    <cellStyle name="差_销售出库_1_应付票据" xfId="4280"/>
    <cellStyle name="差_销售出库_1_应付票据 2" xfId="7473"/>
    <cellStyle name="差_销售出库_1_应付票据 2_Capex" xfId="10202"/>
    <cellStyle name="差_销售出库_1_应付票据_Capex" xfId="10203"/>
    <cellStyle name="差_销售出库_1_预付账款" xfId="4281"/>
    <cellStyle name="差_销售出库_1_预付账款 2" xfId="7474"/>
    <cellStyle name="差_销售出库_1_预付账款 2_Capex" xfId="10200"/>
    <cellStyle name="差_销售出库_1_预付账款_Capex" xfId="10201"/>
    <cellStyle name="差_销售出库_1_主营业务成本" xfId="4282"/>
    <cellStyle name="差_销售出库_1_主营业务成本 2" xfId="7475"/>
    <cellStyle name="差_销售出库_1_主营业务成本 2_Capex" xfId="10198"/>
    <cellStyle name="差_销售出库_1_主营业务成本_Capex" xfId="10199"/>
    <cellStyle name="差_销售出库_Capex" xfId="10218"/>
    <cellStyle name="差_销售出库_Sheet3" xfId="4283"/>
    <cellStyle name="差_销售出库_Sheet3 2" xfId="7476"/>
    <cellStyle name="差_销售出库_Sheet3 2_Capex" xfId="10196"/>
    <cellStyle name="差_销售出库_Sheet3_Capex" xfId="10197"/>
    <cellStyle name="差_销售出库_Sheet5" xfId="4284"/>
    <cellStyle name="差_销售出库_Sheet5 2" xfId="7477"/>
    <cellStyle name="差_销售出库_Sheet5 2_Capex" xfId="10194"/>
    <cellStyle name="差_销售出库_Sheet5_Capex" xfId="10195"/>
    <cellStyle name="差_销售收入" xfId="4285"/>
    <cellStyle name="差_销售收入 2" xfId="7478"/>
    <cellStyle name="差_销售收入 2_Capex" xfId="10192"/>
    <cellStyle name="差_销售收入_Capex" xfId="10193"/>
    <cellStyle name="差_销售收入_Sheet3" xfId="4286"/>
    <cellStyle name="差_销售收入_Sheet3 2" xfId="7479"/>
    <cellStyle name="差_销售收入_Sheet3 2_Capex" xfId="10190"/>
    <cellStyle name="差_销售收入_Sheet3_Capex" xfId="10191"/>
    <cellStyle name="差_销售收入_Sheet5" xfId="4287"/>
    <cellStyle name="差_销售收入_Sheet5 2" xfId="7480"/>
    <cellStyle name="差_销售收入_Sheet5 2_Capex" xfId="10188"/>
    <cellStyle name="差_销售收入_Sheet5_Capex" xfId="10189"/>
    <cellStyle name="差_星华物料总账" xfId="4288"/>
    <cellStyle name="差_星华物料总账 2" xfId="4289"/>
    <cellStyle name="差_星华物料总账 2_Capex" xfId="10186"/>
    <cellStyle name="差_星华物料总账_Capex" xfId="10187"/>
    <cellStyle name="差_修改" xfId="6571"/>
    <cellStyle name="差_修改 2" xfId="6572"/>
    <cellStyle name="差_修改 2_Capex" xfId="10184"/>
    <cellStyle name="差_修改_Capex" xfId="10185"/>
    <cellStyle name="差_研发费用" xfId="4290"/>
    <cellStyle name="差_研发费用 2" xfId="7481"/>
    <cellStyle name="差_研发费用 2_Capex" xfId="10182"/>
    <cellStyle name="差_研发费用_Capex" xfId="10183"/>
    <cellStyle name="差_营业外支出" xfId="4291"/>
    <cellStyle name="差_营业外支出 2" xfId="7482"/>
    <cellStyle name="差_营业外支出 2_Capex" xfId="10180"/>
    <cellStyle name="差_营业外支出_Capex" xfId="10181"/>
    <cellStyle name="差_应付票据" xfId="4292"/>
    <cellStyle name="差_应付票据 2" xfId="7483"/>
    <cellStyle name="差_应付票据 2_Capex" xfId="10178"/>
    <cellStyle name="差_应付票据_Capex" xfId="10179"/>
    <cellStyle name="差_应收账款" xfId="4293"/>
    <cellStyle name="差_应收账款 2" xfId="7484"/>
    <cellStyle name="差_应收账款 2_Capex" xfId="10176"/>
    <cellStyle name="差_应收账款_Capex" xfId="10177"/>
    <cellStyle name="差_预付账款" xfId="4294"/>
    <cellStyle name="差_预付账款 2" xfId="7485"/>
    <cellStyle name="差_预付账款 2_Capex" xfId="10174"/>
    <cellStyle name="差_预付账款_Capex" xfId="10175"/>
    <cellStyle name="差_预收账款-汇总" xfId="4295"/>
    <cellStyle name="差_预收账款-汇总 2" xfId="7486"/>
    <cellStyle name="差_预收账款-汇总 2_Capex" xfId="10172"/>
    <cellStyle name="差_预收账款-汇总_Capex" xfId="10173"/>
    <cellStyle name="差_正式版HB-ENWI-ZL518RDA-P149 ZL518RDA015系列包装作业指导书制作中" xfId="6573"/>
    <cellStyle name="差_正式版HB-ENWI-ZL518RDA-P149 ZL518RDA015系列包装作业指导书制作中_Capex" xfId="10171"/>
    <cellStyle name="差_制造费用-分摊表" xfId="4296"/>
    <cellStyle name="差_制造费用-分摊表_Capex" xfId="10170"/>
    <cellStyle name="差_周報" xfId="7487"/>
    <cellStyle name="差_周報 (2)" xfId="7488"/>
    <cellStyle name="差_周報 (2)_Capex" xfId="10168"/>
    <cellStyle name="差_周報 (2)_DIA Quality Report W42" xfId="7489"/>
    <cellStyle name="差_周報 (2)_DIA Quality Report W42_Capex" xfId="10167"/>
    <cellStyle name="差_周報 (2)_DIA Quality Report W42_DIA Quality Report W49(FX&amp;Sharp)" xfId="7490"/>
    <cellStyle name="差_周報 (2)_DIA Quality Report W42_DIA Quality Report W49(FX&amp;Sharp)_Capex" xfId="10166"/>
    <cellStyle name="差_周報 (2)_DIA Quality Report W43" xfId="7491"/>
    <cellStyle name="差_周報 (2)_DIA Quality Report W43_Capex" xfId="10165"/>
    <cellStyle name="差_周報 (2)_DIA Quality Report W43_DIA Quality Report W49(FX&amp;Sharp)" xfId="7492"/>
    <cellStyle name="差_周報 (2)_DIA Quality Report W43_DIA Quality Report W49(FX&amp;Sharp)_Capex" xfId="10164"/>
    <cellStyle name="差_周報_Capex" xfId="10169"/>
    <cellStyle name="差_周報_DIA Quality Report W42" xfId="7493"/>
    <cellStyle name="差_周報_DIA Quality Report W42_Capex" xfId="10163"/>
    <cellStyle name="差_周報_DIA Quality Report W42_DIA Quality Report W49(FX&amp;Sharp)" xfId="7494"/>
    <cellStyle name="差_周報_DIA Quality Report W42_DIA Quality Report W49(FX&amp;Sharp)_Capex" xfId="10162"/>
    <cellStyle name="差_周報_DIA Quality Report W43" xfId="7495"/>
    <cellStyle name="差_周報_DIA Quality Report W43_Capex" xfId="10161"/>
    <cellStyle name="差_周報_DIA Quality Report W43_DIA Quality Report W49(FX&amp;Sharp)" xfId="7496"/>
    <cellStyle name="差_周報_DIA Quality Report W43_DIA Quality Report W49(FX&amp;Sharp)_Capex" xfId="10160"/>
    <cellStyle name="差_周報-Yichu" xfId="7497"/>
    <cellStyle name="差_周報-Yichu_1" xfId="7498"/>
    <cellStyle name="差_周報-Yichu_1. OOBA performance" xfId="7499"/>
    <cellStyle name="差_周報-Yichu_1. OOBA performance_Capex" xfId="10157"/>
    <cellStyle name="差_周報-Yichu_1_Capex" xfId="10158"/>
    <cellStyle name="差_周報-Yichu_2.Customers Raw data" xfId="7500"/>
    <cellStyle name="差_周報-Yichu_2.Customers Raw data_Capex" xfId="10156"/>
    <cellStyle name="差_周報-Yichu_2.OOBA Raw data" xfId="7501"/>
    <cellStyle name="差_周報-Yichu_2.OOBA Raw data_Capex" xfId="10155"/>
    <cellStyle name="差_周報-Yichu_3.Summary" xfId="7502"/>
    <cellStyle name="差_周報-Yichu_3.Summary_Capex" xfId="10154"/>
    <cellStyle name="差_周報-Yichu_4.Corrective Action" xfId="7503"/>
    <cellStyle name="差_周報-Yichu_4.Corrective Action_Capex" xfId="10153"/>
    <cellStyle name="差_周報-Yichu_4566" xfId="7504"/>
    <cellStyle name="差_周報-Yichu_4566_Capex" xfId="10152"/>
    <cellStyle name="差_周報-Yichu_Capex" xfId="10159"/>
    <cellStyle name="差_周報-Yichu_DIA Quality Report  20091030 (2)" xfId="7505"/>
    <cellStyle name="差_周報-Yichu_DIA Quality Report  20091030 (2)_Capex" xfId="10151"/>
    <cellStyle name="差_周報-Yichu_DIA Quality Report  overall (1 Feb  - 4 Feb 2010 )" xfId="7506"/>
    <cellStyle name="差_周報-Yichu_DIA Quality Report  overall (1 Feb  - 4 Feb 2010 )_Capex" xfId="10150"/>
    <cellStyle name="差_周報-Yichu_DIA Quality Report  overall (1 Jan - 7 Jan 2010 )" xfId="7507"/>
    <cellStyle name="差_周報-Yichu_DIA Quality Report  overall (1 Jan - 7 Jan 2010 )_Capex" xfId="10149"/>
    <cellStyle name="差_周報-Yichu_DIA Quality Report  overall (22Feb  - 25 Feb 2010 )" xfId="7508"/>
    <cellStyle name="差_周報-Yichu_DIA Quality Report  overall (22Feb  - 25 Feb 2010 )_Capex" xfId="10148"/>
    <cellStyle name="差_周報-Yichu_DIA Quality Report  summary 43" xfId="7509"/>
    <cellStyle name="差_周報-Yichu_DIA Quality Report  summary 43_Capex" xfId="10147"/>
    <cellStyle name="差_周報-Yichu_DIA Quality Report  summary FXSZ" xfId="7510"/>
    <cellStyle name="差_周報-Yichu_DIA Quality Report  summary FXSZ_Capex" xfId="10146"/>
    <cellStyle name="差_周報-Yichu_DIA Quality Report  summary new" xfId="7511"/>
    <cellStyle name="差_周報-Yichu_DIA Quality Report  summary new_Capex" xfId="10145"/>
    <cellStyle name="差_周報-Yichu_DIA Quality Report  W09 John" xfId="7512"/>
    <cellStyle name="差_周報-Yichu_DIA Quality Report  W09 John_Capex" xfId="10144"/>
    <cellStyle name="差_周報-Yichu_DIA Quality Report  W6-7" xfId="7513"/>
    <cellStyle name="差_周報-Yichu_DIA Quality Report  W6-7_Capex" xfId="10143"/>
    <cellStyle name="差_周報-Yichu_DIA Quality Report W36 summary new" xfId="7514"/>
    <cellStyle name="差_周報-Yichu_DIA Quality Report W36 summary new_Capex" xfId="10142"/>
    <cellStyle name="差_周報-Yichu_DIA Quality Report W36summary new" xfId="7515"/>
    <cellStyle name="差_周報-Yichu_DIA Quality Report W36summary new_Capex" xfId="10141"/>
    <cellStyle name="差_周報-Yichu_DIA Quality Report W36summary new_DIA Quality Report W42" xfId="7516"/>
    <cellStyle name="差_周報-Yichu_DIA Quality Report W36summary new_DIA Quality Report W42_Capex" xfId="10140"/>
    <cellStyle name="差_周報-Yichu_DIA Quality Report W36summary new_DIA Quality Report W42_DIA Quality Report W49(FX&amp;Sharp)" xfId="7517"/>
    <cellStyle name="差_周報-Yichu_DIA Quality Report W36summary new_DIA Quality Report W42_DIA Quality Report W49(FX&amp;Sharp)_Capex" xfId="10139"/>
    <cellStyle name="差_周報-Yichu_DIA Quality Report W36summary new_DIA Quality Report W43" xfId="7518"/>
    <cellStyle name="差_周報-Yichu_DIA Quality Report W36summary new_DIA Quality Report W43_Capex" xfId="10138"/>
    <cellStyle name="差_周報-Yichu_DIA Quality Report W36summary new_DIA Quality Report W43_DIA Quality Report W49(FX&amp;Sharp)" xfId="7519"/>
    <cellStyle name="差_周報-Yichu_DIA Quality Report W36summary new_DIA Quality Report W43_DIA Quality Report W49(FX&amp;Sharp)_Capex" xfId="10137"/>
    <cellStyle name="差_周報-Yichu_DIA Quality Report W37 summary new" xfId="7520"/>
    <cellStyle name="差_周報-Yichu_DIA Quality Report W37 summary new_Capex" xfId="10136"/>
    <cellStyle name="差_周報-Yichu_DIA Quality Report W37 summary new_DIA Quality Report W42" xfId="7521"/>
    <cellStyle name="差_周報-Yichu_DIA Quality Report W37 summary new_DIA Quality Report W42_Capex" xfId="10135"/>
    <cellStyle name="差_周報-Yichu_DIA Quality Report W37 summary new_DIA Quality Report W42_DIA Quality Report W49(FX&amp;Sharp)" xfId="7522"/>
    <cellStyle name="差_周報-Yichu_DIA Quality Report W37 summary new_DIA Quality Report W42_DIA Quality Report W49(FX&amp;Sharp)_Capex" xfId="10134"/>
    <cellStyle name="差_周報-Yichu_DIA Quality Report W37 summary new_DIA Quality Report W43" xfId="7523"/>
    <cellStyle name="差_周報-Yichu_DIA Quality Report W37 summary new_DIA Quality Report W43_Capex" xfId="10133"/>
    <cellStyle name="差_周報-Yichu_DIA Quality Report W37 summary new_DIA Quality Report W43_DIA Quality Report W49(FX&amp;Sharp)" xfId="7524"/>
    <cellStyle name="差_周報-Yichu_DIA Quality Report W37 summary new_DIA Quality Report W43_DIA Quality Report W49(FX&amp;Sharp)_Capex" xfId="10132"/>
    <cellStyle name="差_周報-Yichu_DIA Quality Report W37summary new BOSS" xfId="7525"/>
    <cellStyle name="差_周報-Yichu_DIA Quality Report W37summary new BOSS_Capex" xfId="10131"/>
    <cellStyle name="差_周報-Yichu_DIA Quality Report W37summary new BOSS_DIA Quality Report W42" xfId="7526"/>
    <cellStyle name="差_周報-Yichu_DIA Quality Report W37summary new BOSS_DIA Quality Report W42_Capex" xfId="10130"/>
    <cellStyle name="差_周報-Yichu_DIA Quality Report W37summary new BOSS_DIA Quality Report W42_DIA Quality Report W49(FX&amp;Sharp)" xfId="7527"/>
    <cellStyle name="差_周報-Yichu_DIA Quality Report W37summary new BOSS_DIA Quality Report W42_DIA Quality Report W49(FX&amp;Sharp)_Capex" xfId="10129"/>
    <cellStyle name="差_周報-Yichu_DIA Quality Report W37summary new BOSS_DIA Quality Report W43" xfId="7528"/>
    <cellStyle name="差_周報-Yichu_DIA Quality Report W37summary new BOSS_DIA Quality Report W43_Capex" xfId="10128"/>
    <cellStyle name="差_周報-Yichu_DIA Quality Report W37summary new BOSS_DIA Quality Report W43_DIA Quality Report W49(FX&amp;Sharp)" xfId="7529"/>
    <cellStyle name="差_周報-Yichu_DIA Quality Report W37summary new BOSS_DIA Quality Report W43_DIA Quality Report W49(FX&amp;Sharp)_Capex" xfId="10127"/>
    <cellStyle name="差_周報-Yichu_DIA Quality Report W39summary new" xfId="7530"/>
    <cellStyle name="差_周報-Yichu_DIA Quality Report W39summary new_Capex" xfId="10126"/>
    <cellStyle name="差_周報-Yichu_DIA Quality Report W39summary new_DIA Quality Report W42" xfId="7531"/>
    <cellStyle name="差_周報-Yichu_DIA Quality Report W39summary new_DIA Quality Report W42_Capex" xfId="11210"/>
    <cellStyle name="差_周報-Yichu_DIA Quality Report W39summary new_DIA Quality Report W42_DIA Quality Report W49(FX&amp;Sharp)" xfId="7532"/>
    <cellStyle name="差_周報-Yichu_DIA Quality Report W39summary new_DIA Quality Report W42_DIA Quality Report W49(FX&amp;Sharp)_Capex" xfId="10125"/>
    <cellStyle name="差_周報-Yichu_DIA Quality Report W39summary new_DIA Quality Report W43" xfId="7533"/>
    <cellStyle name="差_周報-Yichu_DIA Quality Report W39summary new_DIA Quality Report W43_Capex" xfId="10124"/>
    <cellStyle name="差_周報-Yichu_DIA Quality Report W39summary new_DIA Quality Report W43_DIA Quality Report W49(FX&amp;Sharp)" xfId="7534"/>
    <cellStyle name="差_周報-Yichu_DIA Quality Report W39summary new_DIA Quality Report W43_DIA Quality Report W49(FX&amp;Sharp)_Capex" xfId="10123"/>
    <cellStyle name="差_周報-Yichu_DIA Quality Report W41 summary new" xfId="7535"/>
    <cellStyle name="差_周報-Yichu_DIA Quality Report W41 summary new_Capex" xfId="10122"/>
    <cellStyle name="差_周報-Yichu_DIA Quality Report W42" xfId="7536"/>
    <cellStyle name="差_周報-Yichu_DIA Quality Report W42 summary" xfId="7537"/>
    <cellStyle name="差_周報-Yichu_DIA Quality Report W42 summary new" xfId="7538"/>
    <cellStyle name="差_周報-Yichu_DIA Quality Report W42 summary new_Capex" xfId="10119"/>
    <cellStyle name="差_周報-Yichu_DIA Quality Report W42 summary_Capex" xfId="10120"/>
    <cellStyle name="差_周報-Yichu_DIA Quality Report W42_1" xfId="7539"/>
    <cellStyle name="差_周報-Yichu_DIA Quality Report W42_1_Capex" xfId="10118"/>
    <cellStyle name="差_周報-Yichu_DIA Quality Report W42_1_DIA Quality Report W49(FX&amp;Sharp)" xfId="7540"/>
    <cellStyle name="差_周報-Yichu_DIA Quality Report W42_1_DIA Quality Report W49(FX&amp;Sharp)_Capex" xfId="10117"/>
    <cellStyle name="差_周報-Yichu_DIA Quality Report W42_Capex" xfId="10121"/>
    <cellStyle name="差_周報-Yichu_DIA Quality Report W43" xfId="7541"/>
    <cellStyle name="差_周報-Yichu_DIA Quality Report W43_1" xfId="7542"/>
    <cellStyle name="差_周報-Yichu_DIA Quality Report W43_1_Capex" xfId="10115"/>
    <cellStyle name="差_周報-Yichu_DIA Quality Report W43_Capex" xfId="10116"/>
    <cellStyle name="差_周報-Yichu_DIA Quality Report W43_DIA Quality Report W49(FX&amp;Sharp)" xfId="7543"/>
    <cellStyle name="差_周報-Yichu_DIA Quality Report W43_DIA Quality Report W49(FX&amp;Sharp)_Capex" xfId="10114"/>
    <cellStyle name="差_周報-Yichu_DIA Quality Report W45 (2)" xfId="7544"/>
    <cellStyle name="差_周報-Yichu_DIA Quality Report W45 (2)_Capex" xfId="10113"/>
    <cellStyle name="差_周報-Yichu_DIA Quality Report W45 (fxsz)" xfId="7545"/>
    <cellStyle name="差_周報-Yichu_DIA Quality Report W45 (fxsz)_Capex" xfId="10112"/>
    <cellStyle name="差_周報-Yichu_DIA Quality Report W45-CD" xfId="7546"/>
    <cellStyle name="差_周報-Yichu_DIA Quality Report W45-CD_Capex" xfId="10111"/>
    <cellStyle name="差_周報-Yichu_DIA Quality Report W46 (FX)" xfId="7547"/>
    <cellStyle name="差_周報-Yichu_DIA Quality Report W46 (FX)_Capex" xfId="10110"/>
    <cellStyle name="差_周報-Yichu_DIA Quality Report W49(FX&amp;Sharp)" xfId="7548"/>
    <cellStyle name="差_周報-Yichu_DIA Quality Report W49(FX&amp;Sharp)_Capex" xfId="10109"/>
    <cellStyle name="差_周報-Yichu_DIA_Quality_Report_" xfId="7549"/>
    <cellStyle name="差_周報-Yichu_DIA_Quality_Report__Capex" xfId="10108"/>
    <cellStyle name="差_周報-Yichu_DIA_Quality_Report_W09" xfId="7550"/>
    <cellStyle name="差_周報-Yichu_DIA_Quality_Report_W09 updated" xfId="7551"/>
    <cellStyle name="差_周報-Yichu_DIA_Quality_Report_W09 updated_Capex" xfId="10106"/>
    <cellStyle name="差_周報-Yichu_DIA_Quality_Report_W09_Capex" xfId="10107"/>
    <cellStyle name="差_周報-Yichu_DIA_Quality_Report_W10" xfId="7552"/>
    <cellStyle name="差_周報-Yichu_DIA_Quality_Report_W10_Capex" xfId="10105"/>
    <cellStyle name="差_周報-Yichu_DIA_Quality_Report_W50" xfId="7553"/>
    <cellStyle name="差_周報-Yichu_DIA_Quality_Report_W50_Capex" xfId="10104"/>
    <cellStyle name="差_周報-Yichu_DIA_Quality_Report_W51" xfId="7554"/>
    <cellStyle name="差_周報-Yichu_DIA_Quality_Report_W51_Capex" xfId="10103"/>
    <cellStyle name="差_周報-Yichu_DIA_Quality_Report_W52 original" xfId="7555"/>
    <cellStyle name="差_周報-Yichu_DIA_Quality_Report_W52 original_Capex" xfId="10102"/>
    <cellStyle name="差_周報-Yichu_DIA_Quality_Report_W7 (2)" xfId="7556"/>
    <cellStyle name="差_周報-Yichu_DIA_Quality_Report_W7 (2)_Capex" xfId="10101"/>
    <cellStyle name="差_周報-Yichu_DIA_Quality_Report_WK50 CD" xfId="7557"/>
    <cellStyle name="差_周報-Yichu_DIA_Quality_Report_WK50 CD_Capex" xfId="10100"/>
    <cellStyle name="差_周報-Yichu_DOA report W03" xfId="7558"/>
    <cellStyle name="差_周報-Yichu_DOA report W03_Capex" xfId="10099"/>
    <cellStyle name="差_周報-Yichu_FX W38summary new" xfId="7559"/>
    <cellStyle name="差_周報-Yichu_FX W38summary new_Capex" xfId="10098"/>
    <cellStyle name="差_周報-Yichu_FX W38summary new_DIA Quality Report W42" xfId="7560"/>
    <cellStyle name="差_周報-Yichu_FX W38summary new_DIA Quality Report W42_Capex" xfId="10097"/>
    <cellStyle name="差_周報-Yichu_FX W38summary new_DIA Quality Report W42_DIA Quality Report W49(FX&amp;Sharp)" xfId="7561"/>
    <cellStyle name="差_周報-Yichu_FX W38summary new_DIA Quality Report W42_DIA Quality Report W49(FX&amp;Sharp)_Capex" xfId="11209"/>
    <cellStyle name="差_周報-Yichu_FX W38summary new_DIA Quality Report W43" xfId="7562"/>
    <cellStyle name="差_周報-Yichu_FX W38summary new_DIA Quality Report W43_Capex" xfId="10096"/>
    <cellStyle name="差_周報-Yichu_FX W38summary new_DIA Quality Report W43_DIA Quality Report W49(FX&amp;Sharp)" xfId="7563"/>
    <cellStyle name="差_周報-Yichu_FX W38summary new_DIA Quality Report W43_DIA Quality Report W49(FX&amp;Sharp)_Capex" xfId="10095"/>
    <cellStyle name="差_周報-Yichu_Jack report data" xfId="7564"/>
    <cellStyle name="差_周報-Yichu_Jack report data_Capex" xfId="10094"/>
    <cellStyle name="差_周報-Yichu_john W02" xfId="7565"/>
    <cellStyle name="差_周報-Yichu_john W02_Capex" xfId="10093"/>
    <cellStyle name="差_周報-Yichu_new" xfId="7566"/>
    <cellStyle name="差_周報-Yichu_new_Capex" xfId="10092"/>
    <cellStyle name="差_周報-Yichu_new_DIA Quality Report W49(FX&amp;Sharp)" xfId="7567"/>
    <cellStyle name="差_周報-Yichu_new_DIA Quality Report W49(FX&amp;Sharp)_Capex" xfId="10091"/>
    <cellStyle name="差_周報-Yichu_Operational review items 20091215" xfId="7568"/>
    <cellStyle name="差_周報-Yichu_Operational review items 20091215_Capex" xfId="10090"/>
    <cellStyle name="差_周報-Yichu_SPD DOA and OOBA performance 20091215" xfId="7569"/>
    <cellStyle name="差_周報-Yichu_SPD DOA and OOBA performance 20091215_Capex" xfId="10089"/>
    <cellStyle name="差_周報-Yichu_SPD OOBA Quality Report W50-all" xfId="7570"/>
    <cellStyle name="差_周報-Yichu_SPD OOBA Quality Report W50-all_Capex" xfId="10088"/>
    <cellStyle name="差_周報-Yichu_SPD_DOA_Quality_Report_W50  LUO" xfId="7571"/>
    <cellStyle name="差_周報-Yichu_SPD_DOA_Quality_Report_W50  LUO_Capex" xfId="10087"/>
    <cellStyle name="差_周報-Yichu_W10 DOA report" xfId="7572"/>
    <cellStyle name="差_周報-Yichu_W10 DOA report_Capex" xfId="10086"/>
    <cellStyle name="差_周報-Yichu_W51 DOA report" xfId="7573"/>
    <cellStyle name="差_周報-Yichu_W51 DOA report_Capex" xfId="10085"/>
    <cellStyle name="差_珠海及东莞华贝费用预估-201110VV" xfId="4297"/>
    <cellStyle name="差_珠海及东莞华贝费用预估-201110VV_Capex" xfId="10084"/>
    <cellStyle name="差_主营业务成本" xfId="4298"/>
    <cellStyle name="差_主营业务成本 2" xfId="7574"/>
    <cellStyle name="差_主营业务成本 2_Capex" xfId="8617"/>
    <cellStyle name="差_主营业务成本_Capex" xfId="11208"/>
    <cellStyle name="差_最新包装标准工时统计" xfId="6078"/>
    <cellStyle name="差_最新包装标准工时统计 2" xfId="6306"/>
    <cellStyle name="差_最新包装标准工时统计 2_Capex" xfId="10083"/>
    <cellStyle name="差_最新包装标准工时统计_Capex" xfId="10930"/>
    <cellStyle name="常规" xfId="0" builtinId="0"/>
    <cellStyle name="常规 10" xfId="3347"/>
    <cellStyle name="常规 10 10" xfId="6079"/>
    <cellStyle name="常规 10 10 2" xfId="6308"/>
    <cellStyle name="常规 10 10_Capex" xfId="10082"/>
    <cellStyle name="常规 10 11" xfId="6080"/>
    <cellStyle name="常规 10 11 2" xfId="6309"/>
    <cellStyle name="常规 10 11_Capex" xfId="10081"/>
    <cellStyle name="常规 10 12" xfId="6310"/>
    <cellStyle name="常规 10 12 4" xfId="7986"/>
    <cellStyle name="常规 10 12 4 2" xfId="7988"/>
    <cellStyle name="常规 10 12 4 2 2" xfId="8579"/>
    <cellStyle name="常规 10 12 4 2_Capex" xfId="10078"/>
    <cellStyle name="常规 10 12 4 3" xfId="7995"/>
    <cellStyle name="常规 10 12 4 3 2" xfId="2"/>
    <cellStyle name="常规 10 12 4 3 2 2" xfId="8587"/>
    <cellStyle name="常规 10 12 4 3 2 3" xfId="8027"/>
    <cellStyle name="常规 10 12 4 3 2_Capex" xfId="10076"/>
    <cellStyle name="常规 10 12 4 3 3" xfId="8580"/>
    <cellStyle name="常规 10 12 4 3_Capex" xfId="10077"/>
    <cellStyle name="常规 10 12 4 4" xfId="8577"/>
    <cellStyle name="常规 10 12 4_Capex" xfId="10079"/>
    <cellStyle name="常规 10 12_Capex" xfId="10080"/>
    <cellStyle name="常规 10 13" xfId="6307"/>
    <cellStyle name="常规 10 2" xfId="4299"/>
    <cellStyle name="常规 10 2 10" xfId="6311"/>
    <cellStyle name="常规 10 2 2" xfId="6081"/>
    <cellStyle name="常规 10 2 2 2" xfId="6312"/>
    <cellStyle name="常规 10 2 2_Capex" xfId="10075"/>
    <cellStyle name="常规 10 2 3" xfId="6082"/>
    <cellStyle name="常规 10 2 3 2" xfId="6313"/>
    <cellStyle name="常规 10 2 3_Capex" xfId="10074"/>
    <cellStyle name="常规 10 2 4" xfId="6083"/>
    <cellStyle name="常规 10 2 4 2" xfId="6314"/>
    <cellStyle name="常规 10 2 4_Capex" xfId="10073"/>
    <cellStyle name="常规 10 2 5" xfId="6084"/>
    <cellStyle name="常规 10 2 5 2" xfId="6315"/>
    <cellStyle name="常规 10 2 5_Capex" xfId="10072"/>
    <cellStyle name="常规 10 2 6" xfId="6085"/>
    <cellStyle name="常规 10 2 6 2" xfId="6316"/>
    <cellStyle name="常规 10 2 6_Capex" xfId="10071"/>
    <cellStyle name="常规 10 2 7" xfId="6086"/>
    <cellStyle name="常规 10 2 7 2" xfId="6317"/>
    <cellStyle name="常规 10 2 7_Capex" xfId="10070"/>
    <cellStyle name="常规 10 2 8" xfId="6087"/>
    <cellStyle name="常规 10 2 8 2" xfId="6318"/>
    <cellStyle name="常规 10 2 8_Capex" xfId="10069"/>
    <cellStyle name="常规 10 2 9" xfId="6088"/>
    <cellStyle name="常规 10 2 9 2" xfId="6319"/>
    <cellStyle name="常规 10 2 9_Capex" xfId="10068"/>
    <cellStyle name="常规 10 2_Capex" xfId="11400"/>
    <cellStyle name="常规 10 3" xfId="4300"/>
    <cellStyle name="常规 10 3 2" xfId="4301"/>
    <cellStyle name="常规 10 3 2 2" xfId="6320"/>
    <cellStyle name="常规 10 3 2_Capex" xfId="11064"/>
    <cellStyle name="常规 10 3 3" xfId="7575"/>
    <cellStyle name="常规 10 3_Capex" xfId="10067"/>
    <cellStyle name="常规 10 4" xfId="4302"/>
    <cellStyle name="常规 10 4 2" xfId="4303"/>
    <cellStyle name="常规 10 4 2 2" xfId="6321"/>
    <cellStyle name="常规 10 4 2_Capex" xfId="11067"/>
    <cellStyle name="常规 10 4_Capex" xfId="10066"/>
    <cellStyle name="常规 10 5" xfId="4304"/>
    <cellStyle name="常规 10 5 2" xfId="4305"/>
    <cellStyle name="常规 10 5 2 2" xfId="6322"/>
    <cellStyle name="常规 10 5 2_Capex" xfId="11066"/>
    <cellStyle name="常规 10 5_Capex" xfId="11065"/>
    <cellStyle name="常规 10 6" xfId="6089"/>
    <cellStyle name="常规 10 6 2" xfId="6323"/>
    <cellStyle name="常规 10 6_Capex" xfId="10065"/>
    <cellStyle name="常规 10 7" xfId="6090"/>
    <cellStyle name="常规 10 7 2" xfId="6324"/>
    <cellStyle name="常规 10 7_Capex" xfId="11397"/>
    <cellStyle name="常规 10 8" xfId="6091"/>
    <cellStyle name="常规 10 8 2" xfId="6325"/>
    <cellStyle name="常规 10 8_Capex" xfId="10064"/>
    <cellStyle name="常规 10 9" xfId="6092"/>
    <cellStyle name="常规 10 9 2" xfId="6326"/>
    <cellStyle name="常规 10 9_Capex" xfId="10063"/>
    <cellStyle name="常规 10_Capex" xfId="11383"/>
    <cellStyle name="常规 100" xfId="4306"/>
    <cellStyle name="常规 100 2" xfId="4307"/>
    <cellStyle name="常规 100_Capex" xfId="10062"/>
    <cellStyle name="常规 101" xfId="4308"/>
    <cellStyle name="常规 101 2" xfId="4309"/>
    <cellStyle name="常规 101_Capex" xfId="10061"/>
    <cellStyle name="常规 102" xfId="4310"/>
    <cellStyle name="常规 102 2" xfId="4311"/>
    <cellStyle name="常规 102_Capex" xfId="11207"/>
    <cellStyle name="常规 103" xfId="4312"/>
    <cellStyle name="常规 103 2" xfId="4313"/>
    <cellStyle name="常规 103_Capex" xfId="10060"/>
    <cellStyle name="常规 104" xfId="4314"/>
    <cellStyle name="常规 104 2" xfId="4315"/>
    <cellStyle name="常规 104_Capex" xfId="10059"/>
    <cellStyle name="常规 105" xfId="4316"/>
    <cellStyle name="常规 105 2" xfId="4317"/>
    <cellStyle name="常规 105_Capex" xfId="10058"/>
    <cellStyle name="常规 106" xfId="4318"/>
    <cellStyle name="常规 106 2" xfId="4319"/>
    <cellStyle name="常规 106_Capex" xfId="10057"/>
    <cellStyle name="常规 107" xfId="4320"/>
    <cellStyle name="常规 107 2" xfId="4321"/>
    <cellStyle name="常规 107_Capex" xfId="10056"/>
    <cellStyle name="常规 108" xfId="4322"/>
    <cellStyle name="常规 108 2" xfId="4323"/>
    <cellStyle name="常规 108_Capex" xfId="10055"/>
    <cellStyle name="常规 109" xfId="4324"/>
    <cellStyle name="常规 109 2" xfId="4325"/>
    <cellStyle name="常规 109_Capex" xfId="10054"/>
    <cellStyle name="常规 11" xfId="30"/>
    <cellStyle name="常规 11 10" xfId="6093"/>
    <cellStyle name="常规 11 10 2" xfId="6327"/>
    <cellStyle name="常规 11 10_Capex" xfId="10052"/>
    <cellStyle name="常规 11 11" xfId="6328"/>
    <cellStyle name="常规 11 11 2" xfId="8607"/>
    <cellStyle name="常规 11 11_Capex" xfId="10051"/>
    <cellStyle name="常规 11 12" xfId="8608"/>
    <cellStyle name="常规 11 2" xfId="4326"/>
    <cellStyle name="常规 11 2 10" xfId="6329"/>
    <cellStyle name="常规 11 2 10 2" xfId="9"/>
    <cellStyle name="常规 11 2 10 2 2" xfId="7994"/>
    <cellStyle name="常规 11 2 10 2_Capex" xfId="10048"/>
    <cellStyle name="常规 11 2 10_Capex" xfId="10049"/>
    <cellStyle name="常规 11 2 2" xfId="4327"/>
    <cellStyle name="常规 11 2 2 2" xfId="6331"/>
    <cellStyle name="常规 11 2 2 3" xfId="6330"/>
    <cellStyle name="常规 11 2 2_Capex" xfId="10047"/>
    <cellStyle name="常规 11 2 3" xfId="4328"/>
    <cellStyle name="常规 11 2 3 2" xfId="6333"/>
    <cellStyle name="常规 11 2 3 3" xfId="6332"/>
    <cellStyle name="常规 11 2 3_Capex" xfId="10046"/>
    <cellStyle name="常规 11 2 4" xfId="6094"/>
    <cellStyle name="常规 11 2 4 2" xfId="6334"/>
    <cellStyle name="常规 11 2 4_Capex" xfId="10045"/>
    <cellStyle name="常规 11 2 5" xfId="6095"/>
    <cellStyle name="常规 11 2 5 2" xfId="6335"/>
    <cellStyle name="常规 11 2 5_Capex" xfId="10044"/>
    <cellStyle name="常规 11 2 6" xfId="6096"/>
    <cellStyle name="常规 11 2 6 2" xfId="6336"/>
    <cellStyle name="常规 11 2 6_Capex" xfId="10043"/>
    <cellStyle name="常规 11 2 7" xfId="6097"/>
    <cellStyle name="常规 11 2 7 2" xfId="6337"/>
    <cellStyle name="常规 11 2 7_Capex" xfId="10042"/>
    <cellStyle name="常规 11 2 8" xfId="6098"/>
    <cellStyle name="常规 11 2 8 2" xfId="6338"/>
    <cellStyle name="常规 11 2 8_Capex" xfId="10041"/>
    <cellStyle name="常规 11 2 9" xfId="6099"/>
    <cellStyle name="常规 11 2 9 2" xfId="6339"/>
    <cellStyle name="常规 11 2 9_Capex" xfId="10040"/>
    <cellStyle name="常规 11 2_Capex" xfId="10050"/>
    <cellStyle name="常规 11 3" xfId="4329"/>
    <cellStyle name="常规 11 3 2" xfId="4330"/>
    <cellStyle name="常规 11 3 2 2" xfId="6340"/>
    <cellStyle name="常规 11 3 2_Capex" xfId="10038"/>
    <cellStyle name="常规 11 3_Capex" xfId="10039"/>
    <cellStyle name="常规 11 4" xfId="6100"/>
    <cellStyle name="常规 11 4 2" xfId="6341"/>
    <cellStyle name="常规 11 4_Capex" xfId="10037"/>
    <cellStyle name="常规 11 5" xfId="6101"/>
    <cellStyle name="常规 11 5 2" xfId="6342"/>
    <cellStyle name="常规 11 5_Capex" xfId="10036"/>
    <cellStyle name="常规 11 6" xfId="6102"/>
    <cellStyle name="常规 11 6 2" xfId="6343"/>
    <cellStyle name="常规 11 6_Capex" xfId="10035"/>
    <cellStyle name="常规 11 7" xfId="6103"/>
    <cellStyle name="常规 11 7 2" xfId="6344"/>
    <cellStyle name="常规 11 7_Capex" xfId="10034"/>
    <cellStyle name="常规 11 8" xfId="6104"/>
    <cellStyle name="常规 11 8 2" xfId="6345"/>
    <cellStyle name="常规 11 8_Capex" xfId="10033"/>
    <cellStyle name="常规 11 9" xfId="6105"/>
    <cellStyle name="常规 11 9 2" xfId="6346"/>
    <cellStyle name="常规 11 9_Capex" xfId="10032"/>
    <cellStyle name="常规 11_Capex" xfId="10053"/>
    <cellStyle name="常规 110" xfId="4331"/>
    <cellStyle name="常规 110 2" xfId="4332"/>
    <cellStyle name="常规 110_Capex" xfId="10031"/>
    <cellStyle name="常规 111" xfId="4333"/>
    <cellStyle name="常规 111 2" xfId="4334"/>
    <cellStyle name="常规 111_Capex" xfId="10030"/>
    <cellStyle name="常规 112" xfId="4335"/>
    <cellStyle name="常规 112 2" xfId="4336"/>
    <cellStyle name="常规 112_Capex" xfId="10029"/>
    <cellStyle name="常规 113" xfId="4337"/>
    <cellStyle name="常规 113 2" xfId="4338"/>
    <cellStyle name="常规 113_Capex" xfId="10028"/>
    <cellStyle name="常规 114" xfId="4339"/>
    <cellStyle name="常规 114 2" xfId="4340"/>
    <cellStyle name="常规 114_Capex" xfId="10027"/>
    <cellStyle name="常规 115" xfId="4341"/>
    <cellStyle name="常规 115 2" xfId="4342"/>
    <cellStyle name="常规 115_Capex" xfId="10026"/>
    <cellStyle name="常规 116" xfId="4343"/>
    <cellStyle name="常规 116 2" xfId="4344"/>
    <cellStyle name="常规 116_Capex" xfId="10025"/>
    <cellStyle name="常规 117" xfId="4345"/>
    <cellStyle name="常规 117 2" xfId="4346"/>
    <cellStyle name="常规 117_Capex" xfId="10024"/>
    <cellStyle name="常规 118" xfId="4347"/>
    <cellStyle name="常规 118 2" xfId="4348"/>
    <cellStyle name="常规 118_Capex" xfId="10023"/>
    <cellStyle name="常规 119" xfId="4349"/>
    <cellStyle name="常规 119 2" xfId="4350"/>
    <cellStyle name="常规 119_Capex" xfId="10022"/>
    <cellStyle name="常规 12" xfId="4351"/>
    <cellStyle name="常规 12 10" xfId="6347"/>
    <cellStyle name="常规 12 2" xfId="4352"/>
    <cellStyle name="常规 12 2 2" xfId="6349"/>
    <cellStyle name="常规 12 2 3" xfId="6348"/>
    <cellStyle name="常规 12 2_Capex" xfId="10020"/>
    <cellStyle name="常规 12 3" xfId="6106"/>
    <cellStyle name="常规 12 3 2" xfId="6350"/>
    <cellStyle name="常规 12 3 3" xfId="6511"/>
    <cellStyle name="常规 12 3_Capex" xfId="10019"/>
    <cellStyle name="常规 12 4" xfId="6107"/>
    <cellStyle name="常规 12 4 2" xfId="6351"/>
    <cellStyle name="常规 12 4_Capex" xfId="10018"/>
    <cellStyle name="常规 12 5" xfId="6108"/>
    <cellStyle name="常规 12 5 2" xfId="6352"/>
    <cellStyle name="常规 12 5_Capex" xfId="10016"/>
    <cellStyle name="常规 12 6" xfId="6109"/>
    <cellStyle name="常规 12 6 2" xfId="6353"/>
    <cellStyle name="常规 12 6_Capex" xfId="10017"/>
    <cellStyle name="常规 12 7" xfId="6110"/>
    <cellStyle name="常规 12 7 2" xfId="6354"/>
    <cellStyle name="常规 12 7_Capex" xfId="10015"/>
    <cellStyle name="常规 12 8" xfId="6111"/>
    <cellStyle name="常规 12 8 2" xfId="6355"/>
    <cellStyle name="常规 12 8_Capex" xfId="10014"/>
    <cellStyle name="常规 12 9" xfId="3348"/>
    <cellStyle name="常规 12 9 2" xfId="6356"/>
    <cellStyle name="常规 12 9_Capex" xfId="10013"/>
    <cellStyle name="常规 12_Capex" xfId="10021"/>
    <cellStyle name="常规 120" xfId="4353"/>
    <cellStyle name="常规 121" xfId="4354"/>
    <cellStyle name="常规 122" xfId="4355"/>
    <cellStyle name="常规 122 2" xfId="4356"/>
    <cellStyle name="常规 122_Capex" xfId="10012"/>
    <cellStyle name="常规 123" xfId="4357"/>
    <cellStyle name="常规 123 2" xfId="4358"/>
    <cellStyle name="常规 123_Capex" xfId="10011"/>
    <cellStyle name="常规 124" xfId="4359"/>
    <cellStyle name="常规 124 2" xfId="4360"/>
    <cellStyle name="常规 124_Capex" xfId="10010"/>
    <cellStyle name="常规 125" xfId="4361"/>
    <cellStyle name="常规 125 2" xfId="4362"/>
    <cellStyle name="常规 125_Capex" xfId="10008"/>
    <cellStyle name="常规 126" xfId="4363"/>
    <cellStyle name="常规 126 2" xfId="4364"/>
    <cellStyle name="常规 126_Capex" xfId="10009"/>
    <cellStyle name="常规 127" xfId="4365"/>
    <cellStyle name="常规 127 2" xfId="4366"/>
    <cellStyle name="常规 127_Capex" xfId="10007"/>
    <cellStyle name="常规 128" xfId="4367"/>
    <cellStyle name="常规 128 2" xfId="4368"/>
    <cellStyle name="常规 128_Capex" xfId="10006"/>
    <cellStyle name="常规 129" xfId="4369"/>
    <cellStyle name="常规 129 2" xfId="4370"/>
    <cellStyle name="常规 129_Capex" xfId="10005"/>
    <cellStyle name="常规 13" xfId="4371"/>
    <cellStyle name="常规 13 10" xfId="6112"/>
    <cellStyle name="常规 13 10 2" xfId="6357"/>
    <cellStyle name="常规 13 10_Capex" xfId="10003"/>
    <cellStyle name="常规 13 11" xfId="6358"/>
    <cellStyle name="常规 13 12" xfId="7989"/>
    <cellStyle name="常规 13 2" xfId="6113"/>
    <cellStyle name="常规 13 2 10" xfId="6359"/>
    <cellStyle name="常规 13 2 2" xfId="6114"/>
    <cellStyle name="常规 13 2 2 2" xfId="6360"/>
    <cellStyle name="常规 13 2 2_Capex" xfId="10001"/>
    <cellStyle name="常规 13 2 3" xfId="6115"/>
    <cellStyle name="常规 13 2 3 2" xfId="6362"/>
    <cellStyle name="常规 13 2 3_Capex" xfId="10000"/>
    <cellStyle name="常规 13 2 4" xfId="6116"/>
    <cellStyle name="常规 13 2 4 2" xfId="6363"/>
    <cellStyle name="常规 13 2 4_Capex" xfId="9999"/>
    <cellStyle name="常规 13 2 5" xfId="6117"/>
    <cellStyle name="常规 13 2 5 2" xfId="6364"/>
    <cellStyle name="常规 13 2 5_Capex" xfId="9998"/>
    <cellStyle name="常规 13 2 6" xfId="6118"/>
    <cellStyle name="常规 13 2 6 2" xfId="6365"/>
    <cellStyle name="常规 13 2 6_Capex" xfId="9997"/>
    <cellStyle name="常规 13 2 7" xfId="6119"/>
    <cellStyle name="常规 13 2 7 2" xfId="6366"/>
    <cellStyle name="常规 13 2 7_Capex" xfId="9996"/>
    <cellStyle name="常规 13 2 8" xfId="6120"/>
    <cellStyle name="常规 13 2 8 2" xfId="6367"/>
    <cellStyle name="常规 13 2 8_Capex" xfId="9995"/>
    <cellStyle name="常规 13 2 9" xfId="6121"/>
    <cellStyle name="常规 13 2 9 2" xfId="6368"/>
    <cellStyle name="常规 13 2 9_Capex" xfId="9994"/>
    <cellStyle name="常规 13 2_Capex" xfId="10002"/>
    <cellStyle name="常规 13 3" xfId="6122"/>
    <cellStyle name="常规 13 3 2" xfId="6369"/>
    <cellStyle name="常规 13 3_Capex" xfId="9993"/>
    <cellStyle name="常规 13 4" xfId="6123"/>
    <cellStyle name="常规 13 4 2" xfId="6370"/>
    <cellStyle name="常规 13 4_Capex" xfId="9992"/>
    <cellStyle name="常规 13 5" xfId="6124"/>
    <cellStyle name="常规 13 5 2" xfId="6371"/>
    <cellStyle name="常规 13 5_Capex" xfId="9991"/>
    <cellStyle name="常规 13 6" xfId="6125"/>
    <cellStyle name="常规 13 6 2" xfId="6372"/>
    <cellStyle name="常规 13 6_Capex" xfId="9990"/>
    <cellStyle name="常规 13 7" xfId="6126"/>
    <cellStyle name="常规 13 7 2" xfId="6373"/>
    <cellStyle name="常规 13 7_Capex" xfId="9989"/>
    <cellStyle name="常规 13 8" xfId="6127"/>
    <cellStyle name="常规 13 8 2" xfId="6374"/>
    <cellStyle name="常规 13 8_Capex" xfId="9988"/>
    <cellStyle name="常规 13 9" xfId="6128"/>
    <cellStyle name="常规 13 9 2" xfId="6375"/>
    <cellStyle name="常规 13 9_Capex" xfId="9987"/>
    <cellStyle name="常规 13_Capex" xfId="10004"/>
    <cellStyle name="常规 130" xfId="4372"/>
    <cellStyle name="常规 130 2" xfId="4373"/>
    <cellStyle name="常规 130_Capex" xfId="9986"/>
    <cellStyle name="常规 131" xfId="4374"/>
    <cellStyle name="常规 131 2" xfId="4375"/>
    <cellStyle name="常规 131_Capex" xfId="9985"/>
    <cellStyle name="常规 132" xfId="4376"/>
    <cellStyle name="常规 132 2" xfId="4377"/>
    <cellStyle name="常规 132_Capex" xfId="9984"/>
    <cellStyle name="常规 133" xfId="4378"/>
    <cellStyle name="常规 133 2" xfId="4379"/>
    <cellStyle name="常规 133_Capex" xfId="9983"/>
    <cellStyle name="常规 134" xfId="4380"/>
    <cellStyle name="常规 134 2" xfId="4381"/>
    <cellStyle name="常规 134_Capex" xfId="9982"/>
    <cellStyle name="常规 135" xfId="4382"/>
    <cellStyle name="常规 135 2" xfId="4383"/>
    <cellStyle name="常规 135_Capex" xfId="9981"/>
    <cellStyle name="常规 136" xfId="4384"/>
    <cellStyle name="常规 136 2" xfId="4385"/>
    <cellStyle name="常规 136_Capex" xfId="9980"/>
    <cellStyle name="常规 137" xfId="4386"/>
    <cellStyle name="常规 137 2" xfId="4387"/>
    <cellStyle name="常规 137_Capex" xfId="9979"/>
    <cellStyle name="常规 138" xfId="4388"/>
    <cellStyle name="常规 138 2" xfId="4389"/>
    <cellStyle name="常规 138_Capex" xfId="9978"/>
    <cellStyle name="常规 139" xfId="4390"/>
    <cellStyle name="常规 139 2" xfId="4391"/>
    <cellStyle name="常规 139_Capex" xfId="9977"/>
    <cellStyle name="常规 14" xfId="4392"/>
    <cellStyle name="常规 14 10" xfId="6129"/>
    <cellStyle name="常规 14 10 2" xfId="6376"/>
    <cellStyle name="常规 14 10_Capex" xfId="9975"/>
    <cellStyle name="常规 14 11" xfId="6377"/>
    <cellStyle name="常规 14 12" xfId="8606"/>
    <cellStyle name="常规 14 12 2" xfId="7998"/>
    <cellStyle name="常规 14 12 3" xfId="8006"/>
    <cellStyle name="常规 14 12_Capex" xfId="9974"/>
    <cellStyle name="常规 14 13 2" xfId="10"/>
    <cellStyle name="常规 14 13 2 2" xfId="7985"/>
    <cellStyle name="常规 14 13 2_Capex" xfId="9973"/>
    <cellStyle name="常规 14 2" xfId="4393"/>
    <cellStyle name="常规 14 2 10" xfId="6378"/>
    <cellStyle name="常规 14 2 2" xfId="4394"/>
    <cellStyle name="常规 14 2 2 2" xfId="6380"/>
    <cellStyle name="常规 14 2 2 3" xfId="6379"/>
    <cellStyle name="常规 14 2 2_Capex" xfId="9971"/>
    <cellStyle name="常规 14 2 3" xfId="6130"/>
    <cellStyle name="常规 14 2 3 2" xfId="6381"/>
    <cellStyle name="常规 14 2 3_Capex" xfId="9970"/>
    <cellStyle name="常规 14 2 4" xfId="6131"/>
    <cellStyle name="常规 14 2 4 2" xfId="6382"/>
    <cellStyle name="常规 14 2 4_Capex" xfId="9969"/>
    <cellStyle name="常规 14 2 5" xfId="6132"/>
    <cellStyle name="常规 14 2 5 2" xfId="6383"/>
    <cellStyle name="常规 14 2 5_Capex" xfId="9968"/>
    <cellStyle name="常规 14 2 6" xfId="6133"/>
    <cellStyle name="常规 14 2 6 2" xfId="6384"/>
    <cellStyle name="常规 14 2 6_Capex" xfId="8614"/>
    <cellStyle name="常规 14 2 7" xfId="6134"/>
    <cellStyle name="常规 14 2 7 2" xfId="6385"/>
    <cellStyle name="常规 14 2 7_Capex" xfId="11114"/>
    <cellStyle name="常规 14 2 8" xfId="6135"/>
    <cellStyle name="常规 14 2 8 2" xfId="6386"/>
    <cellStyle name="常规 14 2 8_Capex" xfId="9967"/>
    <cellStyle name="常规 14 2 9" xfId="6136"/>
    <cellStyle name="常规 14 2 9 2" xfId="6387"/>
    <cellStyle name="常规 14 2 9_Capex" xfId="9966"/>
    <cellStyle name="常规 14 2_Capex" xfId="9972"/>
    <cellStyle name="常规 14 3" xfId="4395"/>
    <cellStyle name="常规 14 3 2" xfId="4396"/>
    <cellStyle name="常规 14 3 2 2" xfId="6389"/>
    <cellStyle name="常规 14 3 2_Capex" xfId="11063"/>
    <cellStyle name="常规 14 3 3" xfId="6388"/>
    <cellStyle name="常规 14 3_Capex" xfId="11206"/>
    <cellStyle name="常规 14 4" xfId="6137"/>
    <cellStyle name="常规 14 4 2" xfId="6391"/>
    <cellStyle name="常规 14 4_Capex" xfId="9965"/>
    <cellStyle name="常规 14 5" xfId="6138"/>
    <cellStyle name="常规 14 5 2" xfId="6392"/>
    <cellStyle name="常规 14 5_Capex" xfId="11407"/>
    <cellStyle name="常规 14 6" xfId="6139"/>
    <cellStyle name="常规 14 6 2" xfId="6393"/>
    <cellStyle name="常规 14 6_Capex" xfId="8624"/>
    <cellStyle name="常规 14 7" xfId="6140"/>
    <cellStyle name="常规 14 7 2" xfId="6394"/>
    <cellStyle name="常规 14 7_Capex" xfId="8619"/>
    <cellStyle name="常规 14 8" xfId="6141"/>
    <cellStyle name="常规 14 8 2" xfId="6395"/>
    <cellStyle name="常规 14 8_Capex" xfId="11205"/>
    <cellStyle name="常规 14 9" xfId="6142"/>
    <cellStyle name="常规 14 9 2" xfId="6396"/>
    <cellStyle name="常规 14 9_Capex" xfId="11204"/>
    <cellStyle name="常规 14_Capex" xfId="9976"/>
    <cellStyle name="常规 140" xfId="4397"/>
    <cellStyle name="常规 140 2" xfId="4398"/>
    <cellStyle name="常规 140_Capex" xfId="10918"/>
    <cellStyle name="常规 141" xfId="4399"/>
    <cellStyle name="常规 141 2" xfId="4400"/>
    <cellStyle name="常规 141_Capex" xfId="11062"/>
    <cellStyle name="常规 142" xfId="4401"/>
    <cellStyle name="常规 142 2" xfId="4402"/>
    <cellStyle name="常规 142_Capex" xfId="11061"/>
    <cellStyle name="常规 143" xfId="4403"/>
    <cellStyle name="常规 143 2" xfId="4404"/>
    <cellStyle name="常规 143_Capex" xfId="9625"/>
    <cellStyle name="常规 144" xfId="4405"/>
    <cellStyle name="常规 145" xfId="4406"/>
    <cellStyle name="常规 146" xfId="4407"/>
    <cellStyle name="常规 146 2" xfId="4408"/>
    <cellStyle name="常规 146_Capex" xfId="9964"/>
    <cellStyle name="常规 147" xfId="4409"/>
    <cellStyle name="常规 147 2" xfId="4410"/>
    <cellStyle name="常规 147_Capex" xfId="9963"/>
    <cellStyle name="常规 148" xfId="4411"/>
    <cellStyle name="常规 148 2" xfId="4412"/>
    <cellStyle name="常规 148_Capex" xfId="9962"/>
    <cellStyle name="常规 149" xfId="4413"/>
    <cellStyle name="常规 149 2" xfId="4414"/>
    <cellStyle name="常规 149_Capex" xfId="9961"/>
    <cellStyle name="常规 15" xfId="4415"/>
    <cellStyle name="常规 15 10" xfId="6143"/>
    <cellStyle name="常规 15 10 2" xfId="6397"/>
    <cellStyle name="常规 15 10_Capex" xfId="9959"/>
    <cellStyle name="常规 15 11" xfId="6398"/>
    <cellStyle name="常规 15 2" xfId="6144"/>
    <cellStyle name="常规 15 2 10" xfId="6399"/>
    <cellStyle name="常规 15 2 2" xfId="6145"/>
    <cellStyle name="常规 15 2 2 2" xfId="6400"/>
    <cellStyle name="常规 15 2 2_Capex" xfId="9957"/>
    <cellStyle name="常规 15 2 3" xfId="6146"/>
    <cellStyle name="常规 15 2 3 2" xfId="6401"/>
    <cellStyle name="常规 15 2 3_Capex" xfId="9956"/>
    <cellStyle name="常规 15 2 4" xfId="6147"/>
    <cellStyle name="常规 15 2 4 2" xfId="6402"/>
    <cellStyle name="常规 15 2 4_Capex" xfId="11203"/>
    <cellStyle name="常规 15 2 5" xfId="6148"/>
    <cellStyle name="常规 15 2 5 2" xfId="6403"/>
    <cellStyle name="常规 15 2 5_Capex" xfId="11202"/>
    <cellStyle name="常规 15 2 6" xfId="6149"/>
    <cellStyle name="常规 15 2 6 2" xfId="6404"/>
    <cellStyle name="常规 15 2 6_Capex" xfId="9955"/>
    <cellStyle name="常规 15 2 7" xfId="6150"/>
    <cellStyle name="常规 15 2 7 2" xfId="6405"/>
    <cellStyle name="常规 15 2 7_Capex" xfId="9954"/>
    <cellStyle name="常规 15 2 8" xfId="6151"/>
    <cellStyle name="常规 15 2 8 2" xfId="6406"/>
    <cellStyle name="常规 15 2 8_Capex" xfId="9953"/>
    <cellStyle name="常规 15 2 9" xfId="6152"/>
    <cellStyle name="常规 15 2 9 2" xfId="6407"/>
    <cellStyle name="常规 15 2 9_Capex" xfId="9952"/>
    <cellStyle name="常规 15 2_Capex" xfId="9958"/>
    <cellStyle name="常规 15 3" xfId="6153"/>
    <cellStyle name="常规 15 3 2" xfId="6408"/>
    <cellStyle name="常规 15 3_Capex" xfId="9951"/>
    <cellStyle name="常规 15 4" xfId="6154"/>
    <cellStyle name="常规 15 4 2" xfId="6409"/>
    <cellStyle name="常规 15 4_Capex" xfId="9950"/>
    <cellStyle name="常规 15 5" xfId="6155"/>
    <cellStyle name="常规 15 5 2" xfId="6410"/>
    <cellStyle name="常规 15 5_Capex" xfId="9949"/>
    <cellStyle name="常规 15 6" xfId="6156"/>
    <cellStyle name="常规 15 6 2" xfId="6411"/>
    <cellStyle name="常规 15 6_Capex" xfId="9948"/>
    <cellStyle name="常规 15 7" xfId="6157"/>
    <cellStyle name="常规 15 7 2" xfId="6412"/>
    <cellStyle name="常规 15 7_Capex" xfId="9947"/>
    <cellStyle name="常规 15 8" xfId="6158"/>
    <cellStyle name="常规 15 8 2" xfId="6413"/>
    <cellStyle name="常规 15 8_Capex" xfId="9946"/>
    <cellStyle name="常规 15 9" xfId="6159"/>
    <cellStyle name="常规 15 9 2" xfId="6414"/>
    <cellStyle name="常规 15 9_Capex" xfId="9624"/>
    <cellStyle name="常规 15_Capex" xfId="9960"/>
    <cellStyle name="常规 150" xfId="4416"/>
    <cellStyle name="常规 150 2" xfId="4417"/>
    <cellStyle name="常规 150_Capex" xfId="9945"/>
    <cellStyle name="常规 151" xfId="4418"/>
    <cellStyle name="常规 151 2" xfId="4419"/>
    <cellStyle name="常规 151_Capex" xfId="9944"/>
    <cellStyle name="常规 152" xfId="4420"/>
    <cellStyle name="常规 152 2" xfId="4421"/>
    <cellStyle name="常规 152_Capex" xfId="9943"/>
    <cellStyle name="常规 153" xfId="4422"/>
    <cellStyle name="常规 153 2" xfId="4423"/>
    <cellStyle name="常规 153_Capex" xfId="9942"/>
    <cellStyle name="常规 154" xfId="4424"/>
    <cellStyle name="常规 154 2" xfId="4425"/>
    <cellStyle name="常规 154_Capex" xfId="9941"/>
    <cellStyle name="常规 155" xfId="4426"/>
    <cellStyle name="常规 155 2" xfId="4427"/>
    <cellStyle name="常规 155_Capex" xfId="9940"/>
    <cellStyle name="常规 156" xfId="4428"/>
    <cellStyle name="常规 156 2" xfId="4429"/>
    <cellStyle name="常规 156_Capex" xfId="9939"/>
    <cellStyle name="常规 157" xfId="4430"/>
    <cellStyle name="常规 157 2" xfId="4431"/>
    <cellStyle name="常规 157_Capex" xfId="9938"/>
    <cellStyle name="常规 158" xfId="4432"/>
    <cellStyle name="常规 158 2" xfId="4433"/>
    <cellStyle name="常规 158_Capex" xfId="9937"/>
    <cellStyle name="常规 159" xfId="4434"/>
    <cellStyle name="常规 159 2" xfId="4435"/>
    <cellStyle name="常规 159_Capex" xfId="9936"/>
    <cellStyle name="常规 16" xfId="4436"/>
    <cellStyle name="常规 16 2" xfId="6416"/>
    <cellStyle name="常规 16 3" xfId="6415"/>
    <cellStyle name="常规 16_Capex" xfId="9935"/>
    <cellStyle name="常规 160" xfId="4437"/>
    <cellStyle name="常规 160 2" xfId="4438"/>
    <cellStyle name="常规 160_Capex" xfId="9934"/>
    <cellStyle name="常规 161" xfId="4439"/>
    <cellStyle name="常规 161 2" xfId="4440"/>
    <cellStyle name="常规 161_Capex" xfId="9933"/>
    <cellStyle name="常规 162" xfId="4441"/>
    <cellStyle name="常规 162 2" xfId="4442"/>
    <cellStyle name="常规 162 3" xfId="7576"/>
    <cellStyle name="常规 162 3 2" xfId="7577"/>
    <cellStyle name="常规 162 3 2 2" xfId="7578"/>
    <cellStyle name="常规 162 3 2 2 2" xfId="7579"/>
    <cellStyle name="常规 162 3 2 2 2 2" xfId="7580"/>
    <cellStyle name="常规 162 3 2 2 2 2 2" xfId="8481"/>
    <cellStyle name="常规 162 3 2 2 2 2_Capex" xfId="9927"/>
    <cellStyle name="常规 162 3 2 2 2 3" xfId="7581"/>
    <cellStyle name="常规 162 3 2 2 2 3 2" xfId="8482"/>
    <cellStyle name="常规 162 3 2 2 2 3_Capex" xfId="9926"/>
    <cellStyle name="常规 162 3 2 2 2 4" xfId="7582"/>
    <cellStyle name="常规 162 3 2 2 2 4 2" xfId="7583"/>
    <cellStyle name="常规 162 3 2 2 2 4 2 2" xfId="7584"/>
    <cellStyle name="常规 162 3 2 2 2 4 2 2 2" xfId="8485"/>
    <cellStyle name="常规 162 3 2 2 2 4 2 2_Capex" xfId="9923"/>
    <cellStyle name="常规 162 3 2 2 2 4 2 3" xfId="8484"/>
    <cellStyle name="常规 162 3 2 2 2 4 2_Capex" xfId="9924"/>
    <cellStyle name="常规 162 3 2 2 2 4 3" xfId="8483"/>
    <cellStyle name="常规 162 3 2 2 2 4_Capex" xfId="9925"/>
    <cellStyle name="常规 162 3 2 2 2 5" xfId="8480"/>
    <cellStyle name="常规 162 3 2 2 2_Capex" xfId="9928"/>
    <cellStyle name="常规 162 3 2 2 3" xfId="8479"/>
    <cellStyle name="常规 162 3 2 2_Capex" xfId="9929"/>
    <cellStyle name="常规 162 3 2 3" xfId="8478"/>
    <cellStyle name="常规 162 3 2_Capex" xfId="9930"/>
    <cellStyle name="常规 162 3 3" xfId="7585"/>
    <cellStyle name="常规 162 3 3 2" xfId="7586"/>
    <cellStyle name="常规 162 3 3 2 2" xfId="8487"/>
    <cellStyle name="常规 162 3 3 2_Capex" xfId="9921"/>
    <cellStyle name="常规 162 3 3 3" xfId="7587"/>
    <cellStyle name="常规 162 3 3 3 2" xfId="8488"/>
    <cellStyle name="常规 162 3 3 3_Capex" xfId="9920"/>
    <cellStyle name="常规 162 3 3 4" xfId="7588"/>
    <cellStyle name="常规 162 3 3 4 2" xfId="8489"/>
    <cellStyle name="常规 162 3 3 4_Capex" xfId="9919"/>
    <cellStyle name="常规 162 3 3 5" xfId="7589"/>
    <cellStyle name="常规 162 3 3 5 2" xfId="7590"/>
    <cellStyle name="常规 162 3 3 5 2 2" xfId="7591"/>
    <cellStyle name="常规 162 3 3 5 2 2 2" xfId="8492"/>
    <cellStyle name="常规 162 3 3 5 2 2_Capex" xfId="9916"/>
    <cellStyle name="常规 162 3 3 5 2 3" xfId="7592"/>
    <cellStyle name="常规 162 3 3 5 2 3 2" xfId="8493"/>
    <cellStyle name="常规 162 3 3 5 2 3_Capex" xfId="9915"/>
    <cellStyle name="常规 162 3 3 5 2 4" xfId="7593"/>
    <cellStyle name="常规 162 3 3 5 2 4 2" xfId="8494"/>
    <cellStyle name="常规 162 3 3 5 2 4_Capex" xfId="9914"/>
    <cellStyle name="常规 162 3 3 5 2 5" xfId="7594"/>
    <cellStyle name="常规 162 3 3 5 2 5 2" xfId="8495"/>
    <cellStyle name="常规 162 3 3 5 2 5_Capex" xfId="9913"/>
    <cellStyle name="常规 162 3 3 5 2 6" xfId="8491"/>
    <cellStyle name="常规 162 3 3 5 2_Capex" xfId="9917"/>
    <cellStyle name="常规 162 3 3 5 3" xfId="8490"/>
    <cellStyle name="常规 162 3 3 5_Capex" xfId="9918"/>
    <cellStyle name="常规 162 3 3 6" xfId="7595"/>
    <cellStyle name="常规 162 3 3 6 2" xfId="7596"/>
    <cellStyle name="常规 162 3 3 6 2 2" xfId="8497"/>
    <cellStyle name="常规 162 3 3 6 2_Capex" xfId="11060"/>
    <cellStyle name="常规 162 3 3 6 3" xfId="8496"/>
    <cellStyle name="常规 162 3 3 6_Capex" xfId="10984"/>
    <cellStyle name="常规 162 3 3 7" xfId="7597"/>
    <cellStyle name="常规 162 3 3 7 2" xfId="7598"/>
    <cellStyle name="常规 162 3 3 7 2 2" xfId="8499"/>
    <cellStyle name="常规 162 3 3 7 2_Capex" xfId="11059"/>
    <cellStyle name="常规 162 3 3 7 3" xfId="7599"/>
    <cellStyle name="常规 162 3 3 7 3 2" xfId="8500"/>
    <cellStyle name="常规 162 3 3 7 3_Capex" xfId="11058"/>
    <cellStyle name="常规 162 3 3 7 4" xfId="8498"/>
    <cellStyle name="常规 162 3 3 7_Capex" xfId="10983"/>
    <cellStyle name="常规 162 3 3 8" xfId="8486"/>
    <cellStyle name="常规 162 3 3_Capex" xfId="9922"/>
    <cellStyle name="常规 162 3 4" xfId="8477"/>
    <cellStyle name="常规 162 3_Capex" xfId="9931"/>
    <cellStyle name="常规 162_Capex" xfId="9932"/>
    <cellStyle name="常规 163" xfId="4443"/>
    <cellStyle name="常规 163 2" xfId="4444"/>
    <cellStyle name="常规 163_Capex" xfId="10982"/>
    <cellStyle name="常规 164" xfId="4445"/>
    <cellStyle name="常规 164 2" xfId="4446"/>
    <cellStyle name="常规 164_Capex" xfId="10981"/>
    <cellStyle name="常规 165" xfId="4447"/>
    <cellStyle name="常规 165 2" xfId="4448"/>
    <cellStyle name="常规 165_Capex" xfId="10980"/>
    <cellStyle name="常规 166" xfId="4449"/>
    <cellStyle name="常规 166 2" xfId="4450"/>
    <cellStyle name="常规 166_Capex" xfId="10979"/>
    <cellStyle name="常规 167" xfId="4451"/>
    <cellStyle name="常规 167 2" xfId="4452"/>
    <cellStyle name="常规 167_Capex" xfId="10978"/>
    <cellStyle name="常规 168" xfId="4453"/>
    <cellStyle name="常规 168 2" xfId="4454"/>
    <cellStyle name="常规 168_Capex" xfId="10977"/>
    <cellStyle name="常规 169" xfId="4455"/>
    <cellStyle name="常规 169 2" xfId="4456"/>
    <cellStyle name="常规 169_Capex" xfId="10976"/>
    <cellStyle name="常规 17" xfId="4457"/>
    <cellStyle name="常规 17 2" xfId="6417"/>
    <cellStyle name="常规 17_Capex" xfId="10975"/>
    <cellStyle name="常规 170" xfId="4458"/>
    <cellStyle name="常规 170 2" xfId="4459"/>
    <cellStyle name="常规 170_Capex" xfId="10974"/>
    <cellStyle name="常规 171" xfId="4460"/>
    <cellStyle name="常规 171 2" xfId="4461"/>
    <cellStyle name="常规 171_Capex" xfId="10973"/>
    <cellStyle name="常规 172" xfId="4462"/>
    <cellStyle name="常规 172 2" xfId="4463"/>
    <cellStyle name="常规 172_Capex" xfId="11057"/>
    <cellStyle name="常规 173" xfId="4464"/>
    <cellStyle name="常规 173 2" xfId="4465"/>
    <cellStyle name="常规 173_Capex" xfId="9912"/>
    <cellStyle name="常规 174" xfId="4466"/>
    <cellStyle name="常规 174 2" xfId="4467"/>
    <cellStyle name="常规 174_Capex" xfId="9911"/>
    <cellStyle name="常规 175" xfId="4468"/>
    <cellStyle name="常规 175 2" xfId="4469"/>
    <cellStyle name="常规 175_Capex" xfId="9910"/>
    <cellStyle name="常规 176" xfId="4470"/>
    <cellStyle name="常规 176 2" xfId="4471"/>
    <cellStyle name="常规 176_Capex" xfId="9909"/>
    <cellStyle name="常规 177" xfId="4472"/>
    <cellStyle name="常规 177 2" xfId="4473"/>
    <cellStyle name="常规 177_Capex" xfId="9908"/>
    <cellStyle name="常规 178" xfId="4474"/>
    <cellStyle name="常规 178 2" xfId="4475"/>
    <cellStyle name="常规 178_Capex" xfId="9907"/>
    <cellStyle name="常规 179" xfId="4476"/>
    <cellStyle name="常规 179 2" xfId="4477"/>
    <cellStyle name="常规 179_Capex" xfId="9906"/>
    <cellStyle name="常规 18" xfId="3349"/>
    <cellStyle name="常规 18 5" xfId="7600"/>
    <cellStyle name="常规 18 5 2" xfId="7601"/>
    <cellStyle name="常规 18 5 2 2" xfId="7602"/>
    <cellStyle name="常规 18 5 2 2 2" xfId="7603"/>
    <cellStyle name="常规 18 5 2 2 2 2" xfId="7604"/>
    <cellStyle name="常规 18 5 2 2 2 2 2" xfId="7605"/>
    <cellStyle name="常规 18 5 2 2 2 2 2 2" xfId="8506"/>
    <cellStyle name="常规 18 5 2 2 2 2 2_Capex" xfId="10972"/>
    <cellStyle name="常规 18 5 2 2 2 2 3" xfId="7606"/>
    <cellStyle name="常规 18 5 2 2 2 2 3 2" xfId="8507"/>
    <cellStyle name="常规 18 5 2 2 2 2 3_Capex" xfId="10971"/>
    <cellStyle name="常规 18 5 2 2 2 2 4" xfId="7607"/>
    <cellStyle name="常规 18 5 2 2 2 2 4 2" xfId="8508"/>
    <cellStyle name="常规 18 5 2 2 2 2 4_Capex" xfId="10970"/>
    <cellStyle name="常规 18 5 2 2 2 2 5" xfId="7608"/>
    <cellStyle name="常规 18 5 2 2 2 2 5 2" xfId="8509"/>
    <cellStyle name="常规 18 5 2 2 2 2 5_Capex" xfId="10969"/>
    <cellStyle name="常规 18 5 2 2 2 2 6" xfId="8505"/>
    <cellStyle name="常规 18 5 2 2 2 2_Capex" xfId="11056"/>
    <cellStyle name="常规 18 5 2 2 2 3" xfId="8504"/>
    <cellStyle name="常规 18 5 2 2 2_Capex" xfId="9901"/>
    <cellStyle name="常规 18 5 2 2 3" xfId="8503"/>
    <cellStyle name="常规 18 5 2 2_Capex" xfId="9902"/>
    <cellStyle name="常规 18 5 2 3" xfId="8502"/>
    <cellStyle name="常规 18 5 2_Capex" xfId="9903"/>
    <cellStyle name="常规 18 5 3" xfId="7609"/>
    <cellStyle name="常规 18 5 3 2" xfId="7610"/>
    <cellStyle name="常规 18 5 3 2 2" xfId="8511"/>
    <cellStyle name="常规 18 5 3 2_Capex" xfId="9900"/>
    <cellStyle name="常规 18 5 3 3" xfId="7611"/>
    <cellStyle name="常规 18 5 3 3 2" xfId="8512"/>
    <cellStyle name="常规 18 5 3 3_Capex" xfId="11053"/>
    <cellStyle name="常规 18 5 3 4" xfId="7612"/>
    <cellStyle name="常规 18 5 3 4 2" xfId="8513"/>
    <cellStyle name="常规 18 5 3 4_Capex" xfId="11052"/>
    <cellStyle name="常规 18 5 3 5" xfId="7613"/>
    <cellStyle name="常规 18 5 3 5 2" xfId="8514"/>
    <cellStyle name="常规 18 5 3 5_Capex" xfId="11051"/>
    <cellStyle name="常规 18 5 3 6" xfId="7614"/>
    <cellStyle name="常规 18 5 3 6 2" xfId="7615"/>
    <cellStyle name="常规 18 5 3 6 2 2" xfId="8516"/>
    <cellStyle name="常规 18 5 3 6 2_Capex" xfId="10968"/>
    <cellStyle name="常规 18 5 3 6 3" xfId="8515"/>
    <cellStyle name="常规 18 5 3 6_Capex" xfId="11050"/>
    <cellStyle name="常规 18 5 3 7" xfId="7616"/>
    <cellStyle name="常规 18 5 3 7 2" xfId="7617"/>
    <cellStyle name="常规 18 5 3 7 2 2" xfId="8518"/>
    <cellStyle name="常规 18 5 3 7 2_Capex" xfId="10967"/>
    <cellStyle name="常规 18 5 3 7 3" xfId="7618"/>
    <cellStyle name="常规 18 5 3 7 3 2" xfId="8519"/>
    <cellStyle name="常规 18 5 3 7 3_Capex" xfId="10966"/>
    <cellStyle name="常规 18 5 3 7 4" xfId="8517"/>
    <cellStyle name="常规 18 5 3 7_Capex" xfId="11049"/>
    <cellStyle name="常规 18 5 3 8" xfId="8510"/>
    <cellStyle name="常规 18 5 3_Capex" xfId="11054"/>
    <cellStyle name="常规 18 5 4" xfId="8501"/>
    <cellStyle name="常规 18 5 5" xfId="7619"/>
    <cellStyle name="常规 18 5 5 2" xfId="8520"/>
    <cellStyle name="常规 18 5 5_Capex" xfId="9899"/>
    <cellStyle name="常规 18 5_Capex" xfId="9904"/>
    <cellStyle name="常规 18_Capex" xfId="9905"/>
    <cellStyle name="常规 180" xfId="4478"/>
    <cellStyle name="常规 180 2" xfId="4479"/>
    <cellStyle name="常规 180_Capex" xfId="8616"/>
    <cellStyle name="常规 181" xfId="4480"/>
    <cellStyle name="常规 181 2" xfId="4481"/>
    <cellStyle name="常规 181_Capex" xfId="11386"/>
    <cellStyle name="常规 182" xfId="4482"/>
    <cellStyle name="常规 182 2" xfId="4483"/>
    <cellStyle name="常规 182_Capex" xfId="11048"/>
    <cellStyle name="常规 183" xfId="4484"/>
    <cellStyle name="常规 183 2" xfId="4485"/>
    <cellStyle name="常规 183_Capex" xfId="10965"/>
    <cellStyle name="常规 184" xfId="4486"/>
    <cellStyle name="常规 184 2" xfId="4487"/>
    <cellStyle name="常规 184_Capex" xfId="9898"/>
    <cellStyle name="常规 185" xfId="4488"/>
    <cellStyle name="常规 185 2" xfId="4489"/>
    <cellStyle name="常规 185_Capex" xfId="9897"/>
    <cellStyle name="常规 186" xfId="4490"/>
    <cellStyle name="常规 186 2" xfId="4491"/>
    <cellStyle name="常规 186_Capex" xfId="9896"/>
    <cellStyle name="常规 187" xfId="4492"/>
    <cellStyle name="常规 187 2" xfId="4493"/>
    <cellStyle name="常规 187_Capex" xfId="9895"/>
    <cellStyle name="常规 188" xfId="4494"/>
    <cellStyle name="常规 188 2" xfId="4495"/>
    <cellStyle name="常规 188_Capex" xfId="9894"/>
    <cellStyle name="常规 189" xfId="4496"/>
    <cellStyle name="常规 189 2" xfId="4497"/>
    <cellStyle name="常规 189_Capex" xfId="9893"/>
    <cellStyle name="常规 19" xfId="4498"/>
    <cellStyle name="常规 19 2" xfId="7620"/>
    <cellStyle name="常规 19 2 2" xfId="8020"/>
    <cellStyle name="常规 19 2_Capex" xfId="9891"/>
    <cellStyle name="常规 19 3" xfId="7621"/>
    <cellStyle name="常规 19_Capex" xfId="9892"/>
    <cellStyle name="常规 190" xfId="4499"/>
    <cellStyle name="常规 190 2" xfId="4500"/>
    <cellStyle name="常规 190_Capex" xfId="9890"/>
    <cellStyle name="常规 191" xfId="4501"/>
    <cellStyle name="常规 191 2" xfId="4502"/>
    <cellStyle name="常规 191_Capex" xfId="9889"/>
    <cellStyle name="常规 192" xfId="4503"/>
    <cellStyle name="常规 192 2" xfId="4504"/>
    <cellStyle name="常规 192_Capex" xfId="11047"/>
    <cellStyle name="常规 193" xfId="4505"/>
    <cellStyle name="常规 193 2" xfId="4506"/>
    <cellStyle name="常规 193_Capex" xfId="11046"/>
    <cellStyle name="常规 194" xfId="4507"/>
    <cellStyle name="常规 194 2" xfId="4508"/>
    <cellStyle name="常规 194_Capex" xfId="11045"/>
    <cellStyle name="常规 195" xfId="4509"/>
    <cellStyle name="常规 195 2" xfId="4510"/>
    <cellStyle name="常规 195_Capex" xfId="11044"/>
    <cellStyle name="常规 196" xfId="4511"/>
    <cellStyle name="常规 196 2" xfId="4512"/>
    <cellStyle name="常规 196_Capex" xfId="11043"/>
    <cellStyle name="常规 197" xfId="4513"/>
    <cellStyle name="常规 197 2" xfId="4514"/>
    <cellStyle name="常规 197_Capex" xfId="11042"/>
    <cellStyle name="常规 198" xfId="4515"/>
    <cellStyle name="常规 198 2" xfId="4516"/>
    <cellStyle name="常规 198_Capex" xfId="11041"/>
    <cellStyle name="常规 199" xfId="4517"/>
    <cellStyle name="常规 199 2" xfId="4518"/>
    <cellStyle name="常规 199_Capex" xfId="11040"/>
    <cellStyle name="常规 2" xfId="14"/>
    <cellStyle name="常规 2 10" xfId="3350"/>
    <cellStyle name="常规 2 10 2" xfId="3351"/>
    <cellStyle name="常规 2 10 2 2" xfId="6421"/>
    <cellStyle name="常规 2 10 2 3" xfId="6420"/>
    <cellStyle name="常规 2 10 2_Capex" xfId="11039"/>
    <cellStyle name="常规 2 10 3" xfId="6422"/>
    <cellStyle name="常规 2 10 4" xfId="6419"/>
    <cellStyle name="常规 2 10_Capex" xfId="10964"/>
    <cellStyle name="常规 2 11" xfId="5907"/>
    <cellStyle name="常规 2 12" xfId="6418"/>
    <cellStyle name="常规 2 13" xfId="7622"/>
    <cellStyle name="常规 2 13 2" xfId="8005"/>
    <cellStyle name="常规 2 13_Capex" xfId="10963"/>
    <cellStyle name="常规 2 14" xfId="7623"/>
    <cellStyle name="常规 2 15" xfId="8013"/>
    <cellStyle name="常规 2 16" xfId="15"/>
    <cellStyle name="常规 2 16 2" xfId="8022"/>
    <cellStyle name="常规 2 16_Capex" xfId="10962"/>
    <cellStyle name="常规 2 17" xfId="24"/>
    <cellStyle name="常规 2 18" xfId="8041"/>
    <cellStyle name="常规 2 19" xfId="8605"/>
    <cellStyle name="常规 2 2" xfId="3352"/>
    <cellStyle name="常规 2 2 2" xfId="4519"/>
    <cellStyle name="常规 2 2 2 2" xfId="4520"/>
    <cellStyle name="常规 2 2 2 2 2" xfId="4521"/>
    <cellStyle name="常规 2 2 2 2_Capex" xfId="9888"/>
    <cellStyle name="常规 2 2 2 3" xfId="6424"/>
    <cellStyle name="常规 2 2 2 4" xfId="7624"/>
    <cellStyle name="常规 2 2 2_Capex" xfId="10961"/>
    <cellStyle name="常规 2 2 3" xfId="6423"/>
    <cellStyle name="常规 2 2_Capex" xfId="11037"/>
    <cellStyle name="常规 2 3" xfId="4522"/>
    <cellStyle name="常规 2 3 2" xfId="4523"/>
    <cellStyle name="常规 2 3 2 2" xfId="6426"/>
    <cellStyle name="常规 2 3 2 3" xfId="6512"/>
    <cellStyle name="常规 2 3 2_Capex" xfId="9886"/>
    <cellStyle name="常规 2 3 3" xfId="6425"/>
    <cellStyle name="常规 2 3 4" xfId="8"/>
    <cellStyle name="常规 2 3 4 2" xfId="8037"/>
    <cellStyle name="常规 2 3 4_Capex" xfId="9885"/>
    <cellStyle name="常规 2 3_Capex" xfId="9887"/>
    <cellStyle name="常规 2 4" xfId="4524"/>
    <cellStyle name="常规 2 4 2" xfId="6427"/>
    <cellStyle name="常规 2 4_Capex" xfId="9884"/>
    <cellStyle name="常规 2 5" xfId="4525"/>
    <cellStyle name="常规 2 5 2" xfId="4526"/>
    <cellStyle name="常规 2 5 2 2" xfId="4527"/>
    <cellStyle name="常规 2 5 2_Capex" xfId="9882"/>
    <cellStyle name="常规 2 5 3" xfId="5906"/>
    <cellStyle name="常规 2 5 4" xfId="8018"/>
    <cellStyle name="常规 2 5_Capex" xfId="9883"/>
    <cellStyle name="常规 2 6" xfId="4528"/>
    <cellStyle name="常规 2 62" xfId="7625"/>
    <cellStyle name="常规 2 7" xfId="4529"/>
    <cellStyle name="常规 2 7 2" xfId="4530"/>
    <cellStyle name="常规 2 7_Capex" xfId="10960"/>
    <cellStyle name="常规 2 8" xfId="4531"/>
    <cellStyle name="常规 2 8 2" xfId="4532"/>
    <cellStyle name="常规 2 8_Capex" xfId="10959"/>
    <cellStyle name="常规 2 9" xfId="4533"/>
    <cellStyle name="常规 2_~0972462" xfId="4534"/>
    <cellStyle name="常规 20" xfId="4535"/>
    <cellStyle name="常规 200" xfId="4536"/>
    <cellStyle name="常规 200 2" xfId="4537"/>
    <cellStyle name="常规 200_Capex" xfId="11036"/>
    <cellStyle name="常规 201" xfId="4538"/>
    <cellStyle name="常规 201 2" xfId="4539"/>
    <cellStyle name="常规 201_Capex" xfId="11113"/>
    <cellStyle name="常规 202" xfId="4540"/>
    <cellStyle name="常规 202 2" xfId="4541"/>
    <cellStyle name="常规 202_Capex" xfId="10958"/>
    <cellStyle name="常规 203" xfId="4542"/>
    <cellStyle name="常规 203 2" xfId="4543"/>
    <cellStyle name="常规 203_Capex" xfId="11035"/>
    <cellStyle name="常规 204" xfId="4544"/>
    <cellStyle name="常规 204 2" xfId="4545"/>
    <cellStyle name="常规 204_Capex" xfId="11034"/>
    <cellStyle name="常规 205" xfId="4546"/>
    <cellStyle name="常规 205 2" xfId="4547"/>
    <cellStyle name="常规 205_Capex" xfId="9881"/>
    <cellStyle name="常规 206" xfId="4548"/>
    <cellStyle name="常规 206 2" xfId="4549"/>
    <cellStyle name="常规 206_Capex" xfId="9880"/>
    <cellStyle name="常规 207" xfId="4550"/>
    <cellStyle name="常规 207 2" xfId="4551"/>
    <cellStyle name="常规 207_Capex" xfId="9879"/>
    <cellStyle name="常规 208" xfId="4552"/>
    <cellStyle name="常规 208 2" xfId="4553"/>
    <cellStyle name="常规 208_Capex" xfId="9878"/>
    <cellStyle name="常规 209" xfId="4554"/>
    <cellStyle name="常规 209 2" xfId="4555"/>
    <cellStyle name="常规 209_Capex" xfId="9877"/>
    <cellStyle name="常规 21" xfId="4556"/>
    <cellStyle name="常规 21 2" xfId="7626"/>
    <cellStyle name="常规 21_Capex" xfId="9876"/>
    <cellStyle name="常规 210" xfId="4557"/>
    <cellStyle name="常规 210 2" xfId="4558"/>
    <cellStyle name="常规 210_Capex" xfId="9875"/>
    <cellStyle name="常规 211" xfId="4559"/>
    <cellStyle name="常规 211 2" xfId="4560"/>
    <cellStyle name="常规 211_Capex" xfId="9874"/>
    <cellStyle name="常规 212" xfId="4561"/>
    <cellStyle name="常规 212 2" xfId="4562"/>
    <cellStyle name="常规 212_Capex" xfId="9873"/>
    <cellStyle name="常规 213" xfId="4563"/>
    <cellStyle name="常规 213 2" xfId="4564"/>
    <cellStyle name="常规 213_Capex" xfId="9872"/>
    <cellStyle name="常规 214" xfId="4565"/>
    <cellStyle name="常规 214 2" xfId="4566"/>
    <cellStyle name="常规 214_Capex" xfId="11033"/>
    <cellStyle name="常规 215" xfId="4567"/>
    <cellStyle name="常规 215 2" xfId="4568"/>
    <cellStyle name="常规 215_Capex" xfId="11032"/>
    <cellStyle name="常规 216" xfId="4569"/>
    <cellStyle name="常规 216 2" xfId="4570"/>
    <cellStyle name="常规 216_Capex" xfId="11031"/>
    <cellStyle name="常规 217" xfId="4571"/>
    <cellStyle name="常规 217 2" xfId="4572"/>
    <cellStyle name="常规 217_Capex" xfId="11030"/>
    <cellStyle name="常规 218" xfId="4573"/>
    <cellStyle name="常规 218 2" xfId="4574"/>
    <cellStyle name="常规 218_Capex" xfId="11029"/>
    <cellStyle name="常规 219" xfId="4575"/>
    <cellStyle name="常规 219 2" xfId="4576"/>
    <cellStyle name="常规 219_Capex" xfId="11028"/>
    <cellStyle name="常规 22" xfId="4577"/>
    <cellStyle name="常规 22 2" xfId="4578"/>
    <cellStyle name="常规 22 2 2" xfId="4579"/>
    <cellStyle name="常规 22 2_Capex" xfId="9871"/>
    <cellStyle name="常规 22 3" xfId="7627"/>
    <cellStyle name="常规 22_Capex" xfId="11027"/>
    <cellStyle name="常规 220" xfId="4580"/>
    <cellStyle name="常规 220 2" xfId="4581"/>
    <cellStyle name="常规 220_Capex" xfId="10957"/>
    <cellStyle name="常规 221" xfId="4582"/>
    <cellStyle name="常规 221 2" xfId="4583"/>
    <cellStyle name="常规 221_Capex" xfId="10956"/>
    <cellStyle name="常规 222" xfId="4584"/>
    <cellStyle name="常规 222 2" xfId="4585"/>
    <cellStyle name="常规 222_Capex" xfId="10955"/>
    <cellStyle name="常规 223" xfId="4586"/>
    <cellStyle name="常规 223 2" xfId="4587"/>
    <cellStyle name="常规 223_Capex" xfId="10954"/>
    <cellStyle name="常规 224" xfId="4588"/>
    <cellStyle name="常规 224 2" xfId="4589"/>
    <cellStyle name="常规 224_Capex" xfId="10953"/>
    <cellStyle name="常规 225" xfId="4590"/>
    <cellStyle name="常规 225 2" xfId="4591"/>
    <cellStyle name="常规 225_Capex" xfId="10952"/>
    <cellStyle name="常规 226" xfId="4592"/>
    <cellStyle name="常规 226 2" xfId="4593"/>
    <cellStyle name="常规 226_Capex" xfId="11026"/>
    <cellStyle name="常规 227" xfId="4594"/>
    <cellStyle name="常规 227 2" xfId="4595"/>
    <cellStyle name="常规 227_Capex" xfId="11025"/>
    <cellStyle name="常规 228" xfId="4596"/>
    <cellStyle name="常规 228 2" xfId="4597"/>
    <cellStyle name="常规 228_Capex" xfId="9870"/>
    <cellStyle name="常规 229" xfId="4598"/>
    <cellStyle name="常规 229 2" xfId="4599"/>
    <cellStyle name="常规 229_Capex" xfId="8615"/>
    <cellStyle name="常规 23" xfId="17"/>
    <cellStyle name="常规 23 2" xfId="4601"/>
    <cellStyle name="常规 23 2 2" xfId="4602"/>
    <cellStyle name="常规 23 2_Capex" xfId="11408"/>
    <cellStyle name="常规 23 3" xfId="4600"/>
    <cellStyle name="常规 23_Capex" xfId="9869"/>
    <cellStyle name="常规 230" xfId="4603"/>
    <cellStyle name="常规 230 2" xfId="4604"/>
    <cellStyle name="常规 230_Capex" xfId="10951"/>
    <cellStyle name="常规 231" xfId="4605"/>
    <cellStyle name="常规 231 2" xfId="4606"/>
    <cellStyle name="常规 231_Capex" xfId="9868"/>
    <cellStyle name="常规 232" xfId="4607"/>
    <cellStyle name="常规 233" xfId="4608"/>
    <cellStyle name="常规 234" xfId="4609"/>
    <cellStyle name="常规 235" xfId="4610"/>
    <cellStyle name="常规 236" xfId="4611"/>
    <cellStyle name="常规 236 2" xfId="4612"/>
    <cellStyle name="常规 236_Capex" xfId="9867"/>
    <cellStyle name="常规 237" xfId="4613"/>
    <cellStyle name="常规 237 2" xfId="4614"/>
    <cellStyle name="常规 237_Capex" xfId="9866"/>
    <cellStyle name="常规 238" xfId="4615"/>
    <cellStyle name="常规 239" xfId="4616"/>
    <cellStyle name="常规 24" xfId="18"/>
    <cellStyle name="常规 24 2" xfId="4618"/>
    <cellStyle name="常规 24 2 2" xfId="4619"/>
    <cellStyle name="常规 24 2_Capex" xfId="9864"/>
    <cellStyle name="常规 24 3" xfId="4617"/>
    <cellStyle name="常规 24_Capex" xfId="9865"/>
    <cellStyle name="常规 240" xfId="4620"/>
    <cellStyle name="常规 240 2" xfId="4621"/>
    <cellStyle name="常规 240_Capex" xfId="9863"/>
    <cellStyle name="常规 241" xfId="4622"/>
    <cellStyle name="常规 241 2" xfId="4623"/>
    <cellStyle name="常规 241_Capex" xfId="9862"/>
    <cellStyle name="常规 242" xfId="4624"/>
    <cellStyle name="常规 243" xfId="4625"/>
    <cellStyle name="常规 244" xfId="4626"/>
    <cellStyle name="常规 245" xfId="4627"/>
    <cellStyle name="常规 246" xfId="4628"/>
    <cellStyle name="常规 246 2" xfId="4629"/>
    <cellStyle name="常规 246_Capex" xfId="10950"/>
    <cellStyle name="常规 247" xfId="4630"/>
    <cellStyle name="常规 247 2" xfId="4631"/>
    <cellStyle name="常规 247_Capex" xfId="10949"/>
    <cellStyle name="常规 248" xfId="4632"/>
    <cellStyle name="常规 248 2" xfId="4633"/>
    <cellStyle name="常规 248_Capex" xfId="10948"/>
    <cellStyle name="常规 249" xfId="4634"/>
    <cellStyle name="常规 249 2" xfId="4635"/>
    <cellStyle name="常规 249_Capex" xfId="9861"/>
    <cellStyle name="常规 25" xfId="4636"/>
    <cellStyle name="常规 25 2" xfId="4637"/>
    <cellStyle name="常规 25 2 2" xfId="4638"/>
    <cellStyle name="常规 25 2_Capex" xfId="9860"/>
    <cellStyle name="常规 25 3" xfId="4639"/>
    <cellStyle name="常规 25_Capex" xfId="11024"/>
    <cellStyle name="常规 250" xfId="4640"/>
    <cellStyle name="常规 250 2" xfId="4641"/>
    <cellStyle name="常规 250_Capex" xfId="11023"/>
    <cellStyle name="常规 251" xfId="4642"/>
    <cellStyle name="常规 251 2" xfId="4643"/>
    <cellStyle name="常规 251_Capex" xfId="9859"/>
    <cellStyle name="常规 252" xfId="4644"/>
    <cellStyle name="常规 252 2" xfId="4645"/>
    <cellStyle name="常规 252_Capex" xfId="10947"/>
    <cellStyle name="常规 253" xfId="4646"/>
    <cellStyle name="常规 254" xfId="4647"/>
    <cellStyle name="常规 255" xfId="4648"/>
    <cellStyle name="常规 256" xfId="4649"/>
    <cellStyle name="常规 257" xfId="4650"/>
    <cellStyle name="常规 257 2" xfId="4651"/>
    <cellStyle name="常规 257_Capex" xfId="10946"/>
    <cellStyle name="常规 258" xfId="4652"/>
    <cellStyle name="常规 258 2" xfId="4653"/>
    <cellStyle name="常规 258_Capex" xfId="10945"/>
    <cellStyle name="常规 259" xfId="4654"/>
    <cellStyle name="常规 26" xfId="4655"/>
    <cellStyle name="常规 26 2" xfId="4656"/>
    <cellStyle name="常规 26 2 2" xfId="4657"/>
    <cellStyle name="常规 26 2_Capex" xfId="10944"/>
    <cellStyle name="常规 26_Capex" xfId="11022"/>
    <cellStyle name="常规 260" xfId="4658"/>
    <cellStyle name="常规 261" xfId="4659"/>
    <cellStyle name="常规 262" xfId="4660"/>
    <cellStyle name="常规 263" xfId="4661"/>
    <cellStyle name="常规 263 2" xfId="4662"/>
    <cellStyle name="常规 263_Capex" xfId="11020"/>
    <cellStyle name="常规 264" xfId="4663"/>
    <cellStyle name="常规 264 2" xfId="4664"/>
    <cellStyle name="常规 264_Capex" xfId="11021"/>
    <cellStyle name="常规 265" xfId="4665"/>
    <cellStyle name="常规 266" xfId="4666"/>
    <cellStyle name="常规 267" xfId="4667"/>
    <cellStyle name="常规 267 2" xfId="4668"/>
    <cellStyle name="常规 267_Capex" xfId="9623"/>
    <cellStyle name="常规 268" xfId="4669"/>
    <cellStyle name="常规 268 2" xfId="4670"/>
    <cellStyle name="常规 268_Capex" xfId="10943"/>
    <cellStyle name="常规 269" xfId="4671"/>
    <cellStyle name="常规 269 2" xfId="4672"/>
    <cellStyle name="常规 269_Capex" xfId="9858"/>
    <cellStyle name="常规 27" xfId="4673"/>
    <cellStyle name="常规 27 2" xfId="4674"/>
    <cellStyle name="常规 27 2 2" xfId="4675"/>
    <cellStyle name="常规 27 2_Capex" xfId="11200"/>
    <cellStyle name="常规 27_Capex" xfId="11201"/>
    <cellStyle name="常规 270" xfId="4676"/>
    <cellStyle name="常规 270 2" xfId="4677"/>
    <cellStyle name="常规 270_Capex" xfId="11199"/>
    <cellStyle name="常规 271" xfId="4678"/>
    <cellStyle name="常规 272" xfId="4679"/>
    <cellStyle name="常规 273" xfId="4680"/>
    <cellStyle name="常规 274" xfId="4681"/>
    <cellStyle name="常规 275" xfId="4682"/>
    <cellStyle name="常规 276" xfId="4683"/>
    <cellStyle name="常规 277" xfId="4684"/>
    <cellStyle name="常规 277 2" xfId="4685"/>
    <cellStyle name="常规 277_Capex" xfId="11198"/>
    <cellStyle name="常规 278" xfId="4686"/>
    <cellStyle name="常规 278 2" xfId="4687"/>
    <cellStyle name="常规 278_Capex" xfId="11197"/>
    <cellStyle name="常规 279" xfId="4688"/>
    <cellStyle name="常规 279 2" xfId="4689"/>
    <cellStyle name="常规 279_Capex" xfId="11196"/>
    <cellStyle name="常规 28" xfId="4690"/>
    <cellStyle name="常规 28 2" xfId="4691"/>
    <cellStyle name="常规 28 2 2" xfId="4692"/>
    <cellStyle name="常规 28 2_Capex" xfId="11194"/>
    <cellStyle name="常规 28 3" xfId="4693"/>
    <cellStyle name="常规 28_Capex" xfId="11195"/>
    <cellStyle name="常规 280" xfId="4694"/>
    <cellStyle name="常规 280 2" xfId="4695"/>
    <cellStyle name="常规 280_Capex" xfId="11193"/>
    <cellStyle name="常规 281" xfId="4696"/>
    <cellStyle name="常规 282" xfId="4697"/>
    <cellStyle name="常规 283" xfId="4698"/>
    <cellStyle name="常规 284" xfId="4699"/>
    <cellStyle name="常规 285" xfId="4700"/>
    <cellStyle name="常规 286" xfId="4701"/>
    <cellStyle name="常规 287" xfId="4702"/>
    <cellStyle name="常规 288" xfId="4703"/>
    <cellStyle name="常规 289" xfId="4704"/>
    <cellStyle name="常规 29" xfId="4705"/>
    <cellStyle name="常规 29 2" xfId="4706"/>
    <cellStyle name="常规 29 2 2" xfId="4707"/>
    <cellStyle name="常规 29 2_Capex" xfId="11191"/>
    <cellStyle name="常规 29 3" xfId="7628"/>
    <cellStyle name="常规 29_Capex" xfId="11192"/>
    <cellStyle name="常规 290" xfId="4708"/>
    <cellStyle name="常规 291" xfId="4709"/>
    <cellStyle name="常规 292" xfId="4710"/>
    <cellStyle name="常规 293" xfId="4711"/>
    <cellStyle name="常规 294" xfId="4712"/>
    <cellStyle name="常规 295" xfId="4713"/>
    <cellStyle name="常规 296" xfId="4714"/>
    <cellStyle name="常规 297" xfId="4715"/>
    <cellStyle name="常规 298" xfId="4716"/>
    <cellStyle name="常规 299" xfId="4717"/>
    <cellStyle name="常规 3" xfId="27"/>
    <cellStyle name="常规 3 10" xfId="8024"/>
    <cellStyle name="常规 3 11" xfId="8033"/>
    <cellStyle name="常规 3 12" xfId="8044"/>
    <cellStyle name="常规 3 2" xfId="4718"/>
    <cellStyle name="常规 3 2 2" xfId="4719"/>
    <cellStyle name="常规 3 2 2 2" xfId="3353"/>
    <cellStyle name="常规 3 2 2 2 2" xfId="3354"/>
    <cellStyle name="常规 3 2 2 2 2 2" xfId="5909"/>
    <cellStyle name="常规 3 2 2 2 2 2 2" xfId="5955"/>
    <cellStyle name="常规 3 2 2 2 2 2 2 2" xfId="8362"/>
    <cellStyle name="常规 3 2 2 2 2 2 2_Capex" xfId="11185"/>
    <cellStyle name="常规 3 2 2 2 2 2 3" xfId="8344"/>
    <cellStyle name="常规 3 2 2 2 2 2_Capex" xfId="11186"/>
    <cellStyle name="常规 3 2 2 2 2 3" xfId="6430"/>
    <cellStyle name="常规 3 2 2 2 2 4" xfId="8207"/>
    <cellStyle name="常规 3 2 2 2 2_Capex" xfId="11187"/>
    <cellStyle name="常规 3 2 2 2 3" xfId="6429"/>
    <cellStyle name="常规 3 2 2 2 4" xfId="8206"/>
    <cellStyle name="常规 3 2 2 2 5" xfId="3355"/>
    <cellStyle name="常规 3 2 2 2 5 2" xfId="6432"/>
    <cellStyle name="常规 3 2 2 2 5 3" xfId="6431"/>
    <cellStyle name="常规 3 2 2 2 5 4" xfId="8208"/>
    <cellStyle name="常规 3 2 2 2 5_Capex" xfId="11184"/>
    <cellStyle name="常规 3 2 2 2_Capex" xfId="11188"/>
    <cellStyle name="常规 3 2 2_Capex" xfId="11189"/>
    <cellStyle name="常规 3 2 3" xfId="4720"/>
    <cellStyle name="常规 3 2 3 2" xfId="4721"/>
    <cellStyle name="常规 3 2 3_Capex" xfId="11183"/>
    <cellStyle name="常规 3 2 4" xfId="4722"/>
    <cellStyle name="常规 3 2 5" xfId="6428"/>
    <cellStyle name="常规 3 2_Capex" xfId="11190"/>
    <cellStyle name="常规 3 3" xfId="4723"/>
    <cellStyle name="常规 3 3 2" xfId="4724"/>
    <cellStyle name="常规 3 3 3" xfId="4725"/>
    <cellStyle name="常规 3 3 3 2" xfId="4726"/>
    <cellStyle name="常规 3 3 3_Capex" xfId="11181"/>
    <cellStyle name="常规 3 3 4" xfId="4727"/>
    <cellStyle name="常规 3 3_Capex" xfId="11182"/>
    <cellStyle name="常规 3 4" xfId="4728"/>
    <cellStyle name="常规 3 4 2" xfId="4729"/>
    <cellStyle name="常规 3 4 3" xfId="4730"/>
    <cellStyle name="常规 3 4 4" xfId="4731"/>
    <cellStyle name="常规 3 4_Capex" xfId="11180"/>
    <cellStyle name="常规 3 5" xfId="4732"/>
    <cellStyle name="常规 3 5 2" xfId="4733"/>
    <cellStyle name="常规 3 5 2 2" xfId="4734"/>
    <cellStyle name="常规 3 5 2_Capex" xfId="11178"/>
    <cellStyle name="常规 3 5 3" xfId="4735"/>
    <cellStyle name="常规 3 5_Capex" xfId="11179"/>
    <cellStyle name="常规 3 6" xfId="3356"/>
    <cellStyle name="常规 3 6 2" xfId="4736"/>
    <cellStyle name="常规 3 6 2 2" xfId="6433"/>
    <cellStyle name="常规 3 6 2_Capex" xfId="11176"/>
    <cellStyle name="常规 3 6_Capex" xfId="11177"/>
    <cellStyle name="常规 3 7" xfId="4737"/>
    <cellStyle name="常规 3 8" xfId="5910"/>
    <cellStyle name="常规 3 8 2" xfId="7629"/>
    <cellStyle name="常规 3 8 2 2" xfId="8521"/>
    <cellStyle name="常规 3 8 2_Capex" xfId="11125"/>
    <cellStyle name="常规 3 8 3" xfId="7987"/>
    <cellStyle name="常规 3 8 3 2" xfId="8025"/>
    <cellStyle name="常规 3 8 3 2 2" xfId="8586"/>
    <cellStyle name="常规 3 8 3 2_Capex" xfId="11175"/>
    <cellStyle name="常规 3 8 3 3" xfId="8578"/>
    <cellStyle name="常规 3 8 3_Capex" xfId="9856"/>
    <cellStyle name="常规 3 8 4" xfId="8345"/>
    <cellStyle name="常规 3 8_Capex" xfId="9857"/>
    <cellStyle name="常规 3 9" xfId="8002"/>
    <cellStyle name="常规 3 9 3" xfId="8031"/>
    <cellStyle name="常规 3 9_Capex" xfId="11174"/>
    <cellStyle name="常规 3_2012年7月份 办公用品申购清单" xfId="6574"/>
    <cellStyle name="常规 30" xfId="4738"/>
    <cellStyle name="常规 30 2" xfId="4739"/>
    <cellStyle name="常规 30 2 2" xfId="4740"/>
    <cellStyle name="常规 30 2_Capex" xfId="11173"/>
    <cellStyle name="常规 30_Capex" xfId="9855"/>
    <cellStyle name="常规 300" xfId="4741"/>
    <cellStyle name="常规 301" xfId="4742"/>
    <cellStyle name="常规 302" xfId="4743"/>
    <cellStyle name="常规 303" xfId="4744"/>
    <cellStyle name="常规 304" xfId="4745"/>
    <cellStyle name="常规 305" xfId="4746"/>
    <cellStyle name="常规 306" xfId="4747"/>
    <cellStyle name="常规 307" xfId="4748"/>
    <cellStyle name="常规 308" xfId="4749"/>
    <cellStyle name="常规 309" xfId="4750"/>
    <cellStyle name="常规 31" xfId="4751"/>
    <cellStyle name="常规 31 10" xfId="7992"/>
    <cellStyle name="常规 31 2" xfId="4752"/>
    <cellStyle name="常规 31 2 2" xfId="4753"/>
    <cellStyle name="常规 31 2_Capex" xfId="11171"/>
    <cellStyle name="常规 31 3" xfId="5958"/>
    <cellStyle name="常规 31 3 2" xfId="11"/>
    <cellStyle name="常规 31 3_Capex" xfId="11170"/>
    <cellStyle name="常规 31 4" xfId="7630"/>
    <cellStyle name="常规 31_Capex" xfId="11172"/>
    <cellStyle name="常规 310" xfId="4754"/>
    <cellStyle name="常规 311" xfId="4755"/>
    <cellStyle name="常规 312" xfId="4756"/>
    <cellStyle name="常规 313" xfId="4757"/>
    <cellStyle name="常规 314" xfId="4758"/>
    <cellStyle name="常规 315" xfId="4759"/>
    <cellStyle name="常规 316" xfId="4760"/>
    <cellStyle name="常规 317" xfId="4761"/>
    <cellStyle name="常规 318" xfId="4762"/>
    <cellStyle name="常规 319" xfId="4763"/>
    <cellStyle name="常规 32" xfId="4764"/>
    <cellStyle name="常规 32 2" xfId="4765"/>
    <cellStyle name="常规 32 2 2" xfId="4766"/>
    <cellStyle name="常规 32 2 3" xfId="7631"/>
    <cellStyle name="常规 32 2_Capex" xfId="11169"/>
    <cellStyle name="常规 32_Capex" xfId="9854"/>
    <cellStyle name="常规 320" xfId="4767"/>
    <cellStyle name="常规 321" xfId="4768"/>
    <cellStyle name="常规 322" xfId="4769"/>
    <cellStyle name="常规 323" xfId="4770"/>
    <cellStyle name="常规 324" xfId="4771"/>
    <cellStyle name="常规 325" xfId="4772"/>
    <cellStyle name="常规 326" xfId="4773"/>
    <cellStyle name="常规 327" xfId="4774"/>
    <cellStyle name="常规 328" xfId="4775"/>
    <cellStyle name="常规 329" xfId="4776"/>
    <cellStyle name="常规 33" xfId="4777"/>
    <cellStyle name="常规 33 2" xfId="4778"/>
    <cellStyle name="常规 33 2 2" xfId="4779"/>
    <cellStyle name="常规 33 2_Capex" xfId="11168"/>
    <cellStyle name="常规 33 3" xfId="4780"/>
    <cellStyle name="常规 33_Capex" xfId="9853"/>
    <cellStyle name="常规 330" xfId="4781"/>
    <cellStyle name="常规 331" xfId="4782"/>
    <cellStyle name="常规 332" xfId="4783"/>
    <cellStyle name="常规 333" xfId="4784"/>
    <cellStyle name="常规 334" xfId="4785"/>
    <cellStyle name="常规 335" xfId="4786"/>
    <cellStyle name="常规 336" xfId="4787"/>
    <cellStyle name="常规 337" xfId="4788"/>
    <cellStyle name="常规 338" xfId="4789"/>
    <cellStyle name="常规 339" xfId="4790"/>
    <cellStyle name="常规 34" xfId="4791"/>
    <cellStyle name="常规 34 2" xfId="4792"/>
    <cellStyle name="常规 34 2 2" xfId="4793"/>
    <cellStyle name="常规 34 2_Capex" xfId="11167"/>
    <cellStyle name="常规 34 3" xfId="4794"/>
    <cellStyle name="常规 34 3 2" xfId="4795"/>
    <cellStyle name="常规 34 3_Capex" xfId="11166"/>
    <cellStyle name="常规 34 4" xfId="7632"/>
    <cellStyle name="常规 34_Capex" xfId="9852"/>
    <cellStyle name="常规 340" xfId="4796"/>
    <cellStyle name="常规 341" xfId="4797"/>
    <cellStyle name="常规 342" xfId="4798"/>
    <cellStyle name="常规 343" xfId="4799"/>
    <cellStyle name="常规 344" xfId="4800"/>
    <cellStyle name="常规 345" xfId="4801"/>
    <cellStyle name="常规 346" xfId="4802"/>
    <cellStyle name="常规 347" xfId="4803"/>
    <cellStyle name="常规 348" xfId="4804"/>
    <cellStyle name="常规 349" xfId="4805"/>
    <cellStyle name="常规 35" xfId="4806"/>
    <cellStyle name="常规 35 2" xfId="4807"/>
    <cellStyle name="常规 35 2 2" xfId="4808"/>
    <cellStyle name="常规 35 2_Capex" xfId="11165"/>
    <cellStyle name="常规 35 3" xfId="4809"/>
    <cellStyle name="常规 35_Capex" xfId="9851"/>
    <cellStyle name="常规 350" xfId="4810"/>
    <cellStyle name="常规 351" xfId="4811"/>
    <cellStyle name="常规 352" xfId="4812"/>
    <cellStyle name="常规 353" xfId="4813"/>
    <cellStyle name="常规 354" xfId="4814"/>
    <cellStyle name="常规 355" xfId="4815"/>
    <cellStyle name="常规 356" xfId="4816"/>
    <cellStyle name="常规 357" xfId="4817"/>
    <cellStyle name="常规 358" xfId="4818"/>
    <cellStyle name="常规 359" xfId="4819"/>
    <cellStyle name="常规 36" xfId="4820"/>
    <cellStyle name="常规 36 2" xfId="4821"/>
    <cellStyle name="常规 36 2 2" xfId="4822"/>
    <cellStyle name="常规 36 2_Capex" xfId="11164"/>
    <cellStyle name="常规 36 3" xfId="4823"/>
    <cellStyle name="常规 36_Capex" xfId="9850"/>
    <cellStyle name="常规 360" xfId="4824"/>
    <cellStyle name="常规 361" xfId="4825"/>
    <cellStyle name="常规 362" xfId="4826"/>
    <cellStyle name="常规 363" xfId="4827"/>
    <cellStyle name="常规 364" xfId="4828"/>
    <cellStyle name="常规 365" xfId="4829"/>
    <cellStyle name="常规 366" xfId="4830"/>
    <cellStyle name="常规 367" xfId="4831"/>
    <cellStyle name="常规 368" xfId="4832"/>
    <cellStyle name="常规 369" xfId="4833"/>
    <cellStyle name="常规 37" xfId="4834"/>
    <cellStyle name="常规 37 2" xfId="4835"/>
    <cellStyle name="常规 37 2 2" xfId="4836"/>
    <cellStyle name="常规 37 2_Capex" xfId="11163"/>
    <cellStyle name="常规 37 3" xfId="4837"/>
    <cellStyle name="常规 37_Capex" xfId="9849"/>
    <cellStyle name="常规 370" xfId="4838"/>
    <cellStyle name="常规 371" xfId="4839"/>
    <cellStyle name="常规 372" xfId="4840"/>
    <cellStyle name="常规 373" xfId="4841"/>
    <cellStyle name="常规 374" xfId="4842"/>
    <cellStyle name="常规 375" xfId="4843"/>
    <cellStyle name="常规 376" xfId="4844"/>
    <cellStyle name="常规 377" xfId="4845"/>
    <cellStyle name="常规 378" xfId="4846"/>
    <cellStyle name="常规 379" xfId="4847"/>
    <cellStyle name="常规 38" xfId="4848"/>
    <cellStyle name="常规 38 2" xfId="4849"/>
    <cellStyle name="常规 38 2 2" xfId="4850"/>
    <cellStyle name="常规 38 2_Capex" xfId="11124"/>
    <cellStyle name="常规 38 3" xfId="4851"/>
    <cellStyle name="常规 38_Capex" xfId="9848"/>
    <cellStyle name="常规 380" xfId="4852"/>
    <cellStyle name="常规 381" xfId="4853"/>
    <cellStyle name="常规 382" xfId="4854"/>
    <cellStyle name="常规 383" xfId="4855"/>
    <cellStyle name="常规 384" xfId="4856"/>
    <cellStyle name="常规 385" xfId="4857"/>
    <cellStyle name="常规 386" xfId="4858"/>
    <cellStyle name="常规 387" xfId="4859"/>
    <cellStyle name="常规 388" xfId="4860"/>
    <cellStyle name="常规 389" xfId="4861"/>
    <cellStyle name="常规 39" xfId="4862"/>
    <cellStyle name="常规 39 2" xfId="4863"/>
    <cellStyle name="常规 39 3" xfId="4864"/>
    <cellStyle name="常规 39_Capex" xfId="11162"/>
    <cellStyle name="常规 390" xfId="4865"/>
    <cellStyle name="常规 391" xfId="4866"/>
    <cellStyle name="常规 392" xfId="4867"/>
    <cellStyle name="常规 393" xfId="4868"/>
    <cellStyle name="常规 394" xfId="4869"/>
    <cellStyle name="常规 395" xfId="4870"/>
    <cellStyle name="常规 396" xfId="4871"/>
    <cellStyle name="常规 397" xfId="4872"/>
    <cellStyle name="常规 398" xfId="4873"/>
    <cellStyle name="常规 399" xfId="4874"/>
    <cellStyle name="常规 4" xfId="28"/>
    <cellStyle name="常规 4 2" xfId="4875"/>
    <cellStyle name="常规 4 2 2" xfId="16"/>
    <cellStyle name="常规 4 2 2 2" xfId="4876"/>
    <cellStyle name="常规 4 2 2_Capex" xfId="9847"/>
    <cellStyle name="常规 4 2 3" xfId="4877"/>
    <cellStyle name="常规 4 2 3 2" xfId="4878"/>
    <cellStyle name="常规 4 2 3_Capex" xfId="9846"/>
    <cellStyle name="常规 4 2 4" xfId="4879"/>
    <cellStyle name="常规 4 2 5" xfId="6435"/>
    <cellStyle name="常规 4 2_Capex" xfId="11160"/>
    <cellStyle name="常规 4 3" xfId="4880"/>
    <cellStyle name="常规 4 4" xfId="4881"/>
    <cellStyle name="常规 4 4 2" xfId="7999"/>
    <cellStyle name="常规 4 4 2 2" xfId="8030"/>
    <cellStyle name="常规 4 4 2_Capex" xfId="9845"/>
    <cellStyle name="常规 4 4_Capex" xfId="11159"/>
    <cellStyle name="常规 4 5" xfId="4882"/>
    <cellStyle name="常规 4 6" xfId="6434"/>
    <cellStyle name="常规 4 7" xfId="6390"/>
    <cellStyle name="常规 4 7 2" xfId="8004"/>
    <cellStyle name="常规 4 7_Capex" xfId="9844"/>
    <cellStyle name="常规 4 8" xfId="8017"/>
    <cellStyle name="常规 4 9" xfId="7"/>
    <cellStyle name="常规 4 9 2" xfId="13"/>
    <cellStyle name="常规 4 9 2 2" xfId="8043"/>
    <cellStyle name="常规 4 9 2_Capex" xfId="9843"/>
    <cellStyle name="常规 4 9 3" xfId="8023"/>
    <cellStyle name="常规 4 9_Capex" xfId="11158"/>
    <cellStyle name="常规 4_Capex" xfId="11161"/>
    <cellStyle name="常规 40" xfId="4883"/>
    <cellStyle name="常规 40 2" xfId="4884"/>
    <cellStyle name="常规 40 2 2" xfId="4885"/>
    <cellStyle name="常规 40 2_Capex" xfId="11157"/>
    <cellStyle name="常规 40 3" xfId="4886"/>
    <cellStyle name="常规 40_Capex" xfId="9842"/>
    <cellStyle name="常规 400" xfId="4887"/>
    <cellStyle name="常规 401" xfId="4888"/>
    <cellStyle name="常规 402" xfId="4889"/>
    <cellStyle name="常规 403" xfId="4890"/>
    <cellStyle name="常规 404" xfId="4891"/>
    <cellStyle name="常规 405" xfId="4892"/>
    <cellStyle name="常规 406" xfId="4893"/>
    <cellStyle name="常规 407" xfId="4894"/>
    <cellStyle name="常规 408" xfId="4895"/>
    <cellStyle name="常规 409" xfId="4896"/>
    <cellStyle name="常规 41" xfId="4897"/>
    <cellStyle name="常规 41 2" xfId="4898"/>
    <cellStyle name="常规 41 2 2" xfId="4899"/>
    <cellStyle name="常规 41 2_Capex" xfId="11123"/>
    <cellStyle name="常规 41 3" xfId="4900"/>
    <cellStyle name="常规 41_Capex" xfId="9841"/>
    <cellStyle name="常规 410" xfId="4901"/>
    <cellStyle name="常规 411" xfId="4902"/>
    <cellStyle name="常规 412" xfId="4903"/>
    <cellStyle name="常规 413" xfId="4904"/>
    <cellStyle name="常规 414" xfId="4905"/>
    <cellStyle name="常规 415" xfId="4906"/>
    <cellStyle name="常规 416" xfId="4907"/>
    <cellStyle name="常规 417" xfId="4908"/>
    <cellStyle name="常规 418" xfId="4909"/>
    <cellStyle name="常规 419" xfId="4910"/>
    <cellStyle name="常规 42" xfId="4911"/>
    <cellStyle name="常规 42 2" xfId="4912"/>
    <cellStyle name="常规 42 2 2" xfId="4913"/>
    <cellStyle name="常规 42 2_Capex" xfId="11155"/>
    <cellStyle name="常规 42 3" xfId="4914"/>
    <cellStyle name="常规 42 3 2" xfId="4915"/>
    <cellStyle name="常规 42 3_Capex" xfId="11154"/>
    <cellStyle name="常规 42 4" xfId="4916"/>
    <cellStyle name="常规 42_Capex" xfId="11156"/>
    <cellStyle name="常规 420" xfId="4917"/>
    <cellStyle name="常规 421" xfId="4918"/>
    <cellStyle name="常规 422" xfId="4919"/>
    <cellStyle name="常规 423" xfId="4920"/>
    <cellStyle name="常规 424" xfId="4921"/>
    <cellStyle name="常规 425" xfId="4922"/>
    <cellStyle name="常规 426" xfId="4923"/>
    <cellStyle name="常规 427" xfId="4924"/>
    <cellStyle name="常规 428" xfId="4925"/>
    <cellStyle name="常规 429" xfId="4926"/>
    <cellStyle name="常规 43" xfId="4927"/>
    <cellStyle name="常规 43 2" xfId="4928"/>
    <cellStyle name="常规 43 3" xfId="4929"/>
    <cellStyle name="常规 43_Capex" xfId="9840"/>
    <cellStyle name="常规 430" xfId="4930"/>
    <cellStyle name="常规 431" xfId="4931"/>
    <cellStyle name="常规 432" xfId="4932"/>
    <cellStyle name="常规 433" xfId="4933"/>
    <cellStyle name="常规 434" xfId="4934"/>
    <cellStyle name="常规 435" xfId="4935"/>
    <cellStyle name="常规 436" xfId="4936"/>
    <cellStyle name="常规 437" xfId="4937"/>
    <cellStyle name="常规 438" xfId="4938"/>
    <cellStyle name="常规 439" xfId="4939"/>
    <cellStyle name="常规 44" xfId="4940"/>
    <cellStyle name="常规 44 2" xfId="4941"/>
    <cellStyle name="常规 44 3" xfId="4942"/>
    <cellStyle name="常规 44_Capex" xfId="9839"/>
    <cellStyle name="常规 440" xfId="4943"/>
    <cellStyle name="常规 441" xfId="4944"/>
    <cellStyle name="常规 442" xfId="4945"/>
    <cellStyle name="常规 443" xfId="4946"/>
    <cellStyle name="常规 444" xfId="4947"/>
    <cellStyle name="常规 445" xfId="4948"/>
    <cellStyle name="常规 446" xfId="4949"/>
    <cellStyle name="常规 447" xfId="4950"/>
    <cellStyle name="常规 448" xfId="4951"/>
    <cellStyle name="常规 449" xfId="4952"/>
    <cellStyle name="常规 45" xfId="4953"/>
    <cellStyle name="常规 45 2" xfId="4954"/>
    <cellStyle name="常规 45 2 2" xfId="4955"/>
    <cellStyle name="常规 45 2_Capex" xfId="9621"/>
    <cellStyle name="常规 45 3" xfId="4956"/>
    <cellStyle name="常规 45_Capex" xfId="9622"/>
    <cellStyle name="常规 450" xfId="4957"/>
    <cellStyle name="常规 451" xfId="4958"/>
    <cellStyle name="常规 452" xfId="4959"/>
    <cellStyle name="常规 453" xfId="4960"/>
    <cellStyle name="常规 454" xfId="4961"/>
    <cellStyle name="常规 455" xfId="4962"/>
    <cellStyle name="常规 456" xfId="4963"/>
    <cellStyle name="常规 457" xfId="4964"/>
    <cellStyle name="常规 458" xfId="4965"/>
    <cellStyle name="常规 459" xfId="4966"/>
    <cellStyle name="常规 46" xfId="4967"/>
    <cellStyle name="常规 46 2" xfId="4968"/>
    <cellStyle name="常规 46 2 2" xfId="4969"/>
    <cellStyle name="常规 46 2_Capex" xfId="9619"/>
    <cellStyle name="常规 46 3" xfId="4970"/>
    <cellStyle name="常规 46_Capex" xfId="9620"/>
    <cellStyle name="常规 460" xfId="4971"/>
    <cellStyle name="常规 461" xfId="4972"/>
    <cellStyle name="常规 462" xfId="4973"/>
    <cellStyle name="常规 463" xfId="4974"/>
    <cellStyle name="常规 464" xfId="4975"/>
    <cellStyle name="常规 465" xfId="4976"/>
    <cellStyle name="常规 466" xfId="4977"/>
    <cellStyle name="常规 467" xfId="4978"/>
    <cellStyle name="常规 468" xfId="4979"/>
    <cellStyle name="常规 469" xfId="4980"/>
    <cellStyle name="常规 47" xfId="4981"/>
    <cellStyle name="常规 47 2" xfId="4982"/>
    <cellStyle name="常规 47 2 2" xfId="4983"/>
    <cellStyle name="常规 47 2_Capex" xfId="11152"/>
    <cellStyle name="常规 47 3" xfId="4984"/>
    <cellStyle name="常规 47_Capex" xfId="11153"/>
    <cellStyle name="常规 470" xfId="4985"/>
    <cellStyle name="常规 471" xfId="4986"/>
    <cellStyle name="常规 472" xfId="4987"/>
    <cellStyle name="常规 473" xfId="4988"/>
    <cellStyle name="常规 474" xfId="4989"/>
    <cellStyle name="常规 475" xfId="4990"/>
    <cellStyle name="常规 476" xfId="4991"/>
    <cellStyle name="常规 477" xfId="4992"/>
    <cellStyle name="常规 478" xfId="4993"/>
    <cellStyle name="常规 479" xfId="4994"/>
    <cellStyle name="常规 48" xfId="4995"/>
    <cellStyle name="常规 48 2" xfId="4996"/>
    <cellStyle name="常规 48 2 2" xfId="4997"/>
    <cellStyle name="常规 48 2_Capex" xfId="11151"/>
    <cellStyle name="常规 48 3" xfId="4998"/>
    <cellStyle name="常规 48_Capex" xfId="9838"/>
    <cellStyle name="常规 480" xfId="4999"/>
    <cellStyle name="常规 481" xfId="5000"/>
    <cellStyle name="常规 482" xfId="5001"/>
    <cellStyle name="常规 483" xfId="5002"/>
    <cellStyle name="常规 484" xfId="5003"/>
    <cellStyle name="常规 485" xfId="5004"/>
    <cellStyle name="常规 486" xfId="5005"/>
    <cellStyle name="常规 487" xfId="5006"/>
    <cellStyle name="常规 488" xfId="5007"/>
    <cellStyle name="常规 489" xfId="5008"/>
    <cellStyle name="常规 49" xfId="5009"/>
    <cellStyle name="常规 49 2" xfId="5010"/>
    <cellStyle name="常规 49 2 2" xfId="5011"/>
    <cellStyle name="常规 49 2_Capex" xfId="9617"/>
    <cellStyle name="常规 49 3" xfId="5012"/>
    <cellStyle name="常规 49_Capex" xfId="9618"/>
    <cellStyle name="常规 490" xfId="5013"/>
    <cellStyle name="常规 491" xfId="5014"/>
    <cellStyle name="常规 492" xfId="5015"/>
    <cellStyle name="常规 493" xfId="5016"/>
    <cellStyle name="常规 494" xfId="5017"/>
    <cellStyle name="常规 495" xfId="5018"/>
    <cellStyle name="常规 496" xfId="5019"/>
    <cellStyle name="常规 497" xfId="5020"/>
    <cellStyle name="常规 498" xfId="5021"/>
    <cellStyle name="常规 499" xfId="5022"/>
    <cellStyle name="常规 5" xfId="3357"/>
    <cellStyle name="常规 5 2" xfId="5023"/>
    <cellStyle name="常规 5 2 2" xfId="5024"/>
    <cellStyle name="常规 5 2 3" xfId="5025"/>
    <cellStyle name="常规 5 2 4" xfId="6437"/>
    <cellStyle name="常规 5 2_Capex" xfId="9615"/>
    <cellStyle name="常规 5 3" xfId="5026"/>
    <cellStyle name="常规 5 4" xfId="6436"/>
    <cellStyle name="常规 5_Capex" xfId="9616"/>
    <cellStyle name="常规 50" xfId="5027"/>
    <cellStyle name="常规 50 2" xfId="5028"/>
    <cellStyle name="常规 50 2 2" xfId="5029"/>
    <cellStyle name="常规 50 2_Capex" xfId="9837"/>
    <cellStyle name="常规 50 3" xfId="5030"/>
    <cellStyle name="常规 50_Capex" xfId="11150"/>
    <cellStyle name="常规 500" xfId="5031"/>
    <cellStyle name="常规 501" xfId="5032"/>
    <cellStyle name="常规 502" xfId="5033"/>
    <cellStyle name="常规 503" xfId="5034"/>
    <cellStyle name="常规 504" xfId="5035"/>
    <cellStyle name="常规 505" xfId="5036"/>
    <cellStyle name="常规 506" xfId="5037"/>
    <cellStyle name="常规 507" xfId="5038"/>
    <cellStyle name="常规 508" xfId="5039"/>
    <cellStyle name="常规 509" xfId="5040"/>
    <cellStyle name="常规 51" xfId="5041"/>
    <cellStyle name="常规 51 2" xfId="5042"/>
    <cellStyle name="常规 51 2 2" xfId="5043"/>
    <cellStyle name="常规 51 2_Capex" xfId="9836"/>
    <cellStyle name="常规 51 3" xfId="5044"/>
    <cellStyle name="常规 51_Capex" xfId="11149"/>
    <cellStyle name="常规 510" xfId="5045"/>
    <cellStyle name="常规 511" xfId="5046"/>
    <cellStyle name="常规 512" xfId="5047"/>
    <cellStyle name="常规 513" xfId="5048"/>
    <cellStyle name="常规 514" xfId="5049"/>
    <cellStyle name="常规 515" xfId="5050"/>
    <cellStyle name="常规 516" xfId="5051"/>
    <cellStyle name="常规 517" xfId="5052"/>
    <cellStyle name="常规 518" xfId="5053"/>
    <cellStyle name="常规 519" xfId="5054"/>
    <cellStyle name="常规 52" xfId="19"/>
    <cellStyle name="常规 52 2" xfId="5056"/>
    <cellStyle name="常规 52 2 2" xfId="5057"/>
    <cellStyle name="常规 52 2_Capex" xfId="9834"/>
    <cellStyle name="常规 52 3" xfId="5058"/>
    <cellStyle name="常规 52 4" xfId="5055"/>
    <cellStyle name="常规 52_Capex" xfId="9835"/>
    <cellStyle name="常规 520" xfId="5059"/>
    <cellStyle name="常规 521" xfId="5060"/>
    <cellStyle name="常规 522" xfId="5061"/>
    <cellStyle name="常规 523" xfId="5062"/>
    <cellStyle name="常规 524" xfId="5063"/>
    <cellStyle name="常规 525" xfId="5064"/>
    <cellStyle name="常规 526" xfId="5065"/>
    <cellStyle name="常规 527" xfId="5066"/>
    <cellStyle name="常规 528" xfId="5067"/>
    <cellStyle name="常规 529" xfId="5068"/>
    <cellStyle name="常规 53" xfId="5069"/>
    <cellStyle name="常规 53 2" xfId="5070"/>
    <cellStyle name="常规 53_Capex" xfId="9614"/>
    <cellStyle name="常规 530" xfId="5071"/>
    <cellStyle name="常规 531" xfId="5072"/>
    <cellStyle name="常规 532" xfId="5073"/>
    <cellStyle name="常规 533" xfId="5074"/>
    <cellStyle name="常规 534" xfId="5075"/>
    <cellStyle name="常规 535" xfId="5076"/>
    <cellStyle name="常规 536" xfId="5077"/>
    <cellStyle name="常规 537" xfId="5078"/>
    <cellStyle name="常规 538" xfId="5079"/>
    <cellStyle name="常规 539" xfId="5080"/>
    <cellStyle name="常规 54" xfId="5081"/>
    <cellStyle name="常规 54 2" xfId="5082"/>
    <cellStyle name="常规 54_Capex" xfId="9833"/>
    <cellStyle name="常规 540" xfId="5083"/>
    <cellStyle name="常规 541" xfId="5084"/>
    <cellStyle name="常规 542" xfId="5085"/>
    <cellStyle name="常规 543" xfId="5086"/>
    <cellStyle name="常规 544" xfId="5087"/>
    <cellStyle name="常规 545" xfId="5088"/>
    <cellStyle name="常规 546" xfId="5089"/>
    <cellStyle name="常规 547" xfId="5090"/>
    <cellStyle name="常规 548" xfId="5091"/>
    <cellStyle name="常规 549" xfId="5092"/>
    <cellStyle name="常规 55" xfId="5093"/>
    <cellStyle name="常规 55 2" xfId="5094"/>
    <cellStyle name="常规 55_Capex" xfId="9832"/>
    <cellStyle name="常规 550" xfId="5095"/>
    <cellStyle name="常规 551" xfId="5096"/>
    <cellStyle name="常规 552" xfId="5097"/>
    <cellStyle name="常规 553" xfId="5098"/>
    <cellStyle name="常规 554" xfId="5099"/>
    <cellStyle name="常规 555" xfId="5100"/>
    <cellStyle name="常规 556" xfId="5101"/>
    <cellStyle name="常规 557" xfId="5102"/>
    <cellStyle name="常规 558" xfId="5103"/>
    <cellStyle name="常规 559" xfId="5104"/>
    <cellStyle name="常规 56" xfId="5105"/>
    <cellStyle name="常规 56 2" xfId="5106"/>
    <cellStyle name="常规 56_Capex" xfId="10919"/>
    <cellStyle name="常规 560" xfId="5107"/>
    <cellStyle name="常规 561" xfId="5108"/>
    <cellStyle name="常规 562" xfId="5109"/>
    <cellStyle name="常规 563" xfId="5110"/>
    <cellStyle name="常规 564" xfId="5111"/>
    <cellStyle name="常规 565" xfId="5112"/>
    <cellStyle name="常规 566" xfId="5113"/>
    <cellStyle name="常规 567" xfId="5114"/>
    <cellStyle name="常规 568" xfId="5115"/>
    <cellStyle name="常规 569" xfId="5116"/>
    <cellStyle name="常规 57" xfId="5117"/>
    <cellStyle name="常规 57 2" xfId="5118"/>
    <cellStyle name="常规 57 2 2" xfId="5119"/>
    <cellStyle name="常规 57 2_Capex" xfId="9830"/>
    <cellStyle name="常规 57 3" xfId="5120"/>
    <cellStyle name="常规 57_Capex" xfId="9831"/>
    <cellStyle name="常规 570" xfId="5121"/>
    <cellStyle name="常规 571" xfId="5122"/>
    <cellStyle name="常规 572" xfId="5123"/>
    <cellStyle name="常规 573" xfId="5124"/>
    <cellStyle name="常规 574" xfId="5125"/>
    <cellStyle name="常规 575" xfId="5126"/>
    <cellStyle name="常规 576" xfId="5127"/>
    <cellStyle name="常规 577" xfId="5128"/>
    <cellStyle name="常规 578" xfId="5129"/>
    <cellStyle name="常规 579" xfId="5130"/>
    <cellStyle name="常规 58" xfId="5131"/>
    <cellStyle name="常规 58 2" xfId="5132"/>
    <cellStyle name="常规 58_Capex" xfId="9829"/>
    <cellStyle name="常规 580" xfId="5133"/>
    <cellStyle name="常规 581" xfId="5134"/>
    <cellStyle name="常规 582" xfId="5135"/>
    <cellStyle name="常规 583" xfId="5136"/>
    <cellStyle name="常规 584" xfId="5137"/>
    <cellStyle name="常规 585" xfId="5138"/>
    <cellStyle name="常规 586" xfId="5139"/>
    <cellStyle name="常规 587" xfId="5140"/>
    <cellStyle name="常规 588" xfId="5141"/>
    <cellStyle name="常规 589" xfId="5142"/>
    <cellStyle name="常规 59" xfId="5143"/>
    <cellStyle name="常规 59 2" xfId="5144"/>
    <cellStyle name="常规 59 2 2" xfId="5145"/>
    <cellStyle name="常规 59 2_Capex" xfId="9827"/>
    <cellStyle name="常规 59 3" xfId="5146"/>
    <cellStyle name="常规 59_Capex" xfId="9828"/>
    <cellStyle name="常规 590" xfId="5147"/>
    <cellStyle name="常规 591" xfId="5148"/>
    <cellStyle name="常规 592" xfId="5149"/>
    <cellStyle name="常规 593" xfId="5150"/>
    <cellStyle name="常规 594" xfId="5151"/>
    <cellStyle name="常规 595" xfId="5152"/>
    <cellStyle name="常规 596" xfId="5153"/>
    <cellStyle name="常规 597" xfId="5154"/>
    <cellStyle name="常规 598" xfId="5155"/>
    <cellStyle name="常规 599" xfId="5156"/>
    <cellStyle name="常规 6" xfId="29"/>
    <cellStyle name="常规 6 10" xfId="6160"/>
    <cellStyle name="常规 6 10 2" xfId="6438"/>
    <cellStyle name="常规 6 10_Capex" xfId="9825"/>
    <cellStyle name="常规 6 11" xfId="6439"/>
    <cellStyle name="常规 6 12" xfId="6361"/>
    <cellStyle name="常规 6 13" xfId="8015"/>
    <cellStyle name="常规 6 2" xfId="5157"/>
    <cellStyle name="常规 6 2 10" xfId="6440"/>
    <cellStyle name="常规 6 2 2" xfId="5158"/>
    <cellStyle name="常规 6 2 2 2" xfId="5159"/>
    <cellStyle name="常规 6 2 2 2 2" xfId="5160"/>
    <cellStyle name="常规 6 2 2 2 3" xfId="6441"/>
    <cellStyle name="常规 6 2 2 2_Capex" xfId="9612"/>
    <cellStyle name="常规 6 2 2 3" xfId="5161"/>
    <cellStyle name="常规 6 2 2 4" xfId="6226"/>
    <cellStyle name="常规 6 2 2_Capex" xfId="9613"/>
    <cellStyle name="常规 6 2 3" xfId="6161"/>
    <cellStyle name="常规 6 2 3 2" xfId="6442"/>
    <cellStyle name="常规 6 2 3_Capex" xfId="11122"/>
    <cellStyle name="常规 6 2 4" xfId="6162"/>
    <cellStyle name="常规 6 2 4 2" xfId="6443"/>
    <cellStyle name="常规 6 2 4_Capex" xfId="11121"/>
    <cellStyle name="常规 6 2 5" xfId="6163"/>
    <cellStyle name="常规 6 2 5 2" xfId="6444"/>
    <cellStyle name="常规 6 2 5_Capex" xfId="11120"/>
    <cellStyle name="常规 6 2 6" xfId="6164"/>
    <cellStyle name="常规 6 2 6 2" xfId="6445"/>
    <cellStyle name="常规 6 2 6_Capex" xfId="11119"/>
    <cellStyle name="常规 6 2 7" xfId="6165"/>
    <cellStyle name="常规 6 2 7 2" xfId="6446"/>
    <cellStyle name="常规 6 2 7_Capex" xfId="9611"/>
    <cellStyle name="常规 6 2 8" xfId="6166"/>
    <cellStyle name="常规 6 2 8 2" xfId="6447"/>
    <cellStyle name="常规 6 2 8_Capex" xfId="9610"/>
    <cellStyle name="常规 6 2 9" xfId="6167"/>
    <cellStyle name="常规 6 2 9 2" xfId="6448"/>
    <cellStyle name="常规 6 2 9_Capex" xfId="9609"/>
    <cellStyle name="常规 6 2_Capex" xfId="11389"/>
    <cellStyle name="常规 6 3" xfId="5162"/>
    <cellStyle name="常规 6 3 2" xfId="6450"/>
    <cellStyle name="常规 6 3 3" xfId="6449"/>
    <cellStyle name="常规 6 3_Capex" xfId="9608"/>
    <cellStyle name="常规 6 4" xfId="5163"/>
    <cellStyle name="常规 6 4 2" xfId="5164"/>
    <cellStyle name="常规 6 4 2 2" xfId="6452"/>
    <cellStyle name="常规 6 4 2_Capex" xfId="9606"/>
    <cellStyle name="常规 6 4 3" xfId="6451"/>
    <cellStyle name="常规 6 4_Capex" xfId="9607"/>
    <cellStyle name="常规 6 5" xfId="6168"/>
    <cellStyle name="常规 6 5 2" xfId="6453"/>
    <cellStyle name="常规 6 5_Capex" xfId="9605"/>
    <cellStyle name="常规 6 6" xfId="6169"/>
    <cellStyle name="常规 6 6 2" xfId="6454"/>
    <cellStyle name="常规 6 6_Capex" xfId="9604"/>
    <cellStyle name="常规 6 7" xfId="6170"/>
    <cellStyle name="常规 6 7 2" xfId="6455"/>
    <cellStyle name="常规 6 7_Capex" xfId="9603"/>
    <cellStyle name="常规 6 8" xfId="6171"/>
    <cellStyle name="常规 6 8 2" xfId="6456"/>
    <cellStyle name="常规 6 8_Capex" xfId="9602"/>
    <cellStyle name="常规 6 9" xfId="6172"/>
    <cellStyle name="常规 6 9 2" xfId="6457"/>
    <cellStyle name="常规 6 9_Capex" xfId="9601"/>
    <cellStyle name="常规 6_Capex" xfId="9826"/>
    <cellStyle name="常规 60" xfId="5165"/>
    <cellStyle name="常规 60 2" xfId="5166"/>
    <cellStyle name="常规 60 2 2" xfId="5167"/>
    <cellStyle name="常规 60 2_Capex" xfId="9599"/>
    <cellStyle name="常规 60 3" xfId="5168"/>
    <cellStyle name="常规 60_Capex" xfId="9600"/>
    <cellStyle name="常规 600" xfId="5169"/>
    <cellStyle name="常规 601" xfId="5170"/>
    <cellStyle name="常规 602" xfId="5171"/>
    <cellStyle name="常规 603" xfId="5172"/>
    <cellStyle name="常规 604" xfId="5173"/>
    <cellStyle name="常规 605" xfId="5174"/>
    <cellStyle name="常规 606" xfId="5175"/>
    <cellStyle name="常规 607" xfId="5176"/>
    <cellStyle name="常规 608" xfId="5177"/>
    <cellStyle name="常规 609" xfId="5178"/>
    <cellStyle name="常规 61" xfId="5179"/>
    <cellStyle name="常规 61 2" xfId="5180"/>
    <cellStyle name="常规 61 2 2" xfId="5181"/>
    <cellStyle name="常规 61 2_Capex" xfId="9597"/>
    <cellStyle name="常规 61 3" xfId="5182"/>
    <cellStyle name="常规 61_Capex" xfId="9598"/>
    <cellStyle name="常规 610" xfId="5183"/>
    <cellStyle name="常规 611" xfId="5184"/>
    <cellStyle name="常规 612" xfId="5185"/>
    <cellStyle name="常规 613" xfId="5186"/>
    <cellStyle name="常规 614" xfId="5187"/>
    <cellStyle name="常规 615" xfId="5188"/>
    <cellStyle name="常规 616" xfId="5189"/>
    <cellStyle name="常规 617" xfId="5190"/>
    <cellStyle name="常规 618" xfId="5191"/>
    <cellStyle name="常规 619" xfId="5192"/>
    <cellStyle name="常规 62" xfId="5193"/>
    <cellStyle name="常规 62 2" xfId="5194"/>
    <cellStyle name="常规 62 3" xfId="5195"/>
    <cellStyle name="常规 62_Capex" xfId="9596"/>
    <cellStyle name="常规 620" xfId="5196"/>
    <cellStyle name="常规 621" xfId="5197"/>
    <cellStyle name="常规 622" xfId="5198"/>
    <cellStyle name="常规 623" xfId="5199"/>
    <cellStyle name="常规 624" xfId="5200"/>
    <cellStyle name="常规 625" xfId="5201"/>
    <cellStyle name="常规 626" xfId="5202"/>
    <cellStyle name="常规 627" xfId="5203"/>
    <cellStyle name="常规 628" xfId="5204"/>
    <cellStyle name="常规 629" xfId="5205"/>
    <cellStyle name="常规 63" xfId="5206"/>
    <cellStyle name="常规 63 2" xfId="5207"/>
    <cellStyle name="常规 63 3" xfId="5208"/>
    <cellStyle name="常规 63_Capex" xfId="9595"/>
    <cellStyle name="常规 630" xfId="5209"/>
    <cellStyle name="常规 631" xfId="5210"/>
    <cellStyle name="常规 632" xfId="5211"/>
    <cellStyle name="常规 633" xfId="5212"/>
    <cellStyle name="常规 634" xfId="5213"/>
    <cellStyle name="常规 635" xfId="5214"/>
    <cellStyle name="常规 636" xfId="5215"/>
    <cellStyle name="常规 637" xfId="5216"/>
    <cellStyle name="常规 638" xfId="5217"/>
    <cellStyle name="常规 639" xfId="5218"/>
    <cellStyle name="常规 64" xfId="5219"/>
    <cellStyle name="常规 64 2" xfId="5220"/>
    <cellStyle name="常规 64 3" xfId="5221"/>
    <cellStyle name="常规 64_Capex" xfId="9594"/>
    <cellStyle name="常规 640" xfId="5222"/>
    <cellStyle name="常规 641" xfId="5223"/>
    <cellStyle name="常规 642" xfId="5224"/>
    <cellStyle name="常规 643" xfId="5225"/>
    <cellStyle name="常规 644" xfId="5226"/>
    <cellStyle name="常规 645" xfId="5227"/>
    <cellStyle name="常规 646" xfId="5228"/>
    <cellStyle name="常规 647" xfId="5229"/>
    <cellStyle name="常规 648" xfId="5230"/>
    <cellStyle name="常规 649" xfId="5231"/>
    <cellStyle name="常规 65" xfId="5232"/>
    <cellStyle name="常规 65 2" xfId="5233"/>
    <cellStyle name="常规 65 3" xfId="5234"/>
    <cellStyle name="常规 65_Capex" xfId="9593"/>
    <cellStyle name="常规 650" xfId="5235"/>
    <cellStyle name="常规 651" xfId="5236"/>
    <cellStyle name="常规 652" xfId="5237"/>
    <cellStyle name="常规 653" xfId="5238"/>
    <cellStyle name="常规 654" xfId="5239"/>
    <cellStyle name="常规 655" xfId="5240"/>
    <cellStyle name="常规 656" xfId="5241"/>
    <cellStyle name="常规 657" xfId="5242"/>
    <cellStyle name="常规 658" xfId="5243"/>
    <cellStyle name="常规 659" xfId="5244"/>
    <cellStyle name="常规 66" xfId="5245"/>
    <cellStyle name="常规 66 2" xfId="5246"/>
    <cellStyle name="常规 66 3" xfId="5247"/>
    <cellStyle name="常规 66 4" xfId="8003"/>
    <cellStyle name="常规 66 4 2" xfId="8032"/>
    <cellStyle name="常规 66 4_Capex" xfId="9591"/>
    <cellStyle name="常规 66_Capex" xfId="9592"/>
    <cellStyle name="常规 660" xfId="5248"/>
    <cellStyle name="常规 661" xfId="5249"/>
    <cellStyle name="常规 662" xfId="5250"/>
    <cellStyle name="常规 663" xfId="5251"/>
    <cellStyle name="常规 664" xfId="5252"/>
    <cellStyle name="常规 665" xfId="5253"/>
    <cellStyle name="常规 666" xfId="5254"/>
    <cellStyle name="常规 667" xfId="5255"/>
    <cellStyle name="常规 668" xfId="5256"/>
    <cellStyle name="常规 669" xfId="5257"/>
    <cellStyle name="常规 67" xfId="5258"/>
    <cellStyle name="常规 67 2" xfId="5259"/>
    <cellStyle name="常规 67 3" xfId="5260"/>
    <cellStyle name="常规 67_Capex" xfId="9590"/>
    <cellStyle name="常规 670" xfId="5261"/>
    <cellStyle name="常规 671" xfId="5262"/>
    <cellStyle name="常规 672" xfId="5263"/>
    <cellStyle name="常规 673" xfId="5264"/>
    <cellStyle name="常规 674" xfId="5265"/>
    <cellStyle name="常规 675" xfId="5266"/>
    <cellStyle name="常规 676" xfId="5267"/>
    <cellStyle name="常规 677" xfId="5268"/>
    <cellStyle name="常规 678" xfId="5269"/>
    <cellStyle name="常规 679" xfId="5270"/>
    <cellStyle name="常规 68" xfId="5271"/>
    <cellStyle name="常规 68 2" xfId="5272"/>
    <cellStyle name="常规 68_Capex" xfId="9589"/>
    <cellStyle name="常规 680" xfId="5273"/>
    <cellStyle name="常规 681" xfId="5274"/>
    <cellStyle name="常规 682" xfId="5275"/>
    <cellStyle name="常规 683" xfId="5276"/>
    <cellStyle name="常规 684" xfId="5277"/>
    <cellStyle name="常规 685" xfId="5278"/>
    <cellStyle name="常规 686" xfId="5279"/>
    <cellStyle name="常规 687" xfId="5280"/>
    <cellStyle name="常规 688" xfId="5281"/>
    <cellStyle name="常规 689" xfId="5282"/>
    <cellStyle name="常规 69" xfId="5283"/>
    <cellStyle name="常规 69 2" xfId="5284"/>
    <cellStyle name="常规 69_Capex" xfId="9588"/>
    <cellStyle name="常规 690" xfId="5285"/>
    <cellStyle name="常规 691" xfId="5286"/>
    <cellStyle name="常规 692" xfId="5287"/>
    <cellStyle name="常规 693" xfId="5288"/>
    <cellStyle name="常规 694" xfId="5289"/>
    <cellStyle name="常规 695" xfId="5290"/>
    <cellStyle name="常规 696" xfId="5291"/>
    <cellStyle name="常规 697" xfId="5292"/>
    <cellStyle name="常规 698" xfId="5293"/>
    <cellStyle name="常规 699" xfId="5294"/>
    <cellStyle name="常规 7" xfId="3358"/>
    <cellStyle name="常规 7 10" xfId="6173"/>
    <cellStyle name="常规 7 10 2" xfId="6458"/>
    <cellStyle name="常规 7 10_Capex" xfId="9586"/>
    <cellStyle name="常规 7 11" xfId="6459"/>
    <cellStyle name="常规 7 2" xfId="5295"/>
    <cellStyle name="常规 7 2 10" xfId="6460"/>
    <cellStyle name="常规 7 2 11 2" xfId="6174"/>
    <cellStyle name="常规 7 2 2" xfId="5296"/>
    <cellStyle name="常规 7 2 2 2" xfId="6462"/>
    <cellStyle name="常规 7 2 2 3" xfId="6461"/>
    <cellStyle name="常规 7 2 2_Capex" xfId="9584"/>
    <cellStyle name="常规 7 2 3" xfId="5297"/>
    <cellStyle name="常规 7 2 3 2" xfId="6464"/>
    <cellStyle name="常规 7 2 3 3" xfId="6463"/>
    <cellStyle name="常规 7 2 3_Capex" xfId="9583"/>
    <cellStyle name="常规 7 2 4" xfId="6175"/>
    <cellStyle name="常规 7 2 4 2" xfId="6465"/>
    <cellStyle name="常规 7 2 4_Capex" xfId="9582"/>
    <cellStyle name="常规 7 2 5" xfId="6176"/>
    <cellStyle name="常规 7 2 5 2" xfId="6466"/>
    <cellStyle name="常规 7 2 5_Capex" xfId="9581"/>
    <cellStyle name="常规 7 2 6" xfId="6177"/>
    <cellStyle name="常规 7 2 6 2" xfId="6467"/>
    <cellStyle name="常规 7 2 6_Capex" xfId="9580"/>
    <cellStyle name="常规 7 2 7" xfId="6178"/>
    <cellStyle name="常规 7 2 7 2" xfId="6468"/>
    <cellStyle name="常规 7 2 7_Capex" xfId="9579"/>
    <cellStyle name="常规 7 2 8" xfId="6179"/>
    <cellStyle name="常规 7 2 8 2" xfId="6469"/>
    <cellStyle name="常规 7 2 8_Capex" xfId="9578"/>
    <cellStyle name="常规 7 2 9" xfId="6180"/>
    <cellStyle name="常规 7 2 9 2" xfId="6470"/>
    <cellStyle name="常规 7 2 9_Capex" xfId="9577"/>
    <cellStyle name="常规 7 2_Capex" xfId="9585"/>
    <cellStyle name="常规 7 3" xfId="5298"/>
    <cellStyle name="常规 7 3 2" xfId="6472"/>
    <cellStyle name="常规 7 3 3" xfId="6471"/>
    <cellStyle name="常规 7 3_Capex" xfId="9576"/>
    <cellStyle name="常规 7 4" xfId="5299"/>
    <cellStyle name="常规 7 4 2" xfId="5300"/>
    <cellStyle name="常规 7 4 2 2" xfId="6474"/>
    <cellStyle name="常规 7 4 2_Capex" xfId="9574"/>
    <cellStyle name="常规 7 4 3" xfId="6473"/>
    <cellStyle name="常规 7 4_Capex" xfId="9575"/>
    <cellStyle name="常规 7 5" xfId="6181"/>
    <cellStyle name="常规 7 5 2" xfId="6475"/>
    <cellStyle name="常规 7 5_Capex" xfId="9573"/>
    <cellStyle name="常规 7 6" xfId="6182"/>
    <cellStyle name="常规 7 6 2" xfId="6476"/>
    <cellStyle name="常规 7 6_Capex" xfId="9572"/>
    <cellStyle name="常规 7 7" xfId="6183"/>
    <cellStyle name="常规 7 7 2" xfId="6477"/>
    <cellStyle name="常规 7 7_Capex" xfId="9571"/>
    <cellStyle name="常规 7 8" xfId="6184"/>
    <cellStyle name="常规 7 8 2" xfId="6478"/>
    <cellStyle name="常规 7 8_Capex" xfId="9570"/>
    <cellStyle name="常规 7 9" xfId="6185"/>
    <cellStyle name="常规 7 9 2" xfId="6479"/>
    <cellStyle name="常规 7 9_Capex" xfId="9569"/>
    <cellStyle name="常规 7_Capex" xfId="9587"/>
    <cellStyle name="常规 70" xfId="5301"/>
    <cellStyle name="常规 70 2" xfId="5302"/>
    <cellStyle name="常规 70 3" xfId="8034"/>
    <cellStyle name="常规 70_Capex" xfId="9568"/>
    <cellStyle name="常规 700" xfId="5303"/>
    <cellStyle name="常规 701" xfId="5304"/>
    <cellStyle name="常规 702" xfId="5305"/>
    <cellStyle name="常规 703" xfId="5306"/>
    <cellStyle name="常规 704" xfId="5307"/>
    <cellStyle name="常规 705" xfId="5308"/>
    <cellStyle name="常规 706" xfId="5309"/>
    <cellStyle name="常规 707" xfId="5310"/>
    <cellStyle name="常规 708" xfId="5311"/>
    <cellStyle name="常规 709" xfId="5312"/>
    <cellStyle name="常规 71" xfId="5313"/>
    <cellStyle name="常规 71 2" xfId="5314"/>
    <cellStyle name="常规 71_Capex" xfId="9567"/>
    <cellStyle name="常规 710" xfId="5315"/>
    <cellStyle name="常规 711" xfId="5316"/>
    <cellStyle name="常规 712" xfId="5317"/>
    <cellStyle name="常规 713" xfId="5318"/>
    <cellStyle name="常规 714" xfId="5319"/>
    <cellStyle name="常规 715" xfId="5320"/>
    <cellStyle name="常规 716" xfId="5321"/>
    <cellStyle name="常规 717" xfId="5322"/>
    <cellStyle name="常规 718" xfId="5323"/>
    <cellStyle name="常规 719" xfId="5324"/>
    <cellStyle name="常规 72" xfId="5325"/>
    <cellStyle name="常规 72 2" xfId="5326"/>
    <cellStyle name="常规 72_Capex" xfId="9566"/>
    <cellStyle name="常规 720" xfId="5327"/>
    <cellStyle name="常规 721" xfId="5328"/>
    <cellStyle name="常规 722" xfId="5329"/>
    <cellStyle name="常规 723" xfId="5330"/>
    <cellStyle name="常规 724" xfId="5331"/>
    <cellStyle name="常规 725" xfId="5332"/>
    <cellStyle name="常规 726" xfId="5333"/>
    <cellStyle name="常规 727" xfId="5334"/>
    <cellStyle name="常规 728" xfId="5335"/>
    <cellStyle name="常规 729" xfId="5336"/>
    <cellStyle name="常规 73" xfId="5337"/>
    <cellStyle name="常规 73 2" xfId="5338"/>
    <cellStyle name="常规 73_Capex" xfId="9565"/>
    <cellStyle name="常规 730" xfId="5339"/>
    <cellStyle name="常规 731" xfId="5340"/>
    <cellStyle name="常规 732" xfId="5341"/>
    <cellStyle name="常规 733" xfId="5342"/>
    <cellStyle name="常规 734" xfId="5343"/>
    <cellStyle name="常规 735" xfId="5344"/>
    <cellStyle name="常规 736" xfId="5345"/>
    <cellStyle name="常规 737" xfId="5346"/>
    <cellStyle name="常规 738" xfId="5347"/>
    <cellStyle name="常规 739" xfId="5348"/>
    <cellStyle name="常规 74" xfId="5349"/>
    <cellStyle name="常规 74 2" xfId="5350"/>
    <cellStyle name="常规 74_Capex" xfId="9564"/>
    <cellStyle name="常规 740" xfId="5351"/>
    <cellStyle name="常规 741" xfId="5352"/>
    <cellStyle name="常规 742" xfId="5353"/>
    <cellStyle name="常规 743" xfId="5354"/>
    <cellStyle name="常规 744" xfId="5355"/>
    <cellStyle name="常规 745" xfId="5356"/>
    <cellStyle name="常规 746" xfId="5357"/>
    <cellStyle name="常规 747" xfId="5358"/>
    <cellStyle name="常规 748" xfId="5359"/>
    <cellStyle name="常规 749" xfId="5360"/>
    <cellStyle name="常规 75" xfId="5361"/>
    <cellStyle name="常规 75 2" xfId="5362"/>
    <cellStyle name="常规 75_Capex" xfId="9563"/>
    <cellStyle name="常规 750" xfId="5363"/>
    <cellStyle name="常规 751" xfId="5364"/>
    <cellStyle name="常规 752" xfId="5365"/>
    <cellStyle name="常规 753" xfId="5366"/>
    <cellStyle name="常规 754" xfId="5367"/>
    <cellStyle name="常规 755" xfId="5368"/>
    <cellStyle name="常规 756" xfId="5369"/>
    <cellStyle name="常规 757" xfId="5370"/>
    <cellStyle name="常规 758" xfId="5371"/>
    <cellStyle name="常规 759" xfId="5372"/>
    <cellStyle name="常规 76" xfId="5373"/>
    <cellStyle name="常规 76 2" xfId="5374"/>
    <cellStyle name="常规 76_Capex" xfId="9562"/>
    <cellStyle name="常规 760" xfId="5375"/>
    <cellStyle name="常规 761" xfId="5376"/>
    <cellStyle name="常规 762" xfId="5377"/>
    <cellStyle name="常规 763" xfId="5378"/>
    <cellStyle name="常规 764" xfId="5379"/>
    <cellStyle name="常规 765" xfId="5380"/>
    <cellStyle name="常规 766" xfId="5381"/>
    <cellStyle name="常规 767" xfId="5382"/>
    <cellStyle name="常规 768" xfId="5383"/>
    <cellStyle name="常规 769" xfId="5384"/>
    <cellStyle name="常规 77" xfId="5385"/>
    <cellStyle name="常规 77 2" xfId="5386"/>
    <cellStyle name="常规 77_Capex" xfId="9561"/>
    <cellStyle name="常规 770" xfId="5387"/>
    <cellStyle name="常规 771" xfId="5388"/>
    <cellStyle name="常规 772" xfId="5389"/>
    <cellStyle name="常规 773" xfId="5390"/>
    <cellStyle name="常规 774" xfId="5391"/>
    <cellStyle name="常规 775" xfId="5392"/>
    <cellStyle name="常规 776" xfId="5393"/>
    <cellStyle name="常规 777" xfId="5394"/>
    <cellStyle name="常规 778" xfId="5395"/>
    <cellStyle name="常规 779" xfId="5396"/>
    <cellStyle name="常规 78" xfId="5397"/>
    <cellStyle name="常规 78 2" xfId="5398"/>
    <cellStyle name="常规 78_Capex" xfId="9560"/>
    <cellStyle name="常规 780" xfId="5399"/>
    <cellStyle name="常规 781" xfId="5400"/>
    <cellStyle name="常规 782" xfId="5401"/>
    <cellStyle name="常规 783" xfId="5402"/>
    <cellStyle name="常规 784" xfId="5403"/>
    <cellStyle name="常规 785" xfId="5404"/>
    <cellStyle name="常规 786" xfId="5405"/>
    <cellStyle name="常规 787" xfId="5406"/>
    <cellStyle name="常规 788" xfId="5407"/>
    <cellStyle name="常规 789" xfId="5408"/>
    <cellStyle name="常规 79" xfId="5409"/>
    <cellStyle name="常规 79 2" xfId="5410"/>
    <cellStyle name="常规 79_Capex" xfId="9559"/>
    <cellStyle name="常规 790" xfId="5411"/>
    <cellStyle name="常规 791" xfId="5412"/>
    <cellStyle name="常规 792" xfId="5413"/>
    <cellStyle name="常规 793" xfId="5414"/>
    <cellStyle name="常规 794" xfId="5415"/>
    <cellStyle name="常规 795" xfId="5416"/>
    <cellStyle name="常规 796" xfId="5417"/>
    <cellStyle name="常规 797" xfId="5418"/>
    <cellStyle name="常规 798" xfId="5419"/>
    <cellStyle name="常规 799" xfId="5420"/>
    <cellStyle name="常规 8" xfId="3359"/>
    <cellStyle name="常规 8 2" xfId="4"/>
    <cellStyle name="常规 8 2 2" xfId="5954"/>
    <cellStyle name="常规 8 2 2 2" xfId="8361"/>
    <cellStyle name="常规 8 2 2_Capex" xfId="9556"/>
    <cellStyle name="常规 8 2 3" xfId="6481"/>
    <cellStyle name="常规 8 2 4" xfId="8343"/>
    <cellStyle name="常规 8 2 5" xfId="5908"/>
    <cellStyle name="常规 8 2_Capex" xfId="9557"/>
    <cellStyle name="常规 8 3" xfId="6480"/>
    <cellStyle name="常规 8 4" xfId="8209"/>
    <cellStyle name="常规 8_Capex" xfId="9558"/>
    <cellStyle name="常规 80" xfId="5421"/>
    <cellStyle name="常规 800" xfId="5422"/>
    <cellStyle name="常规 801" xfId="5423"/>
    <cellStyle name="常规 802" xfId="5424"/>
    <cellStyle name="常规 803" xfId="5425"/>
    <cellStyle name="常规 804" xfId="5426"/>
    <cellStyle name="常规 805" xfId="5427"/>
    <cellStyle name="常规 806" xfId="5428"/>
    <cellStyle name="常规 807" xfId="5429"/>
    <cellStyle name="常规 808" xfId="5430"/>
    <cellStyle name="常规 809" xfId="5431"/>
    <cellStyle name="常规 81" xfId="5432"/>
    <cellStyle name="常规 810" xfId="5433"/>
    <cellStyle name="常规 811" xfId="5434"/>
    <cellStyle name="常规 812" xfId="5435"/>
    <cellStyle name="常规 813" xfId="5436"/>
    <cellStyle name="常规 814" xfId="5437"/>
    <cellStyle name="常规 815" xfId="5438"/>
    <cellStyle name="常规 816" xfId="5439"/>
    <cellStyle name="常规 817" xfId="5440"/>
    <cellStyle name="常规 818" xfId="5441"/>
    <cellStyle name="常规 819" xfId="5442"/>
    <cellStyle name="常规 82" xfId="5443"/>
    <cellStyle name="常规 82 2" xfId="5444"/>
    <cellStyle name="常规 82_Capex" xfId="9555"/>
    <cellStyle name="常规 820" xfId="5445"/>
    <cellStyle name="常规 821" xfId="5446"/>
    <cellStyle name="常规 822" xfId="5447"/>
    <cellStyle name="常规 823" xfId="5448"/>
    <cellStyle name="常规 824" xfId="5449"/>
    <cellStyle name="常规 825" xfId="5450"/>
    <cellStyle name="常规 826" xfId="5451"/>
    <cellStyle name="常规 827" xfId="5452"/>
    <cellStyle name="常规 828" xfId="5453"/>
    <cellStyle name="常规 829" xfId="5454"/>
    <cellStyle name="常规 83" xfId="5455"/>
    <cellStyle name="常规 83 2" xfId="5456"/>
    <cellStyle name="常规 83_Capex" xfId="9554"/>
    <cellStyle name="常规 830" xfId="5457"/>
    <cellStyle name="常规 831" xfId="5458"/>
    <cellStyle name="常规 832" xfId="5459"/>
    <cellStyle name="常规 833" xfId="5460"/>
    <cellStyle name="常规 834" xfId="5461"/>
    <cellStyle name="常规 835" xfId="5462"/>
    <cellStyle name="常规 836" xfId="5463"/>
    <cellStyle name="常规 837" xfId="5464"/>
    <cellStyle name="常规 838" xfId="5465"/>
    <cellStyle name="常规 839" xfId="5466"/>
    <cellStyle name="常规 84" xfId="5467"/>
    <cellStyle name="常规 84 2" xfId="5468"/>
    <cellStyle name="常规 84_Capex" xfId="9553"/>
    <cellStyle name="常规 840" xfId="5469"/>
    <cellStyle name="常规 841" xfId="5470"/>
    <cellStyle name="常规 842" xfId="5471"/>
    <cellStyle name="常规 843" xfId="5472"/>
    <cellStyle name="常规 844" xfId="5473"/>
    <cellStyle name="常规 845" xfId="5474"/>
    <cellStyle name="常规 846" xfId="5475"/>
    <cellStyle name="常规 847" xfId="5476"/>
    <cellStyle name="常规 848" xfId="5477"/>
    <cellStyle name="常规 849" xfId="5478"/>
    <cellStyle name="常规 85" xfId="5479"/>
    <cellStyle name="常规 85 2" xfId="5480"/>
    <cellStyle name="常规 85_Capex" xfId="9552"/>
    <cellStyle name="常规 850" xfId="5481"/>
    <cellStyle name="常规 851" xfId="5482"/>
    <cellStyle name="常规 852" xfId="5483"/>
    <cellStyle name="常规 853" xfId="5484"/>
    <cellStyle name="常规 854" xfId="5485"/>
    <cellStyle name="常规 855" xfId="5951"/>
    <cellStyle name="常规 855 2" xfId="6509"/>
    <cellStyle name="常规 855 2 2" xfId="8423"/>
    <cellStyle name="常规 855 2_Capex" xfId="9550"/>
    <cellStyle name="常规 855 3" xfId="7633"/>
    <cellStyle name="常规 855 4" xfId="8012"/>
    <cellStyle name="常规 855 4 2" xfId="8583"/>
    <cellStyle name="常规 855 4_Capex" xfId="9549"/>
    <cellStyle name="常规 855 5" xfId="8358"/>
    <cellStyle name="常规 855_Capex" xfId="9551"/>
    <cellStyle name="常规 856" xfId="5956"/>
    <cellStyle name="常规 856 2" xfId="8363"/>
    <cellStyle name="常规 856_Capex" xfId="9548"/>
    <cellStyle name="常规 857" xfId="5959"/>
    <cellStyle name="常规 857 2" xfId="8365"/>
    <cellStyle name="常规 857_Capex" xfId="9547"/>
    <cellStyle name="常规 858" xfId="5962"/>
    <cellStyle name="常规 858 2" xfId="8368"/>
    <cellStyle name="常规 858_Capex" xfId="9546"/>
    <cellStyle name="常规 859" xfId="5960"/>
    <cellStyle name="常规 859 2" xfId="8366"/>
    <cellStyle name="常规 859_Capex" xfId="9545"/>
    <cellStyle name="常规 86" xfId="5486"/>
    <cellStyle name="常规 86 2" xfId="5487"/>
    <cellStyle name="常规 86_Capex" xfId="9544"/>
    <cellStyle name="常规 860" xfId="5963"/>
    <cellStyle name="常规 860 2" xfId="8369"/>
    <cellStyle name="常规 860_Capex" xfId="9543"/>
    <cellStyle name="常规 861" xfId="5964"/>
    <cellStyle name="常规 861 2" xfId="8370"/>
    <cellStyle name="常规 861_Capex" xfId="9542"/>
    <cellStyle name="常规 862" xfId="5965"/>
    <cellStyle name="常规 862 2" xfId="8371"/>
    <cellStyle name="常规 862_Capex" xfId="9541"/>
    <cellStyle name="常规 863" xfId="5966"/>
    <cellStyle name="常规 863 2" xfId="8372"/>
    <cellStyle name="常规 863_Capex" xfId="9540"/>
    <cellStyle name="常规 864" xfId="5967"/>
    <cellStyle name="常规 864 2" xfId="8035"/>
    <cellStyle name="常规 864 2 2" xfId="8590"/>
    <cellStyle name="常规 864 2 2 2" xfId="8000"/>
    <cellStyle name="常规 864 2 2 2 2" xfId="8028"/>
    <cellStyle name="常规 864 2 2 2 2 2" xfId="8588"/>
    <cellStyle name="常规 864 2 2 2 2_Capex" xfId="9535"/>
    <cellStyle name="常规 864 2 2 2 3" xfId="8581"/>
    <cellStyle name="常规 864 2 2 2_Capex" xfId="9536"/>
    <cellStyle name="常规 864 2 2_Capex" xfId="9537"/>
    <cellStyle name="常规 864 2_Capex" xfId="9538"/>
    <cellStyle name="常规 864 3" xfId="8373"/>
    <cellStyle name="常规 864_Capex" xfId="9539"/>
    <cellStyle name="常规 865" xfId="5968"/>
    <cellStyle name="常规 865 2" xfId="7996"/>
    <cellStyle name="常规 865 3" xfId="8374"/>
    <cellStyle name="常规 865_Capex" xfId="9534"/>
    <cellStyle name="常规 866" xfId="5969"/>
    <cellStyle name="常规 866 2" xfId="7997"/>
    <cellStyle name="常规 866 3" xfId="8375"/>
    <cellStyle name="常规 866_Capex" xfId="9533"/>
    <cellStyle name="常规 867" xfId="5961"/>
    <cellStyle name="常规 867 2" xfId="8367"/>
    <cellStyle name="常规 867_Capex" xfId="9532"/>
    <cellStyle name="常规 868" xfId="5971"/>
    <cellStyle name="常规 868 2" xfId="8377"/>
    <cellStyle name="常规 868 4" xfId="7634"/>
    <cellStyle name="常规 868 4 2" xfId="8522"/>
    <cellStyle name="常规 868 4_Capex" xfId="9530"/>
    <cellStyle name="常规 868_Capex" xfId="9531"/>
    <cellStyle name="常规 869" xfId="5972"/>
    <cellStyle name="常规 869 2" xfId="7991"/>
    <cellStyle name="常规 869 3" xfId="8378"/>
    <cellStyle name="常规 869_Capex" xfId="9529"/>
    <cellStyle name="常规 87" xfId="5488"/>
    <cellStyle name="常规 87 2" xfId="5489"/>
    <cellStyle name="常规 87_Capex" xfId="9528"/>
    <cellStyle name="常规 870" xfId="5973"/>
    <cellStyle name="常规 870 2" xfId="8379"/>
    <cellStyle name="常规 870_Capex" xfId="9527"/>
    <cellStyle name="常规 871" xfId="5975"/>
    <cellStyle name="常规 871 2" xfId="6599"/>
    <cellStyle name="常规 871 2 2" xfId="8429"/>
    <cellStyle name="常规 871 2_Capex" xfId="9525"/>
    <cellStyle name="常规 871 3" xfId="8014"/>
    <cellStyle name="常规 871 3 2" xfId="8584"/>
    <cellStyle name="常规 871 3_Capex" xfId="9524"/>
    <cellStyle name="常规 871 4" xfId="8380"/>
    <cellStyle name="常规 871_Capex" xfId="9526"/>
    <cellStyle name="常规 872" xfId="6001"/>
    <cellStyle name="常规 873" xfId="6002"/>
    <cellStyle name="常规 874" xfId="6003"/>
    <cellStyle name="常规 875" xfId="6004"/>
    <cellStyle name="常规 876" xfId="5974"/>
    <cellStyle name="常规 876 2" xfId="8016"/>
    <cellStyle name="常规 876_Capex" xfId="9523"/>
    <cellStyle name="常规 877" xfId="6005"/>
    <cellStyle name="常规 877 2" xfId="7635"/>
    <cellStyle name="常规 877_Capex" xfId="9522"/>
    <cellStyle name="常规 878" xfId="6205"/>
    <cellStyle name="常规 878 2" xfId="7636"/>
    <cellStyle name="常规 878 3" xfId="8404"/>
    <cellStyle name="常规 878_Capex" xfId="9521"/>
    <cellStyle name="常规 879" xfId="6206"/>
    <cellStyle name="常规 879 2" xfId="7637"/>
    <cellStyle name="常规 879_Capex" xfId="9520"/>
    <cellStyle name="常规 88" xfId="5490"/>
    <cellStyle name="常规 88 2" xfId="5491"/>
    <cellStyle name="常规 88_Capex" xfId="9519"/>
    <cellStyle name="常规 880" xfId="6207"/>
    <cellStyle name="常规 880 2" xfId="7638"/>
    <cellStyle name="常规 880_Capex" xfId="9518"/>
    <cellStyle name="常规 881" xfId="7639"/>
    <cellStyle name="常规 881 2" xfId="7640"/>
    <cellStyle name="常规 881 3" xfId="8523"/>
    <cellStyle name="常规 881_Capex" xfId="9517"/>
    <cellStyle name="常规 882" xfId="7641"/>
    <cellStyle name="常规 882 2" xfId="8524"/>
    <cellStyle name="常规 882_Capex" xfId="9516"/>
    <cellStyle name="常规 883" xfId="7642"/>
    <cellStyle name="常规 883 2" xfId="8525"/>
    <cellStyle name="常规 883_Capex" xfId="9515"/>
    <cellStyle name="常规 884" xfId="7643"/>
    <cellStyle name="常规 884 2" xfId="8526"/>
    <cellStyle name="常规 884_Capex" xfId="9514"/>
    <cellStyle name="常规 885" xfId="7644"/>
    <cellStyle name="常规 885 2" xfId="8527"/>
    <cellStyle name="常规 885_Capex" xfId="9513"/>
    <cellStyle name="常规 886" xfId="7645"/>
    <cellStyle name="常规 886 2" xfId="8528"/>
    <cellStyle name="常规 886_Capex" xfId="9512"/>
    <cellStyle name="常规 887" xfId="7646"/>
    <cellStyle name="常规 887 2" xfId="8529"/>
    <cellStyle name="常规 887_Capex" xfId="9511"/>
    <cellStyle name="常规 888" xfId="7647"/>
    <cellStyle name="常规 888 2" xfId="8530"/>
    <cellStyle name="常规 888_Capex" xfId="9510"/>
    <cellStyle name="常规 889" xfId="5492"/>
    <cellStyle name="常规 889 2" xfId="5493"/>
    <cellStyle name="常规 889 2 2" xfId="5494"/>
    <cellStyle name="常规 889 2 2 2" xfId="8321"/>
    <cellStyle name="常规 889 2 2_Capex" xfId="9507"/>
    <cellStyle name="常规 889 2 3" xfId="8320"/>
    <cellStyle name="常规 889 2_Capex" xfId="9508"/>
    <cellStyle name="常规 889 3" xfId="5495"/>
    <cellStyle name="常规 889 3 2" xfId="8322"/>
    <cellStyle name="常规 889 3_Capex" xfId="9506"/>
    <cellStyle name="常规 889 4" xfId="8319"/>
    <cellStyle name="常规 889_Capex" xfId="9509"/>
    <cellStyle name="常规 89" xfId="5496"/>
    <cellStyle name="常规 89 2" xfId="5497"/>
    <cellStyle name="常规 89_Capex" xfId="9505"/>
    <cellStyle name="常规 890" xfId="7648"/>
    <cellStyle name="常规 890 2" xfId="8531"/>
    <cellStyle name="常规 890_Capex" xfId="9504"/>
    <cellStyle name="常规 891" xfId="7649"/>
    <cellStyle name="常规 891 2" xfId="7650"/>
    <cellStyle name="常规 891 2 2" xfId="7651"/>
    <cellStyle name="常规 891 2 2 2" xfId="8534"/>
    <cellStyle name="常规 891 2 2_Capex" xfId="9501"/>
    <cellStyle name="常规 891 2 3" xfId="8533"/>
    <cellStyle name="常规 891 2_Capex" xfId="9502"/>
    <cellStyle name="常规 891 3" xfId="7652"/>
    <cellStyle name="常规 891 3 2" xfId="8535"/>
    <cellStyle name="常规 891 3_Capex" xfId="9500"/>
    <cellStyle name="常规 891 4" xfId="8532"/>
    <cellStyle name="常规 891_Capex" xfId="9503"/>
    <cellStyle name="常规 892" xfId="7653"/>
    <cellStyle name="常规 892 2" xfId="8536"/>
    <cellStyle name="常规 892_Capex" xfId="9499"/>
    <cellStyle name="常规 893" xfId="7654"/>
    <cellStyle name="常规 893 2" xfId="8537"/>
    <cellStyle name="常规 893_Capex" xfId="9498"/>
    <cellStyle name="常规 894" xfId="7655"/>
    <cellStyle name="常规 894 2" xfId="8538"/>
    <cellStyle name="常规 894_Capex" xfId="9497"/>
    <cellStyle name="常规 895" xfId="7656"/>
    <cellStyle name="常规 895 2" xfId="8539"/>
    <cellStyle name="常规 895_Capex" xfId="9496"/>
    <cellStyle name="常规 896" xfId="7657"/>
    <cellStyle name="常规 896 2" xfId="8540"/>
    <cellStyle name="常规 896_Capex" xfId="9495"/>
    <cellStyle name="常规 897" xfId="7658"/>
    <cellStyle name="常规 897 2" xfId="8541"/>
    <cellStyle name="常规 897_Capex" xfId="9494"/>
    <cellStyle name="常规 898" xfId="7659"/>
    <cellStyle name="常规 899" xfId="7660"/>
    <cellStyle name="常规 899 2" xfId="8542"/>
    <cellStyle name="常规 899_Capex" xfId="9493"/>
    <cellStyle name="常规 9" xfId="3360"/>
    <cellStyle name="常规 9 10" xfId="6186"/>
    <cellStyle name="常规 9 10 2" xfId="6482"/>
    <cellStyle name="常规 9 10_Capex" xfId="9491"/>
    <cellStyle name="常规 9 11" xfId="6483"/>
    <cellStyle name="常规 9 12" xfId="8210"/>
    <cellStyle name="常规 9 2" xfId="5498"/>
    <cellStyle name="常规 9 2 10" xfId="6484"/>
    <cellStyle name="常规 9 2 2" xfId="5499"/>
    <cellStyle name="常规 9 2 2 2" xfId="6486"/>
    <cellStyle name="常规 9 2 2 3" xfId="6485"/>
    <cellStyle name="常规 9 2 2_Capex" xfId="9489"/>
    <cellStyle name="常规 9 2 3" xfId="6187"/>
    <cellStyle name="常规 9 2 3 2" xfId="6487"/>
    <cellStyle name="常规 9 2 3_Capex" xfId="9488"/>
    <cellStyle name="常规 9 2 4" xfId="6188"/>
    <cellStyle name="常规 9 2 4 2" xfId="6488"/>
    <cellStyle name="常规 9 2 4_Capex" xfId="9487"/>
    <cellStyle name="常规 9 2 5" xfId="6189"/>
    <cellStyle name="常规 9 2 5 2" xfId="6489"/>
    <cellStyle name="常规 9 2 5_Capex" xfId="9486"/>
    <cellStyle name="常规 9 2 6" xfId="6190"/>
    <cellStyle name="常规 9 2 6 2" xfId="6490"/>
    <cellStyle name="常规 9 2 6_Capex" xfId="9485"/>
    <cellStyle name="常规 9 2 7" xfId="6191"/>
    <cellStyle name="常规 9 2 7 2" xfId="6491"/>
    <cellStyle name="常规 9 2 7_Capex" xfId="9484"/>
    <cellStyle name="常规 9 2 8" xfId="6192"/>
    <cellStyle name="常规 9 2 8 2" xfId="6492"/>
    <cellStyle name="常规 9 2 8_Capex" xfId="9483"/>
    <cellStyle name="常规 9 2 9" xfId="6193"/>
    <cellStyle name="常规 9 2 9 2" xfId="6493"/>
    <cellStyle name="常规 9 2 9_Capex" xfId="9482"/>
    <cellStyle name="常规 9 2_Capex" xfId="9490"/>
    <cellStyle name="常规 9 3" xfId="6194"/>
    <cellStyle name="常规 9 3 2" xfId="6494"/>
    <cellStyle name="常规 9 3_Capex" xfId="9481"/>
    <cellStyle name="常规 9 4" xfId="6195"/>
    <cellStyle name="常规 9 4 2" xfId="6495"/>
    <cellStyle name="常规 9 4_Capex" xfId="9480"/>
    <cellStyle name="常规 9 5" xfId="6196"/>
    <cellStyle name="常规 9 5 2" xfId="6496"/>
    <cellStyle name="常规 9 5_Capex" xfId="9479"/>
    <cellStyle name="常规 9 6" xfId="6197"/>
    <cellStyle name="常规 9 6 2" xfId="6497"/>
    <cellStyle name="常规 9 6_Capex" xfId="9478"/>
    <cellStyle name="常规 9 7" xfId="6198"/>
    <cellStyle name="常规 9 7 2" xfId="6498"/>
    <cellStyle name="常规 9 7_Capex" xfId="9477"/>
    <cellStyle name="常规 9 8" xfId="6199"/>
    <cellStyle name="常规 9 8 2" xfId="6499"/>
    <cellStyle name="常规 9 8_Capex" xfId="9476"/>
    <cellStyle name="常规 9 9" xfId="6200"/>
    <cellStyle name="常规 9 9 2" xfId="6500"/>
    <cellStyle name="常规 9 9_Capex" xfId="9475"/>
    <cellStyle name="常规 9_Capex" xfId="9492"/>
    <cellStyle name="常规 90" xfId="5500"/>
    <cellStyle name="常规 90 2" xfId="5501"/>
    <cellStyle name="常规 90_Capex" xfId="9474"/>
    <cellStyle name="常规 900" xfId="7661"/>
    <cellStyle name="常规 901" xfId="7662"/>
    <cellStyle name="常规 901 2" xfId="8543"/>
    <cellStyle name="常规 901_Capex" xfId="9473"/>
    <cellStyle name="常规 902" xfId="7990"/>
    <cellStyle name="常规 903" xfId="8008"/>
    <cellStyle name="常规 903 3" xfId="6"/>
    <cellStyle name="常规 903 3 2" xfId="8026"/>
    <cellStyle name="常规 903 3_Capex" xfId="9471"/>
    <cellStyle name="常规 903_Capex" xfId="9472"/>
    <cellStyle name="常规 904" xfId="8009"/>
    <cellStyle name="常规 905" xfId="1"/>
    <cellStyle name="常规 905 2" xfId="8585"/>
    <cellStyle name="常规 905 3" xfId="8021"/>
    <cellStyle name="常规 905_Capex" xfId="9470"/>
    <cellStyle name="常规 906" xfId="8039"/>
    <cellStyle name="常规 907" xfId="8040"/>
    <cellStyle name="常规 908" xfId="20"/>
    <cellStyle name="常规 909" xfId="8603"/>
    <cellStyle name="常规 91" xfId="5502"/>
    <cellStyle name="常规 91 2" xfId="5503"/>
    <cellStyle name="常规 91_Capex" xfId="9469"/>
    <cellStyle name="常规 910" xfId="8604"/>
    <cellStyle name="常规 911" xfId="8610"/>
    <cellStyle name="常规 92" xfId="5504"/>
    <cellStyle name="常规 92 2" xfId="5505"/>
    <cellStyle name="常规 92_Capex" xfId="9468"/>
    <cellStyle name="常规 93" xfId="5506"/>
    <cellStyle name="常规 93 2" xfId="5507"/>
    <cellStyle name="常规 93_Capex" xfId="11019"/>
    <cellStyle name="常规 94" xfId="5508"/>
    <cellStyle name="常规 94 2" xfId="5509"/>
    <cellStyle name="常规 94_Capex" xfId="9467"/>
    <cellStyle name="常规 95" xfId="5510"/>
    <cellStyle name="常规 95 2" xfId="5511"/>
    <cellStyle name="常规 95_Capex" xfId="9466"/>
    <cellStyle name="常规 96" xfId="5512"/>
    <cellStyle name="常规 96 2" xfId="5513"/>
    <cellStyle name="常规 96_Capex" xfId="9465"/>
    <cellStyle name="常规 97" xfId="5514"/>
    <cellStyle name="常规 97 2" xfId="5515"/>
    <cellStyle name="常规 97_Capex" xfId="9464"/>
    <cellStyle name="常规 98" xfId="5516"/>
    <cellStyle name="常规 98 2" xfId="5517"/>
    <cellStyle name="常规 98_Capex" xfId="9463"/>
    <cellStyle name="常规 99" xfId="5518"/>
    <cellStyle name="常规 99 2" xfId="5519"/>
    <cellStyle name="常规 99_Capex" xfId="9462"/>
    <cellStyle name="常规_BXD LION6-10  A32008-7-3 2 2" xfId="11562"/>
    <cellStyle name="常规_BXD LION6-10  A32008-7-3 2_作业指导书模版" xfId="11561"/>
    <cellStyle name="超级链接" xfId="3361"/>
    <cellStyle name="超链接 2" xfId="5520"/>
    <cellStyle name="出力" xfId="3362"/>
    <cellStyle name="出力 2" xfId="8198"/>
    <cellStyle name="出力_Capex" xfId="9461"/>
    <cellStyle name="悪い" xfId="3363"/>
    <cellStyle name="輔色1" xfId="7663"/>
    <cellStyle name="輔色1 2 2" xfId="3364"/>
    <cellStyle name="輔色1_Capex" xfId="9460"/>
    <cellStyle name="輔色2" xfId="7664"/>
    <cellStyle name="輔色2 2 2" xfId="3365"/>
    <cellStyle name="輔色2_Capex" xfId="9459"/>
    <cellStyle name="輔色3" xfId="7665"/>
    <cellStyle name="輔色3 2 2" xfId="3366"/>
    <cellStyle name="輔色3_Capex" xfId="9458"/>
    <cellStyle name="輔色4" xfId="7666"/>
    <cellStyle name="輔色4 2 2" xfId="3367"/>
    <cellStyle name="輔色4_Capex" xfId="9457"/>
    <cellStyle name="輔色5" xfId="7667"/>
    <cellStyle name="輔色5 2 2" xfId="3368"/>
    <cellStyle name="輔色5_Capex" xfId="9456"/>
    <cellStyle name="輔色6" xfId="7668"/>
    <cellStyle name="輔色6 2 2" xfId="3369"/>
    <cellStyle name="輔色6_Capex" xfId="9455"/>
    <cellStyle name="好 2" xfId="5521"/>
    <cellStyle name="好 2 2" xfId="3370"/>
    <cellStyle name="好 2 2 2" xfId="5522"/>
    <cellStyle name="好 2 2 2 2" xfId="5523"/>
    <cellStyle name="好 2 2 2_Capex" xfId="9451"/>
    <cellStyle name="好 2 2_Capex" xfId="9452"/>
    <cellStyle name="好 2 3" xfId="7669"/>
    <cellStyle name="好 2_Capex" xfId="9453"/>
    <cellStyle name="好 3" xfId="5524"/>
    <cellStyle name="好 3 2" xfId="5525"/>
    <cellStyle name="好 3 2 2" xfId="5526"/>
    <cellStyle name="好 3 2_Capex" xfId="9449"/>
    <cellStyle name="好 3_Capex" xfId="9450"/>
    <cellStyle name="好 4" xfId="5527"/>
    <cellStyle name="好 4 2" xfId="5528"/>
    <cellStyle name="好 4_Capex" xfId="9448"/>
    <cellStyle name="好 5" xfId="5529"/>
    <cellStyle name="好 5 2" xfId="5530"/>
    <cellStyle name="好 5 2 2" xfId="5531"/>
    <cellStyle name="好 5 2_Capex" xfId="9446"/>
    <cellStyle name="好 5_Capex" xfId="9447"/>
    <cellStyle name="好 6" xfId="6006"/>
    <cellStyle name="好 7" xfId="5916"/>
    <cellStyle name="好_~0460019" xfId="6201"/>
    <cellStyle name="好_~0460019 2" xfId="6501"/>
    <cellStyle name="好_~0460019 2_Capex" xfId="9444"/>
    <cellStyle name="好_~0460019_Capex" xfId="9445"/>
    <cellStyle name="好_~5056088" xfId="6202"/>
    <cellStyle name="好_~5056088 2" xfId="6502"/>
    <cellStyle name="好_~5056088 2_Capex" xfId="9442"/>
    <cellStyle name="好_~5056088_Capex" xfId="9443"/>
    <cellStyle name="好_~6166615" xfId="5532"/>
    <cellStyle name="好_~6166615 2" xfId="7670"/>
    <cellStyle name="好_~6166615 2_Capex" xfId="9440"/>
    <cellStyle name="好_~6166615_Capex" xfId="9441"/>
    <cellStyle name="好_~6824838" xfId="5533"/>
    <cellStyle name="好_~6824838 2" xfId="7671"/>
    <cellStyle name="好_~6824838 2_Capex" xfId="9439"/>
    <cellStyle name="好_~6824838_Capex" xfId="11118"/>
    <cellStyle name="好_~7799187" xfId="5534"/>
    <cellStyle name="好_~7799187 2" xfId="7672"/>
    <cellStyle name="好_~7799187 2_Capex" xfId="9437"/>
    <cellStyle name="好_~7799187_Capex" xfId="9438"/>
    <cellStyle name="好_1005P member list_0422" xfId="3371"/>
    <cellStyle name="好_1005P member list_0422_Capex" xfId="9436"/>
    <cellStyle name="好_1005P member list_0428" xfId="3372"/>
    <cellStyle name="好_1005P member list_0428_Capex" xfId="9435"/>
    <cellStyle name="好_1008HA R1 1G KPv0 51_SKUv0 52" xfId="3373"/>
    <cellStyle name="好_1008HA R1 1G KPv0 51_SKUv0 52_Capex" xfId="9434"/>
    <cellStyle name="好_1008P MKT SPEC V0 2_20090519" xfId="3374"/>
    <cellStyle name="好_1008P MKT SPEC V0 2_20090519_Capex" xfId="9433"/>
    <cellStyle name="好_1015P Series Control Table 0402" xfId="3375"/>
    <cellStyle name="好_1015P Series Control Table 0402_Capex" xfId="9432"/>
    <cellStyle name="好_1015T Psh member list xls" xfId="3376"/>
    <cellStyle name="好_1015T Psh member list xls_Capex" xfId="9431"/>
    <cellStyle name="好_10月对帐单(含金额)" xfId="5535"/>
    <cellStyle name="好_10月对帐单(含金额) 2" xfId="7673"/>
    <cellStyle name="好_10月对帐单(含金额) 2_Capex" xfId="9429"/>
    <cellStyle name="好_10月对帐单(含金额)_Capex" xfId="9430"/>
    <cellStyle name="好_10月对帐单(含金额)_Sheet3" xfId="5536"/>
    <cellStyle name="好_10月对帐单(含金额)_Sheet3 2" xfId="7674"/>
    <cellStyle name="好_10月对帐单(含金额)_Sheet3 2_Capex" xfId="9427"/>
    <cellStyle name="好_10月对帐单(含金额)_Sheet3_Capex" xfId="9428"/>
    <cellStyle name="好_10月对帐单(含金额)_Sheet5" xfId="5537"/>
    <cellStyle name="好_10月对帐单(含金额)_Sheet5 2" xfId="7675"/>
    <cellStyle name="好_10月对帐单(含金额)_Sheet5 2_Capex" xfId="9425"/>
    <cellStyle name="好_10月对帐单(含金额)_Sheet5_Capex" xfId="9426"/>
    <cellStyle name="好_10月份-SPD" xfId="7676"/>
    <cellStyle name="好_10月份-SPD_Capex" xfId="9424"/>
    <cellStyle name="好_1101HA Keypart List_0.7" xfId="3377"/>
    <cellStyle name="好_1101HA Keypart List_0.7_Capex" xfId="9423"/>
    <cellStyle name="好_1101HA_Team Member list_0 5" xfId="3378"/>
    <cellStyle name="好_1101HA_Team Member list_0 5_Capex" xfId="9422"/>
    <cellStyle name="好_11年仓库年终绩效考核汇总表" xfId="5538"/>
    <cellStyle name="好_11年仓库年终绩效考核汇总表 2" xfId="7677"/>
    <cellStyle name="好_11年仓库年终绩效考核汇总表 2_Capex" xfId="9420"/>
    <cellStyle name="好_11年仓库年终绩效考核汇总表_Capex" xfId="9421"/>
    <cellStyle name="好_11月对帐单(含金额)" xfId="5539"/>
    <cellStyle name="好_11月对帐单(含金额) 2" xfId="7678"/>
    <cellStyle name="好_11月对帐单(含金额) 2_Capex" xfId="9418"/>
    <cellStyle name="好_11月对帐单(含金额)_Capex" xfId="9419"/>
    <cellStyle name="好_11月份月報-SPD" xfId="7679"/>
    <cellStyle name="好_11月份月報-SPD_Capex" xfId="9417"/>
    <cellStyle name="好_1201HA_Team Member list_1 0" xfId="3379"/>
    <cellStyle name="好_1201HA_Team Member list_1 0_Capex" xfId="9416"/>
    <cellStyle name="好_12月份对帐单(华勤）" xfId="5540"/>
    <cellStyle name="好_12月份对帐单(华勤） 2" xfId="7680"/>
    <cellStyle name="好_12月份对帐单(华勤） 2_Capex" xfId="9414"/>
    <cellStyle name="好_12月份对帐单(华勤）_Capex" xfId="9415"/>
    <cellStyle name="好_12月整机餐费汇总" xfId="5541"/>
    <cellStyle name="好_12月整机餐费汇总 2" xfId="7681"/>
    <cellStyle name="好_12月整机餐费汇总 2_Capex" xfId="9412"/>
    <cellStyle name="好_12月整机餐费汇总_Capex" xfId="9413"/>
    <cellStyle name="好_1月份月報-SPD" xfId="7682"/>
    <cellStyle name="好_1月份月報-SPD_Capex" xfId="9411"/>
    <cellStyle name="好_2011年度PCBA职工年度绩效奖金20120310" xfId="5542"/>
    <cellStyle name="好_2011年度PCBA职工年度绩效奖金20120310 2" xfId="7683"/>
    <cellStyle name="好_2011年度PCBA职工年度绩效奖金20120310 2_Capex" xfId="9409"/>
    <cellStyle name="好_2011年度PCBA职工年度绩效奖金20120310_Capex" xfId="9410"/>
    <cellStyle name="好_2011年度绩效考核汇总表" xfId="5543"/>
    <cellStyle name="好_2011年度绩效考核汇总表 2" xfId="7684"/>
    <cellStyle name="好_2011年度绩效考核汇总表 2_Capex" xfId="9407"/>
    <cellStyle name="好_2011年度绩效考核汇总表_Capex" xfId="9408"/>
    <cellStyle name="好_2011年度整机工厂职工年终奖20120314" xfId="5544"/>
    <cellStyle name="好_2011年度整机工厂职工年终奖20120314 2" xfId="7685"/>
    <cellStyle name="好_2011年度整机工厂职工年终奖20120314 2_Capex" xfId="9405"/>
    <cellStyle name="好_2011年度整机工厂职工年终奖20120314_Capex" xfId="9406"/>
    <cellStyle name="好_2013 Review Template_SCM" xfId="7686"/>
    <cellStyle name="好_2013 Review Template_SCM_Capex" xfId="9404"/>
    <cellStyle name="好_2013 Upgraded Monthly Review_20121228 (2) 的 工作表" xfId="7687"/>
    <cellStyle name="好_2013 Upgraded Monthly Review_20121228 (2) 的 工作表_Capex" xfId="9403"/>
    <cellStyle name="好_2014 SSG MFG KPI" xfId="7688"/>
    <cellStyle name="好_2014 SSG MFG KPI_Capex" xfId="9402"/>
    <cellStyle name="好_20-1DQ01L701 OBA PMP" xfId="6575"/>
    <cellStyle name="好_20-1DQ01L701 OBA PMP_Capex" xfId="9401"/>
    <cellStyle name="好_August-SPD" xfId="7689"/>
    <cellStyle name="好_August-SPD_Capex" xfId="9400"/>
    <cellStyle name="好_BOM" xfId="5545"/>
    <cellStyle name="好_BOM 2" xfId="5546"/>
    <cellStyle name="好_BOM 2 2" xfId="5547"/>
    <cellStyle name="好_BOM 2 2_Capex" xfId="9397"/>
    <cellStyle name="好_BOM 2_Capex" xfId="9398"/>
    <cellStyle name="好_BOM 3" xfId="7690"/>
    <cellStyle name="好_BOM 3_Capex" xfId="9396"/>
    <cellStyle name="好_BOM_Capex" xfId="9399"/>
    <cellStyle name="好_Capex" xfId="9454"/>
    <cellStyle name="好_CQ  億科廠房Investment Plan 2010.2.24" xfId="3380"/>
    <cellStyle name="好_CQ  億科廠房Investment Plan 2010.2.24_Capex" xfId="9395"/>
    <cellStyle name="好_CUX_科目余额汇总表_190412-dg V10" xfId="5548"/>
    <cellStyle name="好_CUX_科目余额汇总表_190412-dg V10 2" xfId="7691"/>
    <cellStyle name="好_CUX_科目余额汇总表_190412-dg V10 2_Capex" xfId="9393"/>
    <cellStyle name="好_CUX_科目余额汇总表_190412-dg V10_1" xfId="5549"/>
    <cellStyle name="好_CUX_科目余额汇总表_190412-dg V10_1 2" xfId="7692"/>
    <cellStyle name="好_CUX_科目余额汇总表_190412-dg V10_1 2_Capex" xfId="9391"/>
    <cellStyle name="好_CUX_科目余额汇总表_190412-dg V10_1_Capex" xfId="9392"/>
    <cellStyle name="好_CUX_科目余额汇总表_190412-dg V10_Capex" xfId="9394"/>
    <cellStyle name="好_CUX_科目余额汇总表_190412-dg V10_Sheet3" xfId="5550"/>
    <cellStyle name="好_CUX_科目余额汇总表_190412-dg V10_Sheet3 2" xfId="7693"/>
    <cellStyle name="好_CUX_科目余额汇总表_190412-dg V10_Sheet3 2_Capex" xfId="9389"/>
    <cellStyle name="好_CUX_科目余额汇总表_190412-dg V10_Sheet3_Capex" xfId="9390"/>
    <cellStyle name="好_CUX_科目余额汇总表_190412-dg V10_Sheet5" xfId="5551"/>
    <cellStyle name="好_CUX_科目余额汇总表_190412-dg V10_Sheet5 2" xfId="7694"/>
    <cellStyle name="好_CUX_科目余额汇总表_190412-dg V10_Sheet5 2_Capex" xfId="9387"/>
    <cellStyle name="好_CUX_科目余额汇总表_190412-dg V10_Sheet5_Capex" xfId="9388"/>
    <cellStyle name="好_CUX_科目余额汇总表_190412-dg V9" xfId="5552"/>
    <cellStyle name="好_CUX_科目余额汇总表_190412-dg V9 2" xfId="7695"/>
    <cellStyle name="好_CUX_科目余额汇总表_190412-dg V9 2_Capex" xfId="9385"/>
    <cellStyle name="好_CUX_科目余额汇总表_190412-dg V9_Capex" xfId="9386"/>
    <cellStyle name="好_CUX_科目余额汇总表_190412-dg V9_Sheet3" xfId="5553"/>
    <cellStyle name="好_CUX_科目余额汇总表_190412-dg V9_Sheet3 2" xfId="7696"/>
    <cellStyle name="好_CUX_科目余额汇总表_190412-dg V9_Sheet3 2_Capex" xfId="9383"/>
    <cellStyle name="好_CUX_科目余额汇总表_190412-dg V9_Sheet3_Capex" xfId="9384"/>
    <cellStyle name="好_CUX_科目余额汇总表_190412-dg V9_Sheet5" xfId="5554"/>
    <cellStyle name="好_CUX_科目余额汇总表_190412-dg V9_Sheet5 2" xfId="7697"/>
    <cellStyle name="好_CUX_科目余额汇总表_190412-dg V9_Sheet5 2_Capex" xfId="9381"/>
    <cellStyle name="好_CUX_科目余额汇总表_190412-dg V9_Sheet5_Capex" xfId="9382"/>
    <cellStyle name="好_DIA_Quality_Report_W01" xfId="7698"/>
    <cellStyle name="好_DIA_Quality_Report_W01_Capex" xfId="9380"/>
    <cellStyle name="好_DIA_Quality_Report_W02" xfId="7699"/>
    <cellStyle name="好_DIA_Quality_Report_W02_Capex" xfId="9379"/>
    <cellStyle name="好_DIA_Quality_Report_W03" xfId="7700"/>
    <cellStyle name="好_DIA_Quality_Report_W03_Capex" xfId="9378"/>
    <cellStyle name="好_DIA_Quality_Report_W04" xfId="7701"/>
    <cellStyle name="好_DIA_Quality_Report_W04_Capex" xfId="9377"/>
    <cellStyle name="好_DIA_Quality_Report_W05" xfId="7702"/>
    <cellStyle name="好_DIA_Quality_Report_W05_Capex" xfId="9376"/>
    <cellStyle name="好_DIA_Quality_Report_W08" xfId="7703"/>
    <cellStyle name="好_DIA_Quality_Report_W08_Capex" xfId="9375"/>
    <cellStyle name="好_DIA_Quality_Report_W10" xfId="7704"/>
    <cellStyle name="好_DIA_Quality_Report_W10_Capex" xfId="9374"/>
    <cellStyle name="好_DIA_Quality_Report_W51" xfId="7705"/>
    <cellStyle name="好_DIA_Quality_Report_W51_Capex" xfId="9373"/>
    <cellStyle name="好_DIA_Quality_Report_W52" xfId="7706"/>
    <cellStyle name="好_DIA_Quality_Report_W52_Capex" xfId="9372"/>
    <cellStyle name="好_EP121 member list_V0.6_2010_0908" xfId="3381"/>
    <cellStyle name="好_EP121 member list_V0.6_2010_0908_Capex" xfId="9371"/>
    <cellStyle name="好_EP121_BOM_20100903" xfId="3382"/>
    <cellStyle name="好_EP121_BOM_20100903_Capex" xfId="9370"/>
    <cellStyle name="好_EPAD_Test program development requirement list_1130" xfId="3383"/>
    <cellStyle name="好_EPAD_Test program development requirement list_1130_Capex" xfId="9369"/>
    <cellStyle name="好_EPC 1015P Series MKT spec V1 6_030310 (2)" xfId="3384"/>
    <cellStyle name="好_EPC 1015P Series MKT spec V1 6_030310 (2)_Capex" xfId="9368"/>
    <cellStyle name="好_EPC 1015P Series MKT spec V1 7_030310 (2)" xfId="3385"/>
    <cellStyle name="好_EPC 1015P Series MKT spec V1 7_030310 (2)_Capex" xfId="9367"/>
    <cellStyle name="好_EPC 1015P Series MKT spec V1.8_031810" xfId="3386"/>
    <cellStyle name="好_EPC 1015P Series MKT spec V1.8_031810_Capex" xfId="9366"/>
    <cellStyle name="好_EPC 1015P Series MKT spec V2.1_032610" xfId="3387"/>
    <cellStyle name="好_EPC 1015P Series MKT spec V2.1_032610_Capex" xfId="9365"/>
    <cellStyle name="好_EPC 1201HD MKT spec V0.1" xfId="3388"/>
    <cellStyle name="好_EPC 1201HD MKT spec V0.1_Capex" xfId="9364"/>
    <cellStyle name="好_Gallo_Production_Test_Plan_V1.06_0615" xfId="3389"/>
    <cellStyle name="好_Gallo_Production_Test_Plan_V1.06_0615_Capex" xfId="9363"/>
    <cellStyle name="好_HB-ENWI-ZP180B-A030   ZP180B002组装作业指导书A0" xfId="6576"/>
    <cellStyle name="好_HB-ENWI-ZP180B-A030   ZP180B002组装作业指导书A0 2" xfId="6577"/>
    <cellStyle name="好_HB-ENWI-ZP180B-A030   ZP180B002组装作业指导书A0 2_Capex" xfId="9361"/>
    <cellStyle name="好_HB-ENWI-ZP180B-A030   ZP180B002组装作业指导书A0_Capex" xfId="9362"/>
    <cellStyle name="好_HB-ENWI-ZP865-A177 ZP865AA系列组装作业指导书A0" xfId="6578"/>
    <cellStyle name="好_HB-ENWI-ZP865-A177 ZP865AA系列组装作业指导书A0_Capex" xfId="9360"/>
    <cellStyle name="好_HB-ENWI-ZP865ZB-P177 ZP865ZB系列包装作业指导书A1" xfId="6579"/>
    <cellStyle name="好_HB-ENWI-ZP865ZB-P177 ZP865ZB系列包装作业指导书A1_Capex" xfId="9359"/>
    <cellStyle name="好_IDD 2010 sales forecast June 10 - KB" xfId="7707"/>
    <cellStyle name="好_IDD 2010 sales forecast June 10 - KB_Capex" xfId="9358"/>
    <cellStyle name="好_IDD 2010 sales forecast_v9-480M" xfId="7708"/>
    <cellStyle name="好_IDD 2010 sales forecast_v9-480M_Capex" xfId="9357"/>
    <cellStyle name="好_IDD 2010 訂單總表 20100223" xfId="7709"/>
    <cellStyle name="好_IDD 2010 訂單總表 20100223_Capex" xfId="9356"/>
    <cellStyle name="好_IDD 2010 訂單總表 20100309" xfId="7710"/>
    <cellStyle name="好_IDD 2010 訂單總表 20100309_Capex" xfId="9355"/>
    <cellStyle name="好_Keypart list template v2 0 (2)" xfId="3390"/>
    <cellStyle name="好_Keypart list template v2 0 (2)_Capex" xfId="9354"/>
    <cellStyle name="好_N60De_Team Member list_0 0" xfId="3391"/>
    <cellStyle name="好_N60De_Team Member list_0 0 (3)" xfId="3392"/>
    <cellStyle name="好_N60De_Team Member list_0 0 (3)_Capex" xfId="9352"/>
    <cellStyle name="好_N60De_Team Member list_0 0_Capex" xfId="9353"/>
    <cellStyle name="好_OK" xfId="7711"/>
    <cellStyle name="好_OK_Capex" xfId="9351"/>
    <cellStyle name="好_Operational review items 20091215" xfId="7712"/>
    <cellStyle name="好_Operational review items 20091215_Capex" xfId="9350"/>
    <cellStyle name="好_PMC部年度绩效考核表" xfId="5555"/>
    <cellStyle name="好_PMC部年度绩效考核表 2" xfId="7713"/>
    <cellStyle name="好_PMC部年度绩效考核表 2_Capex" xfId="9348"/>
    <cellStyle name="好_PMC部年度绩效考核表_Capex" xfId="9349"/>
    <cellStyle name="好_Q SCM KPI 2013-09" xfId="7714"/>
    <cellStyle name="好_Q SCM KPI 2013-09_Capex" xfId="9347"/>
    <cellStyle name="好_roadmap 0514-ACC" xfId="3393"/>
    <cellStyle name="好_roadmap 0514-ACC_2010 2H產能規劃 20100316" xfId="3394"/>
    <cellStyle name="好_roadmap 0514-ACC_2010 2H產能規劃 20100316_Capex" xfId="9345"/>
    <cellStyle name="好_roadmap 0514-ACC_2010 Project list_101409" xfId="3395"/>
    <cellStyle name="好_roadmap 0514-ACC_2010 Project list_101409_2010 2H產能規劃 20100316" xfId="3396"/>
    <cellStyle name="好_roadmap 0514-ACC_2010 Project list_101409_2010 2H產能規劃 20100316_Capex" xfId="9343"/>
    <cellStyle name="好_roadmap 0514-ACC_2010 Project list_101409_2010 FXN forecast_021010" xfId="3397"/>
    <cellStyle name="好_roadmap 0514-ACC_2010 Project list_101409_2010 FXN forecast_021010_2010 2H產能規劃 20100316" xfId="3398"/>
    <cellStyle name="好_roadmap 0514-ACC_2010 Project list_101409_2010 FXN forecast_021010_2010 2H產能規劃 20100316_Capex" xfId="9341"/>
    <cellStyle name="好_roadmap 0514-ACC_2010 Project list_101409_2010 FXN forecast_021010_Capex" xfId="9342"/>
    <cellStyle name="好_roadmap 0514-ACC_2010 Project list_101409_Capex" xfId="9344"/>
    <cellStyle name="好_roadmap 0514-ACC_2010 Project list_101409_NB Capa analysis-0324" xfId="3399"/>
    <cellStyle name="好_roadmap 0514-ACC_2010 Project list_101409_NB Capa analysis-0324_Capex" xfId="9340"/>
    <cellStyle name="好_roadmap 0514-ACC_2010 Project list_102009總表_update by Bryan" xfId="3400"/>
    <cellStyle name="好_roadmap 0514-ACC_2010 Project list_102009總表_update by Bryan_Capex" xfId="9339"/>
    <cellStyle name="好_roadmap 0514-ACC_Asus 2010 Project list to FXN_100109" xfId="3401"/>
    <cellStyle name="好_roadmap 0514-ACC_Asus 2010 Project list to FXN_100109_2010 2H產能規劃 20100316" xfId="3402"/>
    <cellStyle name="好_roadmap 0514-ACC_Asus 2010 Project list to FXN_100109_2010 2H產能規劃 20100316_Capex" xfId="9337"/>
    <cellStyle name="好_roadmap 0514-ACC_Asus 2010 Project list to FXN_100109_2010 FXN forecast_021010" xfId="3403"/>
    <cellStyle name="好_roadmap 0514-ACC_Asus 2010 Project list to FXN_100109_2010 FXN forecast_021010_2010 2H產能規劃 20100316" xfId="3404"/>
    <cellStyle name="好_roadmap 0514-ACC_Asus 2010 Project list to FXN_100109_2010 FXN forecast_021010_2010 2H產能規劃 20100316_Capex" xfId="9335"/>
    <cellStyle name="好_roadmap 0514-ACC_Asus 2010 Project list to FXN_100109_2010 FXN forecast_021010_Capex" xfId="9336"/>
    <cellStyle name="好_roadmap 0514-ACC_Asus 2010 Project list to FXN_100109_Capex" xfId="9338"/>
    <cellStyle name="好_roadmap 0514-ACC_Asus 2010 Project list to FXN_100109_NB Capa analysis-0324" xfId="3405"/>
    <cellStyle name="好_roadmap 0514-ACC_Asus 2010 Project list to FXN_100109_NB Capa analysis-0324_Capex" xfId="9334"/>
    <cellStyle name="好_roadmap 0514-ACC_Capex" xfId="9346"/>
    <cellStyle name="好_roadmap 0514-ACC_K系列Project list_091009" xfId="3406"/>
    <cellStyle name="好_roadmap 0514-ACC_K系列Project list_091009_01_2010 Project 總表 start from 110609" xfId="3407"/>
    <cellStyle name="好_roadmap 0514-ACC_K系列Project list_091009_01_2010 Project 總表 start from 110609_2010 2H產能規劃 20100316" xfId="3408"/>
    <cellStyle name="好_roadmap 0514-ACC_K系列Project list_091009_01_2010 Project 總表 start from 110609_2010 2H產能規劃 20100316_Capex" xfId="9331"/>
    <cellStyle name="好_roadmap 0514-ACC_K系列Project list_091009_01_2010 Project 總表 start from 110609_Capex" xfId="9332"/>
    <cellStyle name="好_roadmap 0514-ACC_K系列Project list_091009_2010 2H產能規劃 20100316" xfId="3409"/>
    <cellStyle name="好_roadmap 0514-ACC_K系列Project list_091009_2010 2H產能規劃 20100316_Capex" xfId="9330"/>
    <cellStyle name="好_roadmap 0514-ACC_K系列Project list_091009_2010 Project list_101409" xfId="3410"/>
    <cellStyle name="好_roadmap 0514-ACC_K系列Project list_091009_2010 Project list_101409_2010 2H產能規劃 20100316" xfId="3411"/>
    <cellStyle name="好_roadmap 0514-ACC_K系列Project list_091009_2010 Project list_101409_2010 2H產能規劃 20100316_Capex" xfId="9328"/>
    <cellStyle name="好_roadmap 0514-ACC_K系列Project list_091009_2010 Project list_101409_2010 Project list_102009總表_update by Bryan" xfId="3412"/>
    <cellStyle name="好_roadmap 0514-ACC_K系列Project list_091009_2010 Project list_101409_2010 Project list_102009總表_update by Bryan_Capex" xfId="9327"/>
    <cellStyle name="好_roadmap 0514-ACC_K系列Project list_091009_2010 Project list_101409_Capex" xfId="9329"/>
    <cellStyle name="好_roadmap 0514-ACC_K系列Project list_091009_2010 Project list_101909總表" xfId="3413"/>
    <cellStyle name="好_roadmap 0514-ACC_K系列Project list_091009_2010 Project list_101909總表_2010 2H產能規劃 20100316" xfId="3414"/>
    <cellStyle name="好_roadmap 0514-ACC_K系列Project list_091009_2010 Project list_101909總表_2010 2H產能規劃 20100316_Capex" xfId="9325"/>
    <cellStyle name="好_roadmap 0514-ACC_K系列Project list_091009_2010 Project list_101909總表_Capex" xfId="9326"/>
    <cellStyle name="好_roadmap 0514-ACC_K系列Project list_091009_2010 Project list_102009總表_update by Bryan" xfId="3415"/>
    <cellStyle name="好_roadmap 0514-ACC_K系列Project list_091009_2010 Project list_102009總表_update by Bryan_Capex" xfId="9324"/>
    <cellStyle name="好_roadmap 0514-ACC_K系列Project list_091009_Asus 2010 Project list to FXN_100109" xfId="3416"/>
    <cellStyle name="好_roadmap 0514-ACC_K系列Project list_091009_Asus 2010 Project list to FXN_100109_2010 2H產能規劃 20100316" xfId="3417"/>
    <cellStyle name="好_roadmap 0514-ACC_K系列Project list_091009_Asus 2010 Project list to FXN_100109_2010 2H產能規劃 20100316_Capex" xfId="9322"/>
    <cellStyle name="好_roadmap 0514-ACC_K系列Project list_091009_Asus 2010 Project list to FXN_100109_2010 Project list_102009總表_update by Bryan" xfId="3418"/>
    <cellStyle name="好_roadmap 0514-ACC_K系列Project list_091009_Asus 2010 Project list to FXN_100109_2010 Project list_102009總表_update by Bryan_Capex" xfId="9321"/>
    <cellStyle name="好_roadmap 0514-ACC_K系列Project list_091009_Asus 2010 Project list to FXN_100109_Capex" xfId="9323"/>
    <cellStyle name="好_roadmap 0514-ACC_K系列Project list_091009_Capex" xfId="9333"/>
    <cellStyle name="好_roadmap 0514-ACC_life cycle (2)" xfId="3419"/>
    <cellStyle name="好_roadmap 0514-ACC_life cycle (2)_01_2010 Project 總表 start from 110609" xfId="3420"/>
    <cellStyle name="好_roadmap 0514-ACC_life cycle (2)_01_2010 Project 總表 start from 110609_2010 2H產能規劃 20100316" xfId="3421"/>
    <cellStyle name="好_roadmap 0514-ACC_life cycle (2)_01_2010 Project 總表 start from 110609_2010 2H產能規劃 20100316_Capex" xfId="9318"/>
    <cellStyle name="好_roadmap 0514-ACC_life cycle (2)_01_2010 Project 總表 start from 110609_Capex" xfId="9319"/>
    <cellStyle name="好_roadmap 0514-ACC_life cycle (2)_2010 2H產能規劃 20100316" xfId="3422"/>
    <cellStyle name="好_roadmap 0514-ACC_life cycle (2)_2010 2H產能規劃 20100316_Capex" xfId="9317"/>
    <cellStyle name="好_roadmap 0514-ACC_life cycle (2)_2010 Project list_101409" xfId="3423"/>
    <cellStyle name="好_roadmap 0514-ACC_life cycle (2)_2010 Project list_101409_2010 2H產能規劃 20100316" xfId="3424"/>
    <cellStyle name="好_roadmap 0514-ACC_life cycle (2)_2010 Project list_101409_2010 2H產能規劃 20100316_Capex" xfId="9315"/>
    <cellStyle name="好_roadmap 0514-ACC_life cycle (2)_2010 Project list_101409_2010 Project list_102009總表_update by Bryan" xfId="3425"/>
    <cellStyle name="好_roadmap 0514-ACC_life cycle (2)_2010 Project list_101409_2010 Project list_102009總表_update by Bryan_Capex" xfId="9314"/>
    <cellStyle name="好_roadmap 0514-ACC_life cycle (2)_2010 Project list_101409_Capex" xfId="9316"/>
    <cellStyle name="好_roadmap 0514-ACC_life cycle (2)_2010 Project list_101909總表" xfId="3426"/>
    <cellStyle name="好_roadmap 0514-ACC_life cycle (2)_2010 Project list_101909總表_2010 2H產能規劃 20100316" xfId="3427"/>
    <cellStyle name="好_roadmap 0514-ACC_life cycle (2)_2010 Project list_101909總表_2010 2H產能規劃 20100316_Capex" xfId="9312"/>
    <cellStyle name="好_roadmap 0514-ACC_life cycle (2)_2010 Project list_101909總表_Capex" xfId="9313"/>
    <cellStyle name="好_roadmap 0514-ACC_life cycle (2)_2010 Project list_102009總表_update by Bryan" xfId="3428"/>
    <cellStyle name="好_roadmap 0514-ACC_life cycle (2)_2010 Project list_102009總表_update by Bryan_Capex" xfId="9311"/>
    <cellStyle name="好_roadmap 0514-ACC_life cycle (2)_Asus 2010 Project list to FXN_100109" xfId="3429"/>
    <cellStyle name="好_roadmap 0514-ACC_life cycle (2)_Asus 2010 Project list to FXN_100109_2010 2H產能規劃 20100316" xfId="3430"/>
    <cellStyle name="好_roadmap 0514-ACC_life cycle (2)_Asus 2010 Project list to FXN_100109_2010 2H產能規劃 20100316_Capex" xfId="9309"/>
    <cellStyle name="好_roadmap 0514-ACC_life cycle (2)_Asus 2010 Project list to FXN_100109_2010 Project list_102009總表_update by Bryan" xfId="3431"/>
    <cellStyle name="好_roadmap 0514-ACC_life cycle (2)_Asus 2010 Project list to FXN_100109_2010 Project list_102009總表_update by Bryan_Capex" xfId="9308"/>
    <cellStyle name="好_roadmap 0514-ACC_life cycle (2)_Asus 2010 Project list to FXN_100109_Capex" xfId="9310"/>
    <cellStyle name="好_roadmap 0514-ACC_life cycle (2)_Capex" xfId="9320"/>
    <cellStyle name="好_Salsa &amp; Salsa minus finished MOH 091119-brook" xfId="3432"/>
    <cellStyle name="好_Salsa &amp; Salsa minus finished MOH 091119-brook_Capex" xfId="9307"/>
    <cellStyle name="好_Salsa &amp; Salsa minus finished MOH 091124-v4-HP" xfId="3433"/>
    <cellStyle name="好_Salsa &amp; Salsa minus finished MOH 091124-v4-HP_Capex" xfId="9306"/>
    <cellStyle name="好_September-SPD" xfId="7715"/>
    <cellStyle name="好_September-SPD_Capex" xfId="9305"/>
    <cellStyle name="好_Sheet2" xfId="5556"/>
    <cellStyle name="好_Sheet2 2" xfId="5557"/>
    <cellStyle name="好_Sheet2 2 2" xfId="5558"/>
    <cellStyle name="好_Sheet2 2 2_Capex" xfId="9302"/>
    <cellStyle name="好_Sheet2 2_Capex" xfId="9303"/>
    <cellStyle name="好_Sheet2 3" xfId="7716"/>
    <cellStyle name="好_Sheet2 3_Capex" xfId="9301"/>
    <cellStyle name="好_Sheet2_1" xfId="5559"/>
    <cellStyle name="好_Sheet2_1 2" xfId="7717"/>
    <cellStyle name="好_Sheet2_1 2_Capex" xfId="9299"/>
    <cellStyle name="好_Sheet2_1_Capex" xfId="9300"/>
    <cellStyle name="好_Sheet2_1_Sheet3" xfId="5560"/>
    <cellStyle name="好_Sheet2_1_Sheet3 2" xfId="7718"/>
    <cellStyle name="好_Sheet2_1_Sheet3 2_Capex" xfId="9297"/>
    <cellStyle name="好_Sheet2_1_Sheet3_Capex" xfId="9298"/>
    <cellStyle name="好_Sheet2_1_Sheet5" xfId="5561"/>
    <cellStyle name="好_Sheet2_1_Sheet5 2" xfId="7719"/>
    <cellStyle name="好_Sheet2_1_Sheet5 2_Capex" xfId="9295"/>
    <cellStyle name="好_Sheet2_1_Sheet5_Capex" xfId="9296"/>
    <cellStyle name="好_Sheet2_12月份对帐单(华勤）" xfId="5562"/>
    <cellStyle name="好_Sheet2_12月份对帐单(华勤） 2" xfId="7720"/>
    <cellStyle name="好_Sheet2_12月份对帐单(华勤） 2_Capex" xfId="9293"/>
    <cellStyle name="好_Sheet2_12月份对帐单(华勤）_Capex" xfId="9294"/>
    <cellStyle name="好_Sheet2_Capex" xfId="9304"/>
    <cellStyle name="好_Sheet2_Sheet3" xfId="5563"/>
    <cellStyle name="好_Sheet2_Sheet3 2" xfId="7721"/>
    <cellStyle name="好_Sheet2_Sheet3 2_Capex" xfId="9291"/>
    <cellStyle name="好_Sheet2_Sheet3_Capex" xfId="9292"/>
    <cellStyle name="好_Sheet2_Sheet5" xfId="5564"/>
    <cellStyle name="好_Sheet2_Sheet5 2" xfId="7722"/>
    <cellStyle name="好_Sheet2_Sheet5 2_Capex" xfId="9289"/>
    <cellStyle name="好_Sheet2_Sheet5_Capex" xfId="9290"/>
    <cellStyle name="好_Sheet3" xfId="5565"/>
    <cellStyle name="好_Sheet3 2" xfId="7723"/>
    <cellStyle name="好_Sheet3 2_Capex" xfId="9287"/>
    <cellStyle name="好_Sheet3_Capex" xfId="9288"/>
    <cellStyle name="好_Sheet5" xfId="5566"/>
    <cellStyle name="好_Sheet5 2" xfId="7724"/>
    <cellStyle name="好_Sheet5 2_Capex" xfId="9285"/>
    <cellStyle name="好_Sheet5_Capex" xfId="9286"/>
    <cellStyle name="好_SPD OOBA Quality Report W02-all" xfId="7725"/>
    <cellStyle name="好_SPD OOBA Quality Report W02--All" xfId="7726"/>
    <cellStyle name="好_SPD OOBA Quality Report W02-all_Capex" xfId="9284"/>
    <cellStyle name="好_SPD OOBA Quality Report W02--All_Capex" xfId="9283"/>
    <cellStyle name="好_SPD OOBA Quality Report W03--All" xfId="7727"/>
    <cellStyle name="好_SPD OOBA Quality Report W03--All_Capex" xfId="9282"/>
    <cellStyle name="好_SPD OOBA Quality Report W04--All" xfId="7728"/>
    <cellStyle name="好_SPD OOBA Quality Report W04--All_Capex" xfId="9281"/>
    <cellStyle name="好_SPD OOBA Quality Report W05--All" xfId="7729"/>
    <cellStyle name="好_SPD OOBA Quality Report W05--All_Capex" xfId="9280"/>
    <cellStyle name="好_SPD OOBA Quality Report W08數值版" xfId="7730"/>
    <cellStyle name="好_SPD OOBA Quality Report W08數值版_Capex" xfId="9279"/>
    <cellStyle name="好_SPD OOBA Quality Report W09數值版" xfId="7731"/>
    <cellStyle name="好_SPD OOBA Quality Report W09數值版_Capex" xfId="9278"/>
    <cellStyle name="好_SPD OOBA Quality Report W10 all" xfId="7732"/>
    <cellStyle name="好_SPD OOBA Quality Report W10 all_Capex" xfId="9277"/>
    <cellStyle name="好_SPD OOBA Quality Report W51-all" xfId="7733"/>
    <cellStyle name="好_SPD OOBA Quality Report W51-all_Capex" xfId="9276"/>
    <cellStyle name="好_SPD OOBA Quality Report W52-all" xfId="7734"/>
    <cellStyle name="好_SPD OOBA Quality Report W52-all_Capex" xfId="9275"/>
    <cellStyle name="好_T101 marketing spec 080918" xfId="3434"/>
    <cellStyle name="好_T101 marketing spec 080918_Capex" xfId="9274"/>
    <cellStyle name="好_T101_Team Member List_R1  08_07_09" xfId="3435"/>
    <cellStyle name="好_T101_Team Member List_R1  08_07_09_Capex" xfId="9273"/>
    <cellStyle name="好_TBCL Efficiency grade" xfId="7735"/>
    <cellStyle name="好_TBCL Efficiency grade_Capex" xfId="9272"/>
    <cellStyle name="好_TD1_Factory_Test_Plan_v39" xfId="3436"/>
    <cellStyle name="好_TD1_Factory_Test_Plan_v39_Capex" xfId="9271"/>
    <cellStyle name="好_TN03全黑" xfId="6580"/>
    <cellStyle name="好_TN03全黑 2" xfId="6581"/>
    <cellStyle name="好_TN03全黑 2_Capex" xfId="9269"/>
    <cellStyle name="好_TN03全黑_Capex" xfId="9270"/>
    <cellStyle name="好_UL20FT Member List_0.24_0308_1430" xfId="3437"/>
    <cellStyle name="好_UL20FT Member List_0.24_0308_1430_Capex" xfId="9268"/>
    <cellStyle name="好_VX6 member list" xfId="3438"/>
    <cellStyle name="好_VX6 member list_Capex" xfId="9267"/>
    <cellStyle name="好_WA 2011 Sales M2P Budget ( 207M) V4" xfId="7736"/>
    <cellStyle name="好_WA 2011 Sales M2P Budget ( 207M) V4_Capex" xfId="9266"/>
    <cellStyle name="好_Xl0000002" xfId="7737"/>
    <cellStyle name="好_Xl0000002_Capex" xfId="9265"/>
    <cellStyle name="好_Xl0000005" xfId="3439"/>
    <cellStyle name="好_Xl0000005_Capex" xfId="9264"/>
    <cellStyle name="好_ZA100PCA015AB_FG_BOM_V1.0_121017" xfId="6582"/>
    <cellStyle name="好_ZA100PCA015AB_FG_BOM_V1.0_121017_Capex" xfId="9263"/>
    <cellStyle name="好_ZA3000组装" xfId="6583"/>
    <cellStyle name="好_ZA3000组装_Capex" xfId="9262"/>
    <cellStyle name="好_ZTD28PCB025AA组装作业指导书A3" xfId="6584"/>
    <cellStyle name="好_ZTD28PCB025AA组装作业指导书A3 2" xfId="6585"/>
    <cellStyle name="好_ZTD28PCB025AA组装作业指导书A3 2_Capex" xfId="9260"/>
    <cellStyle name="好_ZTD28PCB025AA组装作业指导书A3_Capex" xfId="9261"/>
    <cellStyle name="好_ZTD28包装3-21" xfId="6586"/>
    <cellStyle name="好_ZTD28包装3-21_Capex" xfId="9259"/>
    <cellStyle name="好_ZTD28包装作业指导书A2 2013-3-15" xfId="6587"/>
    <cellStyle name="好_ZTD28包装作业指导书A2 2013-3-15_Capex" xfId="9258"/>
    <cellStyle name="好_ZTD28最新模版" xfId="6588"/>
    <cellStyle name="好_ZTD28最新模版 2" xfId="6589"/>
    <cellStyle name="好_ZTD28最新模版 2_Capex" xfId="9256"/>
    <cellStyle name="好_ZTD28最新模版_Capex" xfId="9257"/>
    <cellStyle name="好_财务费用" xfId="5567"/>
    <cellStyle name="好_财务费用 2" xfId="7738"/>
    <cellStyle name="好_财务费用 2_Capex" xfId="9254"/>
    <cellStyle name="好_财务费用_Capex" xfId="9255"/>
    <cellStyle name="好_测试夹具清单" xfId="6203"/>
    <cellStyle name="好_测试夹具清单 2" xfId="6503"/>
    <cellStyle name="好_测试夹具清单 2_Capex" xfId="9252"/>
    <cellStyle name="好_测试夹具清单_Capex" xfId="9253"/>
    <cellStyle name="好_产线小板盘点单 2_2011年小板成品库存" xfId="5568"/>
    <cellStyle name="好_产线小板盘点单 2_2011年小板成品库存 2" xfId="5569"/>
    <cellStyle name="好_产线小板盘点单 2_2011年小板成品库存 2_Capex" xfId="9250"/>
    <cellStyle name="好_产线小板盘点单 2_2011年小板成品库存_Capex" xfId="9251"/>
    <cellStyle name="好_出货明细" xfId="5570"/>
    <cellStyle name="好_出货明细 2" xfId="5571"/>
    <cellStyle name="好_出货明细 2 2" xfId="5572"/>
    <cellStyle name="好_出货明细 2 2_Capex" xfId="9247"/>
    <cellStyle name="好_出货明细 2_Capex" xfId="9248"/>
    <cellStyle name="好_出货明细 3" xfId="5573"/>
    <cellStyle name="好_出货明细 3_Capex" xfId="9246"/>
    <cellStyle name="好_出货明细_Capex" xfId="9249"/>
    <cellStyle name="好_待处理" xfId="5574"/>
    <cellStyle name="好_待处理 2" xfId="5575"/>
    <cellStyle name="好_待处理 2_Capex" xfId="9244"/>
    <cellStyle name="好_待处理_Capex" xfId="9245"/>
    <cellStyle name="好_低值易耗品清单" xfId="5576"/>
    <cellStyle name="好_低值易耗品清单 2" xfId="7739"/>
    <cellStyle name="好_低值易耗品清单 2_Capex" xfId="9242"/>
    <cellStyle name="好_低值易耗品清单_Capex" xfId="9243"/>
    <cellStyle name="好_东莞华贝财务报告-附注-2011010" xfId="5577"/>
    <cellStyle name="好_东莞华贝财务报告-附注-2011010 2" xfId="7740"/>
    <cellStyle name="好_东莞华贝财务报告-附注-2011010 2_Capex" xfId="9240"/>
    <cellStyle name="好_东莞华贝财务报告-附注-2011010_Capex" xfId="9241"/>
    <cellStyle name="好_东莞华贝财务报告-附注-2011010_Sheet3" xfId="5578"/>
    <cellStyle name="好_东莞华贝财务报告-附注-2011010_Sheet3 2" xfId="7741"/>
    <cellStyle name="好_东莞华贝财务报告-附注-2011010_Sheet3 2_Capex" xfId="9238"/>
    <cellStyle name="好_东莞华贝财务报告-附注-2011010_Sheet3_Capex" xfId="9239"/>
    <cellStyle name="好_东莞华贝财务报告-附注-2011010_Sheet5" xfId="5579"/>
    <cellStyle name="好_东莞华贝财务报告-附注-2011010_Sheet5 2" xfId="7742"/>
    <cellStyle name="好_东莞华贝财务报告-附注-2011010_Sheet5 2_Capex" xfId="9236"/>
    <cellStyle name="好_东莞华贝财务报告-附注-2011010_Sheet5_Capex" xfId="9237"/>
    <cellStyle name="好_东莞华贝财务报告-附注-2011010V2" xfId="5580"/>
    <cellStyle name="好_东莞华贝财务报告-附注-2011010V2 2" xfId="7743"/>
    <cellStyle name="好_东莞华贝财务报告-附注-2011010V2 2_Capex" xfId="9234"/>
    <cellStyle name="好_东莞华贝财务报告-附注-2011010V2_Capex" xfId="9235"/>
    <cellStyle name="好_东莞华贝财务报告-附注-2011010V2_Sheet3" xfId="5581"/>
    <cellStyle name="好_东莞华贝财务报告-附注-2011010V2_Sheet3 2" xfId="7744"/>
    <cellStyle name="好_东莞华贝财务报告-附注-2011010V2_Sheet3 2_Capex" xfId="9232"/>
    <cellStyle name="好_东莞华贝财务报告-附注-2011010V2_Sheet3_Capex" xfId="9233"/>
    <cellStyle name="好_东莞华贝财务报告-附注-2011010V2_Sheet5" xfId="5582"/>
    <cellStyle name="好_东莞华贝财务报告-附注-2011010V2_Sheet5 2" xfId="7745"/>
    <cellStyle name="好_东莞华贝财务报告-附注-2011010V2_Sheet5 2_Capex" xfId="9230"/>
    <cellStyle name="好_东莞华贝财务报告-附注-2011010V2_Sheet5_Capex" xfId="9231"/>
    <cellStyle name="好_东莞华贝财务报告-附注-2011011" xfId="5583"/>
    <cellStyle name="好_东莞华贝财务报告-附注-2011011 2" xfId="7746"/>
    <cellStyle name="好_东莞华贝财务报告-附注-2011011 2_Capex" xfId="9228"/>
    <cellStyle name="好_东莞华贝财务报告-附注-2011011_Capex" xfId="9229"/>
    <cellStyle name="好_东莞华贝财务报告-附注-2011011V4" xfId="5584"/>
    <cellStyle name="好_东莞华贝财务报告-附注-2011011V4 2" xfId="7747"/>
    <cellStyle name="好_东莞华贝财务报告-附注-2011011V4 2_Capex" xfId="9226"/>
    <cellStyle name="好_东莞华贝财务报告-附注-2011011V4_Capex" xfId="9227"/>
    <cellStyle name="好_东莞华贝财务报告-附注-201109" xfId="5585"/>
    <cellStyle name="好_东莞华贝财务报告-附注-201109 2" xfId="7748"/>
    <cellStyle name="好_东莞华贝财务报告-附注-201109 2_Capex" xfId="9224"/>
    <cellStyle name="好_东莞华贝财务报告-附注-201109_Capex" xfId="9225"/>
    <cellStyle name="好_东莞华贝财务报告-附注-201109_Sheet3" xfId="5586"/>
    <cellStyle name="好_东莞华贝财务报告-附注-201109_Sheet3 2" xfId="7749"/>
    <cellStyle name="好_东莞华贝财务报告-附注-201109_Sheet3 2_Capex" xfId="9222"/>
    <cellStyle name="好_东莞华贝财务报告-附注-201109_Sheet3_Capex" xfId="9223"/>
    <cellStyle name="好_东莞华贝财务报告-附注-201109_Sheet5" xfId="5587"/>
    <cellStyle name="好_东莞华贝财务报告-附注-201109_Sheet5 2" xfId="7750"/>
    <cellStyle name="好_东莞华贝财务报告-附注-201109_Sheet5 2_Capex" xfId="9220"/>
    <cellStyle name="好_东莞华贝财务报告-附注-201109_Sheet5_Capex" xfId="9221"/>
    <cellStyle name="好_东莞华贝财务报告-附注-2012" xfId="5588"/>
    <cellStyle name="好_东莞华贝财务报告-附注-2012 2" xfId="7751"/>
    <cellStyle name="好_东莞华贝财务报告-附注-2012 2_Capex" xfId="9218"/>
    <cellStyle name="好_东莞华贝财务报告-附注-2012_Capex" xfId="9219"/>
    <cellStyle name="好_奉胡荣" xfId="7752"/>
    <cellStyle name="好_奉胡荣_Capex" xfId="9217"/>
    <cellStyle name="好_複製 -MSL2 MP problem list in Lot15" xfId="7753"/>
    <cellStyle name="好_複製 -MSL2 MP problem list in Lot15_Capex" xfId="9216"/>
    <cellStyle name="好_跟踪表" xfId="5589"/>
    <cellStyle name="好_跟踪表 2" xfId="5590"/>
    <cellStyle name="好_跟踪表 2 2" xfId="5591"/>
    <cellStyle name="好_跟踪表 2 2_Capex" xfId="9213"/>
    <cellStyle name="好_跟踪表 2_Capex" xfId="9214"/>
    <cellStyle name="好_跟踪表 3" xfId="7754"/>
    <cellStyle name="好_跟踪表 3_Capex" xfId="9212"/>
    <cellStyle name="好_跟踪表_Capex" xfId="9215"/>
    <cellStyle name="好_管理费用" xfId="5592"/>
    <cellStyle name="好_管理费用_Capex" xfId="9211"/>
    <cellStyle name="好_国内来料" xfId="5593"/>
    <cellStyle name="好_国内来料 2" xfId="5594"/>
    <cellStyle name="好_国内来料 2_Capex" xfId="9209"/>
    <cellStyle name="好_国内来料_Capex" xfId="9210"/>
    <cellStyle name="好_国内转出" xfId="5595"/>
    <cellStyle name="好_国内转出 2" xfId="5596"/>
    <cellStyle name="好_国内转出 2_Capex" xfId="9207"/>
    <cellStyle name="好_国内转出_Capex" xfId="9208"/>
    <cellStyle name="好_华域4月份（组装）物料总表4-16" xfId="7755"/>
    <cellStyle name="好_华域4月份（组装）物料总表4-16_Capex" xfId="9206"/>
    <cellStyle name="好_科目余额表 " xfId="5597"/>
    <cellStyle name="好_科目余额表  2" xfId="7756"/>
    <cellStyle name="好_科目余额表  2_Capex" xfId="9204"/>
    <cellStyle name="好_科目余额表 _Capex" xfId="9205"/>
    <cellStyle name="好_科目余额表 _Sheet3" xfId="5598"/>
    <cellStyle name="好_科目余额表 _Sheet3 2" xfId="7757"/>
    <cellStyle name="好_科目余额表 _Sheet3 2_Capex" xfId="9202"/>
    <cellStyle name="好_科目余额表 _Sheet3_Capex" xfId="9203"/>
    <cellStyle name="好_科目余额表 _Sheet5" xfId="5599"/>
    <cellStyle name="好_科目余额表 _Sheet5 2" xfId="7758"/>
    <cellStyle name="好_科目余额表 _Sheet5 2_Capex" xfId="9200"/>
    <cellStyle name="好_科目余额表 _Sheet5_Capex" xfId="9201"/>
    <cellStyle name="好_美元" xfId="5600"/>
    <cellStyle name="好_美元 2" xfId="7759"/>
    <cellStyle name="好_美元 2_Capex" xfId="9198"/>
    <cellStyle name="好_美元_Capex" xfId="9199"/>
    <cellStyle name="好_美元_Sheet3" xfId="5601"/>
    <cellStyle name="好_美元_Sheet3 2" xfId="7760"/>
    <cellStyle name="好_美元_Sheet3 2_Capex" xfId="9196"/>
    <cellStyle name="好_美元_Sheet3_Capex" xfId="9197"/>
    <cellStyle name="好_美元_Sheet5" xfId="5602"/>
    <cellStyle name="好_美元_Sheet5 2" xfId="7761"/>
    <cellStyle name="好_美元_Sheet5 2_Capex" xfId="9194"/>
    <cellStyle name="好_美元_Sheet5_Capex" xfId="9195"/>
    <cellStyle name="好_年度绩效考核汇总表模板20120115" xfId="5603"/>
    <cellStyle name="好_年度绩效考核汇总表模板20120115 2" xfId="7762"/>
    <cellStyle name="好_年度绩效考核汇总表模板20120115 2_Capex" xfId="9192"/>
    <cellStyle name="好_年度绩效考核汇总表模板20120115_Capex" xfId="9193"/>
    <cellStyle name="好_配件测试通用作业指导书—电池" xfId="6590"/>
    <cellStyle name="好_配件测试通用作业指导书—电池_Capex" xfId="9191"/>
    <cellStyle name="好_其他应付款" xfId="5604"/>
    <cellStyle name="好_其他应付款 2" xfId="7763"/>
    <cellStyle name="好_其他应付款 2_Capex" xfId="9189"/>
    <cellStyle name="好_其他应付款_Capex" xfId="9190"/>
    <cellStyle name="好_其他应收款-单位往来" xfId="5605"/>
    <cellStyle name="好_其他应收款-单位往来 2" xfId="7764"/>
    <cellStyle name="好_其他应收款-单位往来 2_Capex" xfId="9187"/>
    <cellStyle name="好_其他应收款-单位往来_Capex" xfId="9188"/>
    <cellStyle name="好_其他应收款-个人往来" xfId="5606"/>
    <cellStyle name="好_其他应收款-个人往来 2" xfId="7765"/>
    <cellStyle name="好_其他应收款-个人往来 2_Capex" xfId="9185"/>
    <cellStyle name="好_其他应收款-个人往来_Capex" xfId="9186"/>
    <cellStyle name="好_人民币" xfId="5607"/>
    <cellStyle name="好_人民币 2" xfId="7766"/>
    <cellStyle name="好_人民币 2_Capex" xfId="9183"/>
    <cellStyle name="好_人民币_1" xfId="5608"/>
    <cellStyle name="好_人民币_1 2" xfId="7767"/>
    <cellStyle name="好_人民币_1 2_Capex" xfId="9181"/>
    <cellStyle name="好_人民币_1_Capex" xfId="9182"/>
    <cellStyle name="好_人民币_1_Sheet2" xfId="5609"/>
    <cellStyle name="好_人民币_1_Sheet2 2" xfId="7768"/>
    <cellStyle name="好_人民币_1_Sheet2 2_Capex" xfId="9179"/>
    <cellStyle name="好_人民币_1_Sheet2_Capex" xfId="9180"/>
    <cellStyle name="好_人民币_1_Sheet2_Sheet3" xfId="5610"/>
    <cellStyle name="好_人民币_1_Sheet2_Sheet3 2" xfId="7769"/>
    <cellStyle name="好_人民币_1_Sheet2_Sheet3 2_Capex" xfId="9177"/>
    <cellStyle name="好_人民币_1_Sheet2_Sheet3_Capex" xfId="9178"/>
    <cellStyle name="好_人民币_1_Sheet2_Sheet5" xfId="5611"/>
    <cellStyle name="好_人民币_1_Sheet2_Sheet5 2" xfId="7770"/>
    <cellStyle name="好_人民币_1_Sheet2_Sheet5 2_Capex" xfId="9175"/>
    <cellStyle name="好_人民币_1_Sheet2_Sheet5_Capex" xfId="9176"/>
    <cellStyle name="好_人民币_1_Sheet3" xfId="5612"/>
    <cellStyle name="好_人民币_1_Sheet3 2" xfId="7771"/>
    <cellStyle name="好_人民币_1_Sheet3 2_Capex" xfId="9173"/>
    <cellStyle name="好_人民币_1_Sheet3_Capex" xfId="9174"/>
    <cellStyle name="好_人民币_1_Sheet5" xfId="5613"/>
    <cellStyle name="好_人民币_1_Sheet5 2" xfId="7772"/>
    <cellStyle name="好_人民币_1_Sheet5 2_Capex" xfId="9171"/>
    <cellStyle name="好_人民币_1_Sheet5_Capex" xfId="9172"/>
    <cellStyle name="好_人民币_1_人民币" xfId="5614"/>
    <cellStyle name="好_人民币_1_人民币 2" xfId="7773"/>
    <cellStyle name="好_人民币_1_人民币 2_Capex" xfId="9169"/>
    <cellStyle name="好_人民币_1_人民币_Capex" xfId="9170"/>
    <cellStyle name="好_人民币_1_人民币_Sheet3" xfId="5615"/>
    <cellStyle name="好_人民币_1_人民币_Sheet3 2" xfId="7774"/>
    <cellStyle name="好_人民币_1_人民币_Sheet3 2_Capex" xfId="9167"/>
    <cellStyle name="好_人民币_1_人民币_Sheet3_Capex" xfId="9168"/>
    <cellStyle name="好_人民币_1_人民币_Sheet5" xfId="5616"/>
    <cellStyle name="好_人民币_1_人民币_Sheet5 2" xfId="7775"/>
    <cellStyle name="好_人民币_1_人民币_Sheet5 2_Capex" xfId="9165"/>
    <cellStyle name="好_人民币_1_人民币_Sheet5_Capex" xfId="9166"/>
    <cellStyle name="好_人民币_2" xfId="5617"/>
    <cellStyle name="好_人民币_2 2" xfId="7776"/>
    <cellStyle name="好_人民币_2 2_Capex" xfId="9163"/>
    <cellStyle name="好_人民币_2_Capex" xfId="9164"/>
    <cellStyle name="好_人民币_2_Sheet3" xfId="5618"/>
    <cellStyle name="好_人民币_2_Sheet3 2" xfId="7777"/>
    <cellStyle name="好_人民币_2_Sheet3 2_Capex" xfId="9161"/>
    <cellStyle name="好_人民币_2_Sheet3_Capex" xfId="9162"/>
    <cellStyle name="好_人民币_2_Sheet5" xfId="5619"/>
    <cellStyle name="好_人民币_2_Sheet5 2" xfId="7778"/>
    <cellStyle name="好_人民币_2_Sheet5 2_Capex" xfId="9159"/>
    <cellStyle name="好_人民币_2_Sheet5_Capex" xfId="9160"/>
    <cellStyle name="好_人民币_Capex" xfId="9184"/>
    <cellStyle name="好_人民币_Sheet2" xfId="5620"/>
    <cellStyle name="好_人民币_Sheet2 2" xfId="7779"/>
    <cellStyle name="好_人民币_Sheet2 2_Capex" xfId="9157"/>
    <cellStyle name="好_人民币_Sheet2_Capex" xfId="9158"/>
    <cellStyle name="好_人民币_Sheet2_Sheet3" xfId="5621"/>
    <cellStyle name="好_人民币_Sheet2_Sheet3 2" xfId="7780"/>
    <cellStyle name="好_人民币_Sheet2_Sheet3 2_Capex" xfId="9155"/>
    <cellStyle name="好_人民币_Sheet2_Sheet3_Capex" xfId="9156"/>
    <cellStyle name="好_人民币_Sheet2_Sheet5" xfId="5622"/>
    <cellStyle name="好_人民币_Sheet2_Sheet5 2" xfId="7781"/>
    <cellStyle name="好_人民币_Sheet2_Sheet5 2_Capex" xfId="9153"/>
    <cellStyle name="好_人民币_Sheet2_Sheet5_Capex" xfId="9154"/>
    <cellStyle name="好_人民币_Sheet3" xfId="5623"/>
    <cellStyle name="好_人民币_Sheet3 2" xfId="7782"/>
    <cellStyle name="好_人民币_Sheet3 2_Capex" xfId="9151"/>
    <cellStyle name="好_人民币_Sheet3_Capex" xfId="9152"/>
    <cellStyle name="好_人民币_Sheet5" xfId="5624"/>
    <cellStyle name="好_人民币_Sheet5 2" xfId="7783"/>
    <cellStyle name="好_人民币_Sheet5 2_Capex" xfId="9149"/>
    <cellStyle name="好_人民币_Sheet5_Capex" xfId="9150"/>
    <cellStyle name="好_人民币_人民币" xfId="5625"/>
    <cellStyle name="好_人民币_人民币 2" xfId="7784"/>
    <cellStyle name="好_人民币_人民币 2_Capex" xfId="9147"/>
    <cellStyle name="好_人民币_人民币_1" xfId="5626"/>
    <cellStyle name="好_人民币_人民币_1 2" xfId="7785"/>
    <cellStyle name="好_人民币_人民币_1 2_Capex" xfId="9145"/>
    <cellStyle name="好_人民币_人民币_1_Capex" xfId="9146"/>
    <cellStyle name="好_人民币_人民币_1_Sheet3" xfId="5627"/>
    <cellStyle name="好_人民币_人民币_1_Sheet3 2" xfId="7786"/>
    <cellStyle name="好_人民币_人民币_1_Sheet3 2_Capex" xfId="9143"/>
    <cellStyle name="好_人民币_人民币_1_Sheet3_Capex" xfId="9144"/>
    <cellStyle name="好_人民币_人民币_1_Sheet5" xfId="5628"/>
    <cellStyle name="好_人民币_人民币_1_Sheet5 2" xfId="7787"/>
    <cellStyle name="好_人民币_人民币_1_Sheet5 2_Capex" xfId="9141"/>
    <cellStyle name="好_人民币_人民币_1_Sheet5_Capex" xfId="9142"/>
    <cellStyle name="好_人民币_人民币_Capex" xfId="9148"/>
    <cellStyle name="好_人民币_人民币_Sheet2" xfId="5629"/>
    <cellStyle name="好_人民币_人民币_Sheet2 2" xfId="7788"/>
    <cellStyle name="好_人民币_人民币_Sheet2 2_Capex" xfId="9139"/>
    <cellStyle name="好_人民币_人民币_Sheet2_Capex" xfId="9140"/>
    <cellStyle name="好_人民币_人民币_Sheet2_Sheet3" xfId="5630"/>
    <cellStyle name="好_人民币_人民币_Sheet2_Sheet3 2" xfId="7789"/>
    <cellStyle name="好_人民币_人民币_Sheet2_Sheet3 2_Capex" xfId="9137"/>
    <cellStyle name="好_人民币_人民币_Sheet2_Sheet3_Capex" xfId="9138"/>
    <cellStyle name="好_人民币_人民币_Sheet2_Sheet5" xfId="5631"/>
    <cellStyle name="好_人民币_人民币_Sheet2_Sheet5 2" xfId="7790"/>
    <cellStyle name="好_人民币_人民币_Sheet2_Sheet5 2_Capex" xfId="9135"/>
    <cellStyle name="好_人民币_人民币_Sheet2_Sheet5_Capex" xfId="9136"/>
    <cellStyle name="好_人民币_人民币_Sheet3" xfId="5632"/>
    <cellStyle name="好_人民币_人民币_Sheet3 2" xfId="7791"/>
    <cellStyle name="好_人民币_人民币_Sheet3 2_Capex" xfId="9133"/>
    <cellStyle name="好_人民币_人民币_Sheet3_Capex" xfId="9134"/>
    <cellStyle name="好_人民币_人民币_Sheet5" xfId="5633"/>
    <cellStyle name="好_人民币_人民币_Sheet5 2" xfId="7792"/>
    <cellStyle name="好_人民币_人民币_Sheet5 2_Capex" xfId="9131"/>
    <cellStyle name="好_人民币_人民币_Sheet5_Capex" xfId="9132"/>
    <cellStyle name="好_人民币_人民币_人民币" xfId="5634"/>
    <cellStyle name="好_人民币_人民币_人民币 2" xfId="7793"/>
    <cellStyle name="好_人民币_人民币_人民币 2_Capex" xfId="9129"/>
    <cellStyle name="好_人民币_人民币_人民币_Capex" xfId="9130"/>
    <cellStyle name="好_人民币_人民币_人民币_Sheet3" xfId="5635"/>
    <cellStyle name="好_人民币_人民币_人民币_Sheet3 2" xfId="7794"/>
    <cellStyle name="好_人民币_人民币_人民币_Sheet3 2_Capex" xfId="9127"/>
    <cellStyle name="好_人民币_人民币_人民币_Sheet3_Capex" xfId="9128"/>
    <cellStyle name="好_人民币_人民币_人民币_Sheet5" xfId="5636"/>
    <cellStyle name="好_人民币_人民币_人民币_Sheet5 2" xfId="7795"/>
    <cellStyle name="好_人民币_人民币_人民币_Sheet5 2_Capex" xfId="9125"/>
    <cellStyle name="好_人民币_人民币_人民币_Sheet5_Capex" xfId="9126"/>
    <cellStyle name="好_销售出库" xfId="5637"/>
    <cellStyle name="好_销售出库 2" xfId="7796"/>
    <cellStyle name="好_销售出库 2_Capex" xfId="9123"/>
    <cellStyle name="好_销售出库_1" xfId="5638"/>
    <cellStyle name="好_销售出库_1 2" xfId="7797"/>
    <cellStyle name="好_销售出库_1 2_Capex" xfId="9121"/>
    <cellStyle name="好_销售出库_1_Capex" xfId="9122"/>
    <cellStyle name="好_销售出库_1_Sheet3" xfId="5639"/>
    <cellStyle name="好_销售出库_1_Sheet3 2" xfId="7798"/>
    <cellStyle name="好_销售出库_1_Sheet3 2_Capex" xfId="9119"/>
    <cellStyle name="好_销售出库_1_Sheet3_Capex" xfId="9120"/>
    <cellStyle name="好_销售出库_1_Sheet5" xfId="5640"/>
    <cellStyle name="好_销售出库_1_Sheet5 2" xfId="7799"/>
    <cellStyle name="好_销售出库_1_Sheet5 2_Capex" xfId="9117"/>
    <cellStyle name="好_销售出库_1_Sheet5_Capex" xfId="9118"/>
    <cellStyle name="好_销售出库_1_财务费用" xfId="5641"/>
    <cellStyle name="好_销售出库_1_财务费用 2" xfId="7800"/>
    <cellStyle name="好_销售出库_1_财务费用 2_Capex" xfId="9115"/>
    <cellStyle name="好_销售出库_1_财务费用_Capex" xfId="9116"/>
    <cellStyle name="好_销售出库_1_低值易耗品清单" xfId="5642"/>
    <cellStyle name="好_销售出库_1_低值易耗品清单 2" xfId="7801"/>
    <cellStyle name="好_销售出库_1_低值易耗品清单 2_Capex" xfId="9113"/>
    <cellStyle name="好_销售出库_1_低值易耗品清单_Capex" xfId="9114"/>
    <cellStyle name="好_销售出库_1_东莞华贝财务报告-附注-2011011" xfId="5643"/>
    <cellStyle name="好_销售出库_1_东莞华贝财务报告-附注-2011011 2" xfId="7802"/>
    <cellStyle name="好_销售出库_1_东莞华贝财务报告-附注-2011011 2_Capex" xfId="9111"/>
    <cellStyle name="好_销售出库_1_东莞华贝财务报告-附注-2011011_Capex" xfId="9112"/>
    <cellStyle name="好_销售出库_1_东莞华贝财务报告-附注-2011011V4" xfId="5644"/>
    <cellStyle name="好_销售出库_1_东莞华贝财务报告-附注-2011011V4 2" xfId="7803"/>
    <cellStyle name="好_销售出库_1_东莞华贝财务报告-附注-2011011V4 2_Capex" xfId="9109"/>
    <cellStyle name="好_销售出库_1_东莞华贝财务报告-附注-2011011V4_Capex" xfId="9110"/>
    <cellStyle name="好_销售出库_1_东莞华贝财务报告-附注-2012" xfId="5645"/>
    <cellStyle name="好_销售出库_1_东莞华贝财务报告-附注-2012 2" xfId="7804"/>
    <cellStyle name="好_销售出库_1_东莞华贝财务报告-附注-2012 2_Capex" xfId="9107"/>
    <cellStyle name="好_销售出库_1_东莞华贝财务报告-附注-2012_Capex" xfId="9108"/>
    <cellStyle name="好_销售出库_1_其他应付款" xfId="5646"/>
    <cellStyle name="好_销售出库_1_其他应付款 2" xfId="7805"/>
    <cellStyle name="好_销售出库_1_其他应付款 2_Capex" xfId="9105"/>
    <cellStyle name="好_销售出库_1_其他应付款_Capex" xfId="9106"/>
    <cellStyle name="好_销售出库_1_其他应收款-单位往来" xfId="5647"/>
    <cellStyle name="好_销售出库_1_其他应收款-单位往来 2" xfId="7806"/>
    <cellStyle name="好_销售出库_1_其他应收款-单位往来 2_Capex" xfId="9103"/>
    <cellStyle name="好_销售出库_1_其他应收款-单位往来_Capex" xfId="9104"/>
    <cellStyle name="好_销售出库_1_其他应收款-个人往来" xfId="5648"/>
    <cellStyle name="好_销售出库_1_其他应收款-个人往来 2" xfId="7807"/>
    <cellStyle name="好_销售出库_1_其他应收款-个人往来 2_Capex" xfId="9101"/>
    <cellStyle name="好_销售出库_1_其他应收款-个人往来_Capex" xfId="9102"/>
    <cellStyle name="好_销售出库_1_研发费用" xfId="5649"/>
    <cellStyle name="好_销售出库_1_研发费用 2" xfId="7808"/>
    <cellStyle name="好_销售出库_1_研发费用 2_Capex" xfId="9099"/>
    <cellStyle name="好_销售出库_1_研发费用_Capex" xfId="9100"/>
    <cellStyle name="好_销售出库_1_营业外支出" xfId="5650"/>
    <cellStyle name="好_销售出库_1_营业外支出 2" xfId="7809"/>
    <cellStyle name="好_销售出库_1_营业外支出 2_Capex" xfId="9097"/>
    <cellStyle name="好_销售出库_1_营业外支出_Capex" xfId="9098"/>
    <cellStyle name="好_销售出库_1_应付票据" xfId="5651"/>
    <cellStyle name="好_销售出库_1_应付票据 2" xfId="7810"/>
    <cellStyle name="好_销售出库_1_应付票据 2_Capex" xfId="9095"/>
    <cellStyle name="好_销售出库_1_应付票据_Capex" xfId="9096"/>
    <cellStyle name="好_销售出库_1_预付账款" xfId="5652"/>
    <cellStyle name="好_销售出库_1_预付账款 2" xfId="7811"/>
    <cellStyle name="好_销售出库_1_预付账款 2_Capex" xfId="9093"/>
    <cellStyle name="好_销售出库_1_预付账款_Capex" xfId="9094"/>
    <cellStyle name="好_销售出库_1_主营业务成本" xfId="5653"/>
    <cellStyle name="好_销售出库_1_主营业务成本 2" xfId="7812"/>
    <cellStyle name="好_销售出库_1_主营业务成本 2_Capex" xfId="9091"/>
    <cellStyle name="好_销售出库_1_主营业务成本_Capex" xfId="9092"/>
    <cellStyle name="好_销售出库_Capex" xfId="9124"/>
    <cellStyle name="好_销售出库_Sheet3" xfId="5654"/>
    <cellStyle name="好_销售出库_Sheet3 2" xfId="7813"/>
    <cellStyle name="好_销售出库_Sheet3 2_Capex" xfId="9089"/>
    <cellStyle name="好_销售出库_Sheet3_Capex" xfId="9090"/>
    <cellStyle name="好_销售出库_Sheet5" xfId="5655"/>
    <cellStyle name="好_销售出库_Sheet5 2" xfId="7814"/>
    <cellStyle name="好_销售出库_Sheet5 2_Capex" xfId="9087"/>
    <cellStyle name="好_销售出库_Sheet5_Capex" xfId="9088"/>
    <cellStyle name="好_销售收入" xfId="5656"/>
    <cellStyle name="好_销售收入 2" xfId="7815"/>
    <cellStyle name="好_销售收入 2_Capex" xfId="9085"/>
    <cellStyle name="好_销售收入_Capex" xfId="9086"/>
    <cellStyle name="好_销售收入_Sheet3" xfId="5657"/>
    <cellStyle name="好_销售收入_Sheet3 2" xfId="7816"/>
    <cellStyle name="好_销售收入_Sheet3 2_Capex" xfId="9083"/>
    <cellStyle name="好_销售收入_Sheet3_Capex" xfId="9084"/>
    <cellStyle name="好_销售收入_Sheet5" xfId="5658"/>
    <cellStyle name="好_销售收入_Sheet5 2" xfId="7817"/>
    <cellStyle name="好_销售收入_Sheet5 2_Capex" xfId="9081"/>
    <cellStyle name="好_销售收入_Sheet5_Capex" xfId="9082"/>
    <cellStyle name="好_星华物料总账" xfId="5659"/>
    <cellStyle name="好_星华物料总账 2" xfId="5660"/>
    <cellStyle name="好_星华物料总账 2_Capex" xfId="9079"/>
    <cellStyle name="好_星华物料总账_Capex" xfId="9080"/>
    <cellStyle name="好_修改" xfId="6591"/>
    <cellStyle name="好_修改 2" xfId="6592"/>
    <cellStyle name="好_修改 2_Capex" xfId="9077"/>
    <cellStyle name="好_修改_Capex" xfId="9078"/>
    <cellStyle name="好_研发费用" xfId="5661"/>
    <cellStyle name="好_研发费用 2" xfId="7818"/>
    <cellStyle name="好_研发费用 2_Capex" xfId="9075"/>
    <cellStyle name="好_研发费用_Capex" xfId="9076"/>
    <cellStyle name="好_营业外支出" xfId="5662"/>
    <cellStyle name="好_营业外支出 2" xfId="7819"/>
    <cellStyle name="好_营业外支出 2_Capex" xfId="9073"/>
    <cellStyle name="好_营业外支出_Capex" xfId="9074"/>
    <cellStyle name="好_应付票据" xfId="5663"/>
    <cellStyle name="好_应付票据 2" xfId="7820"/>
    <cellStyle name="好_应付票据 2_Capex" xfId="9071"/>
    <cellStyle name="好_应付票据_Capex" xfId="9072"/>
    <cellStyle name="好_应收账款" xfId="5664"/>
    <cellStyle name="好_应收账款 2" xfId="7821"/>
    <cellStyle name="好_应收账款 2_Capex" xfId="9069"/>
    <cellStyle name="好_应收账款_Capex" xfId="9070"/>
    <cellStyle name="好_预付账款" xfId="5665"/>
    <cellStyle name="好_预付账款 2" xfId="7822"/>
    <cellStyle name="好_预付账款 2_Capex" xfId="9067"/>
    <cellStyle name="好_预付账款_Capex" xfId="9068"/>
    <cellStyle name="好_预收账款-汇总" xfId="5666"/>
    <cellStyle name="好_预收账款-汇总 2" xfId="7823"/>
    <cellStyle name="好_预收账款-汇总 2_Capex" xfId="9065"/>
    <cellStyle name="好_预收账款-汇总_Capex" xfId="9066"/>
    <cellStyle name="好_正式版HB-ENWI-ZL518RDA-P149 ZL518RDA015系列包装作业指导书制作中" xfId="6593"/>
    <cellStyle name="好_正式版HB-ENWI-ZL518RDA-P149 ZL518RDA015系列包装作业指导书制作中_Capex" xfId="9064"/>
    <cellStyle name="好_制造费用-分摊表" xfId="5667"/>
    <cellStyle name="好_制造费用-分摊表_Capex" xfId="9063"/>
    <cellStyle name="好_周報" xfId="7824"/>
    <cellStyle name="好_周報 (2)" xfId="7825"/>
    <cellStyle name="好_周報 (2)_Capex" xfId="9061"/>
    <cellStyle name="好_周報 (2)_DIA Quality Report W42" xfId="7826"/>
    <cellStyle name="好_周報 (2)_DIA Quality Report W42_Capex" xfId="9060"/>
    <cellStyle name="好_周報 (2)_DIA Quality Report W42_DIA Quality Report W49(FX&amp;Sharp)" xfId="7827"/>
    <cellStyle name="好_周報 (2)_DIA Quality Report W42_DIA Quality Report W49(FX&amp;Sharp)_Capex" xfId="9059"/>
    <cellStyle name="好_周報 (2)_DIA Quality Report W43" xfId="7828"/>
    <cellStyle name="好_周報 (2)_DIA Quality Report W43_Capex" xfId="9058"/>
    <cellStyle name="好_周報 (2)_DIA Quality Report W43_DIA Quality Report W49(FX&amp;Sharp)" xfId="7829"/>
    <cellStyle name="好_周報 (2)_DIA Quality Report W43_DIA Quality Report W49(FX&amp;Sharp)_Capex" xfId="9057"/>
    <cellStyle name="好_周報_Capex" xfId="9062"/>
    <cellStyle name="好_周報_DIA Quality Report W42" xfId="7830"/>
    <cellStyle name="好_周報_DIA Quality Report W42_Capex" xfId="9056"/>
    <cellStyle name="好_周報_DIA Quality Report W42_DIA Quality Report W49(FX&amp;Sharp)" xfId="7831"/>
    <cellStyle name="好_周報_DIA Quality Report W42_DIA Quality Report W49(FX&amp;Sharp)_Capex" xfId="9055"/>
    <cellStyle name="好_周報_DIA Quality Report W43" xfId="7832"/>
    <cellStyle name="好_周報_DIA Quality Report W43_Capex" xfId="9054"/>
    <cellStyle name="好_周報_DIA Quality Report W43_DIA Quality Report W49(FX&amp;Sharp)" xfId="7833"/>
    <cellStyle name="好_周報_DIA Quality Report W43_DIA Quality Report W49(FX&amp;Sharp)_Capex" xfId="9053"/>
    <cellStyle name="好_周報-Yichu" xfId="7834"/>
    <cellStyle name="好_周報-Yichu_1" xfId="7835"/>
    <cellStyle name="好_周報-Yichu_1. OOBA performance" xfId="7836"/>
    <cellStyle name="好_周報-Yichu_1. OOBA performance_Capex" xfId="9050"/>
    <cellStyle name="好_周報-Yichu_1_Capex" xfId="9051"/>
    <cellStyle name="好_周報-Yichu_2.Customers Raw data" xfId="7837"/>
    <cellStyle name="好_周報-Yichu_2.Customers Raw data_Capex" xfId="9049"/>
    <cellStyle name="好_周報-Yichu_2.OOBA Raw data" xfId="7838"/>
    <cellStyle name="好_周報-Yichu_2.OOBA Raw data_Capex" xfId="9048"/>
    <cellStyle name="好_周報-Yichu_3.Summary" xfId="7839"/>
    <cellStyle name="好_周報-Yichu_3.Summary_Capex" xfId="9047"/>
    <cellStyle name="好_周報-Yichu_4.Corrective Action" xfId="7840"/>
    <cellStyle name="好_周報-Yichu_4.Corrective Action_Capex" xfId="9046"/>
    <cellStyle name="好_周報-Yichu_4566" xfId="7841"/>
    <cellStyle name="好_周報-Yichu_4566_Capex" xfId="9045"/>
    <cellStyle name="好_周報-Yichu_Capex" xfId="9052"/>
    <cellStyle name="好_周報-Yichu_DIA Quality Report  20091030 (2)" xfId="7842"/>
    <cellStyle name="好_周報-Yichu_DIA Quality Report  20091030 (2)_Capex" xfId="9044"/>
    <cellStyle name="好_周報-Yichu_DIA Quality Report  overall (1 Feb  - 4 Feb 2010 )" xfId="7843"/>
    <cellStyle name="好_周報-Yichu_DIA Quality Report  overall (1 Feb  - 4 Feb 2010 )_Capex" xfId="9043"/>
    <cellStyle name="好_周報-Yichu_DIA Quality Report  overall (1 Jan - 7 Jan 2010 )" xfId="7844"/>
    <cellStyle name="好_周報-Yichu_DIA Quality Report  overall (1 Jan - 7 Jan 2010 )_Capex" xfId="9042"/>
    <cellStyle name="好_周報-Yichu_DIA Quality Report  overall (22Feb  - 25 Feb 2010 )" xfId="7845"/>
    <cellStyle name="好_周報-Yichu_DIA Quality Report  overall (22Feb  - 25 Feb 2010 )_Capex" xfId="9041"/>
    <cellStyle name="好_周報-Yichu_DIA Quality Report  summary 43" xfId="7846"/>
    <cellStyle name="好_周報-Yichu_DIA Quality Report  summary 43_Capex" xfId="9040"/>
    <cellStyle name="好_周報-Yichu_DIA Quality Report  summary FXSZ" xfId="7847"/>
    <cellStyle name="好_周報-Yichu_DIA Quality Report  summary FXSZ_Capex" xfId="9039"/>
    <cellStyle name="好_周報-Yichu_DIA Quality Report  summary new" xfId="7848"/>
    <cellStyle name="好_周報-Yichu_DIA Quality Report  summary new_Capex" xfId="9038"/>
    <cellStyle name="好_周報-Yichu_DIA Quality Report  W09 John" xfId="7849"/>
    <cellStyle name="好_周報-Yichu_DIA Quality Report  W09 John_Capex" xfId="9037"/>
    <cellStyle name="好_周報-Yichu_DIA Quality Report  W6-7" xfId="7850"/>
    <cellStyle name="好_周報-Yichu_DIA Quality Report  W6-7_Capex" xfId="9036"/>
    <cellStyle name="好_周報-Yichu_DIA Quality Report W36 summary new" xfId="7851"/>
    <cellStyle name="好_周報-Yichu_DIA Quality Report W36 summary new_Capex" xfId="9035"/>
    <cellStyle name="好_周報-Yichu_DIA Quality Report W36summary new" xfId="7852"/>
    <cellStyle name="好_周報-Yichu_DIA Quality Report W36summary new_Capex" xfId="9034"/>
    <cellStyle name="好_周報-Yichu_DIA Quality Report W36summary new_DIA Quality Report W42" xfId="7853"/>
    <cellStyle name="好_周報-Yichu_DIA Quality Report W36summary new_DIA Quality Report W42_Capex" xfId="9033"/>
    <cellStyle name="好_周報-Yichu_DIA Quality Report W36summary new_DIA Quality Report W42_DIA Quality Report W49(FX&amp;Sharp)" xfId="7854"/>
    <cellStyle name="好_周報-Yichu_DIA Quality Report W36summary new_DIA Quality Report W42_DIA Quality Report W49(FX&amp;Sharp)_Capex" xfId="9032"/>
    <cellStyle name="好_周報-Yichu_DIA Quality Report W36summary new_DIA Quality Report W43" xfId="7855"/>
    <cellStyle name="好_周報-Yichu_DIA Quality Report W36summary new_DIA Quality Report W43_Capex" xfId="9031"/>
    <cellStyle name="好_周報-Yichu_DIA Quality Report W36summary new_DIA Quality Report W43_DIA Quality Report W49(FX&amp;Sharp)" xfId="7856"/>
    <cellStyle name="好_周報-Yichu_DIA Quality Report W36summary new_DIA Quality Report W43_DIA Quality Report W49(FX&amp;Sharp)_Capex" xfId="9030"/>
    <cellStyle name="好_周報-Yichu_DIA Quality Report W37 summary new" xfId="7857"/>
    <cellStyle name="好_周報-Yichu_DIA Quality Report W37 summary new_Capex" xfId="9029"/>
    <cellStyle name="好_周報-Yichu_DIA Quality Report W37 summary new_DIA Quality Report W42" xfId="7858"/>
    <cellStyle name="好_周報-Yichu_DIA Quality Report W37 summary new_DIA Quality Report W42_Capex" xfId="9028"/>
    <cellStyle name="好_周報-Yichu_DIA Quality Report W37 summary new_DIA Quality Report W42_DIA Quality Report W49(FX&amp;Sharp)" xfId="7859"/>
    <cellStyle name="好_周報-Yichu_DIA Quality Report W37 summary new_DIA Quality Report W42_DIA Quality Report W49(FX&amp;Sharp)_Capex" xfId="9027"/>
    <cellStyle name="好_周報-Yichu_DIA Quality Report W37 summary new_DIA Quality Report W43" xfId="7860"/>
    <cellStyle name="好_周報-Yichu_DIA Quality Report W37 summary new_DIA Quality Report W43_Capex" xfId="9026"/>
    <cellStyle name="好_周報-Yichu_DIA Quality Report W37 summary new_DIA Quality Report W43_DIA Quality Report W49(FX&amp;Sharp)" xfId="7861"/>
    <cellStyle name="好_周報-Yichu_DIA Quality Report W37 summary new_DIA Quality Report W43_DIA Quality Report W49(FX&amp;Sharp)_Capex" xfId="9025"/>
    <cellStyle name="好_周報-Yichu_DIA Quality Report W37summary new BOSS" xfId="7862"/>
    <cellStyle name="好_周報-Yichu_DIA Quality Report W37summary new BOSS_Capex" xfId="9024"/>
    <cellStyle name="好_周報-Yichu_DIA Quality Report W37summary new BOSS_DIA Quality Report W42" xfId="7863"/>
    <cellStyle name="好_周報-Yichu_DIA Quality Report W37summary new BOSS_DIA Quality Report W42_Capex" xfId="9023"/>
    <cellStyle name="好_周報-Yichu_DIA Quality Report W37summary new BOSS_DIA Quality Report W42_DIA Quality Report W49(FX&amp;Sharp)" xfId="7864"/>
    <cellStyle name="好_周報-Yichu_DIA Quality Report W37summary new BOSS_DIA Quality Report W42_DIA Quality Report W49(FX&amp;Sharp)_Capex" xfId="9022"/>
    <cellStyle name="好_周報-Yichu_DIA Quality Report W37summary new BOSS_DIA Quality Report W43" xfId="7865"/>
    <cellStyle name="好_周報-Yichu_DIA Quality Report W37summary new BOSS_DIA Quality Report W43_Capex" xfId="9021"/>
    <cellStyle name="好_周報-Yichu_DIA Quality Report W37summary new BOSS_DIA Quality Report W43_DIA Quality Report W49(FX&amp;Sharp)" xfId="7866"/>
    <cellStyle name="好_周報-Yichu_DIA Quality Report W37summary new BOSS_DIA Quality Report W43_DIA Quality Report W49(FX&amp;Sharp)_Capex" xfId="9020"/>
    <cellStyle name="好_周報-Yichu_DIA Quality Report W39summary new" xfId="7867"/>
    <cellStyle name="好_周報-Yichu_DIA Quality Report W39summary new_Capex" xfId="9019"/>
    <cellStyle name="好_周報-Yichu_DIA Quality Report W39summary new_DIA Quality Report W42" xfId="7868"/>
    <cellStyle name="好_周報-Yichu_DIA Quality Report W39summary new_DIA Quality Report W42_Capex" xfId="9018"/>
    <cellStyle name="好_周報-Yichu_DIA Quality Report W39summary new_DIA Quality Report W42_DIA Quality Report W49(FX&amp;Sharp)" xfId="7869"/>
    <cellStyle name="好_周報-Yichu_DIA Quality Report W39summary new_DIA Quality Report W42_DIA Quality Report W49(FX&amp;Sharp)_Capex" xfId="9017"/>
    <cellStyle name="好_周報-Yichu_DIA Quality Report W39summary new_DIA Quality Report W43" xfId="7870"/>
    <cellStyle name="好_周報-Yichu_DIA Quality Report W39summary new_DIA Quality Report W43_Capex" xfId="9016"/>
    <cellStyle name="好_周報-Yichu_DIA Quality Report W39summary new_DIA Quality Report W43_DIA Quality Report W49(FX&amp;Sharp)" xfId="7871"/>
    <cellStyle name="好_周報-Yichu_DIA Quality Report W39summary new_DIA Quality Report W43_DIA Quality Report W49(FX&amp;Sharp)_Capex" xfId="9015"/>
    <cellStyle name="好_周報-Yichu_DIA Quality Report W41 summary new" xfId="7872"/>
    <cellStyle name="好_周報-Yichu_DIA Quality Report W41 summary new_Capex" xfId="9014"/>
    <cellStyle name="好_周報-Yichu_DIA Quality Report W42" xfId="7873"/>
    <cellStyle name="好_周報-Yichu_DIA Quality Report W42 summary" xfId="7874"/>
    <cellStyle name="好_周報-Yichu_DIA Quality Report W42 summary new" xfId="7875"/>
    <cellStyle name="好_周報-Yichu_DIA Quality Report W42 summary new_Capex" xfId="9011"/>
    <cellStyle name="好_周報-Yichu_DIA Quality Report W42 summary_Capex" xfId="9012"/>
    <cellStyle name="好_周報-Yichu_DIA Quality Report W42_1" xfId="7876"/>
    <cellStyle name="好_周報-Yichu_DIA Quality Report W42_1_Capex" xfId="9010"/>
    <cellStyle name="好_周報-Yichu_DIA Quality Report W42_1_DIA Quality Report W49(FX&amp;Sharp)" xfId="7877"/>
    <cellStyle name="好_周報-Yichu_DIA Quality Report W42_1_DIA Quality Report W49(FX&amp;Sharp)_Capex" xfId="9009"/>
    <cellStyle name="好_周報-Yichu_DIA Quality Report W42_Capex" xfId="9013"/>
    <cellStyle name="好_周報-Yichu_DIA Quality Report W43" xfId="7878"/>
    <cellStyle name="好_周報-Yichu_DIA Quality Report W43_1" xfId="7879"/>
    <cellStyle name="好_周報-Yichu_DIA Quality Report W43_1_Capex" xfId="9007"/>
    <cellStyle name="好_周報-Yichu_DIA Quality Report W43_Capex" xfId="9008"/>
    <cellStyle name="好_周報-Yichu_DIA Quality Report W43_DIA Quality Report W49(FX&amp;Sharp)" xfId="7880"/>
    <cellStyle name="好_周報-Yichu_DIA Quality Report W43_DIA Quality Report W49(FX&amp;Sharp)_Capex" xfId="9006"/>
    <cellStyle name="好_周報-Yichu_DIA Quality Report W45 (2)" xfId="7881"/>
    <cellStyle name="好_周報-Yichu_DIA Quality Report W45 (2)_Capex" xfId="9005"/>
    <cellStyle name="好_周報-Yichu_DIA Quality Report W45 (fxsz)" xfId="7882"/>
    <cellStyle name="好_周報-Yichu_DIA Quality Report W45 (fxsz)_Capex" xfId="9004"/>
    <cellStyle name="好_周報-Yichu_DIA Quality Report W45-CD" xfId="7883"/>
    <cellStyle name="好_周報-Yichu_DIA Quality Report W45-CD_Capex" xfId="9003"/>
    <cellStyle name="好_周報-Yichu_DIA Quality Report W46 (FX)" xfId="7884"/>
    <cellStyle name="好_周報-Yichu_DIA Quality Report W46 (FX)_Capex" xfId="9002"/>
    <cellStyle name="好_周報-Yichu_DIA Quality Report W49(FX&amp;Sharp)" xfId="7885"/>
    <cellStyle name="好_周報-Yichu_DIA Quality Report W49(FX&amp;Sharp)_Capex" xfId="9001"/>
    <cellStyle name="好_周報-Yichu_DIA_Quality_Report_" xfId="7886"/>
    <cellStyle name="好_周報-Yichu_DIA_Quality_Report__Capex" xfId="9000"/>
    <cellStyle name="好_周報-Yichu_DIA_Quality_Report_W09" xfId="7887"/>
    <cellStyle name="好_周報-Yichu_DIA_Quality_Report_W09 updated" xfId="7888"/>
    <cellStyle name="好_周報-Yichu_DIA_Quality_Report_W09 updated_Capex" xfId="8998"/>
    <cellStyle name="好_周報-Yichu_DIA_Quality_Report_W09_Capex" xfId="8999"/>
    <cellStyle name="好_周報-Yichu_DIA_Quality_Report_W10" xfId="7889"/>
    <cellStyle name="好_周報-Yichu_DIA_Quality_Report_W10_Capex" xfId="8997"/>
    <cellStyle name="好_周報-Yichu_DIA_Quality_Report_W50" xfId="7890"/>
    <cellStyle name="好_周報-Yichu_DIA_Quality_Report_W50_Capex" xfId="8996"/>
    <cellStyle name="好_周報-Yichu_DIA_Quality_Report_W51" xfId="7891"/>
    <cellStyle name="好_周報-Yichu_DIA_Quality_Report_W51_Capex" xfId="8995"/>
    <cellStyle name="好_周報-Yichu_DIA_Quality_Report_W52 original" xfId="7892"/>
    <cellStyle name="好_周報-Yichu_DIA_Quality_Report_W52 original_Capex" xfId="8994"/>
    <cellStyle name="好_周報-Yichu_DIA_Quality_Report_W7 (2)" xfId="7893"/>
    <cellStyle name="好_周報-Yichu_DIA_Quality_Report_W7 (2)_Capex" xfId="8993"/>
    <cellStyle name="好_周報-Yichu_DIA_Quality_Report_WK50 CD" xfId="7894"/>
    <cellStyle name="好_周報-Yichu_DIA_Quality_Report_WK50 CD_Capex" xfId="8992"/>
    <cellStyle name="好_周報-Yichu_DOA report W03" xfId="7895"/>
    <cellStyle name="好_周報-Yichu_DOA report W03_Capex" xfId="8991"/>
    <cellStyle name="好_周報-Yichu_FX W38summary new" xfId="7896"/>
    <cellStyle name="好_周報-Yichu_FX W38summary new_Capex" xfId="8990"/>
    <cellStyle name="好_周報-Yichu_FX W38summary new_DIA Quality Report W42" xfId="7897"/>
    <cellStyle name="好_周報-Yichu_FX W38summary new_DIA Quality Report W42_Capex" xfId="8989"/>
    <cellStyle name="好_周報-Yichu_FX W38summary new_DIA Quality Report W42_DIA Quality Report W49(FX&amp;Sharp)" xfId="7898"/>
    <cellStyle name="好_周報-Yichu_FX W38summary new_DIA Quality Report W42_DIA Quality Report W49(FX&amp;Sharp)_Capex" xfId="8988"/>
    <cellStyle name="好_周報-Yichu_FX W38summary new_DIA Quality Report W43" xfId="7899"/>
    <cellStyle name="好_周報-Yichu_FX W38summary new_DIA Quality Report W43_Capex" xfId="8987"/>
    <cellStyle name="好_周報-Yichu_FX W38summary new_DIA Quality Report W43_DIA Quality Report W49(FX&amp;Sharp)" xfId="7900"/>
    <cellStyle name="好_周報-Yichu_FX W38summary new_DIA Quality Report W43_DIA Quality Report W49(FX&amp;Sharp)_Capex" xfId="8986"/>
    <cellStyle name="好_周報-Yichu_Jack report data" xfId="7901"/>
    <cellStyle name="好_周報-Yichu_Jack report data_Capex" xfId="8985"/>
    <cellStyle name="好_周報-Yichu_john W02" xfId="7902"/>
    <cellStyle name="好_周報-Yichu_john W02_Capex" xfId="8984"/>
    <cellStyle name="好_周報-Yichu_new" xfId="7903"/>
    <cellStyle name="好_周報-Yichu_new_Capex" xfId="8983"/>
    <cellStyle name="好_周報-Yichu_new_DIA Quality Report W49(FX&amp;Sharp)" xfId="7904"/>
    <cellStyle name="好_周報-Yichu_new_DIA Quality Report W49(FX&amp;Sharp)_Capex" xfId="8982"/>
    <cellStyle name="好_周報-Yichu_Operational review items 20091215" xfId="7905"/>
    <cellStyle name="好_周報-Yichu_Operational review items 20091215_Capex" xfId="8981"/>
    <cellStyle name="好_周報-Yichu_SPD DOA and OOBA performance 20091215" xfId="7906"/>
    <cellStyle name="好_周報-Yichu_SPD DOA and OOBA performance 20091215_Capex" xfId="8980"/>
    <cellStyle name="好_周報-Yichu_SPD OOBA Quality Report W50-all" xfId="7907"/>
    <cellStyle name="好_周報-Yichu_SPD OOBA Quality Report W50-all_Capex" xfId="8979"/>
    <cellStyle name="好_周報-Yichu_SPD_DOA_Quality_Report_W50  LUO" xfId="7908"/>
    <cellStyle name="好_周報-Yichu_SPD_DOA_Quality_Report_W50  LUO_Capex" xfId="8978"/>
    <cellStyle name="好_周報-Yichu_W10 DOA report" xfId="7909"/>
    <cellStyle name="好_周報-Yichu_W10 DOA report_Capex" xfId="8977"/>
    <cellStyle name="好_周報-Yichu_W51 DOA report" xfId="7910"/>
    <cellStyle name="好_周報-Yichu_W51 DOA report_Capex" xfId="8976"/>
    <cellStyle name="好_珠海及东莞华贝费用预估-201110VV" xfId="5668"/>
    <cellStyle name="好_珠海及东莞华贝费用预估-201110VV_Capex" xfId="8975"/>
    <cellStyle name="好_主营业务成本" xfId="5669"/>
    <cellStyle name="好_主营业务成本 2" xfId="7911"/>
    <cellStyle name="好_主营业务成本 2_Capex" xfId="8973"/>
    <cellStyle name="好_主营业务成本_Capex" xfId="8974"/>
    <cellStyle name="好_最新包装标准工时统计" xfId="6204"/>
    <cellStyle name="好_最新包装标准工时统计 2" xfId="6504"/>
    <cellStyle name="好_最新包装标准工时统计 2_Capex" xfId="8971"/>
    <cellStyle name="好_最新包装标准工时统计_Capex" xfId="8972"/>
    <cellStyle name="合計" xfId="7912"/>
    <cellStyle name="合計 2" xfId="8592"/>
    <cellStyle name="合計 2 2" xfId="3440"/>
    <cellStyle name="合計 2 2 2" xfId="8193"/>
    <cellStyle name="合計 2 2 3" xfId="8204"/>
    <cellStyle name="合計 2 2_Capex" xfId="8968"/>
    <cellStyle name="合計 2_Capex" xfId="8969"/>
    <cellStyle name="合計 3" xfId="8339"/>
    <cellStyle name="合計_Capex" xfId="8970"/>
    <cellStyle name="桁?切? [0.00]_Comdata" xfId="3441"/>
    <cellStyle name="桁?切?_Comdata" xfId="3442"/>
    <cellStyle name="桁区切り [0.00]_AMF Titanium Commodity Graphs" xfId="11419"/>
    <cellStyle name="桁区切り_~2658320" xfId="3443"/>
    <cellStyle name="后继超级链接_200101CDMA" xfId="3444"/>
    <cellStyle name="壞" xfId="5670"/>
    <cellStyle name="壞 2" xfId="5671"/>
    <cellStyle name="壞 2 2" xfId="3445"/>
    <cellStyle name="壞 2_Capex" xfId="8966"/>
    <cellStyle name="壞_1015P Series Control Table 0402" xfId="3446"/>
    <cellStyle name="壞_1015P Series Control Table 0402_Capex" xfId="8965"/>
    <cellStyle name="壞_1101HA Keypart List_0.7" xfId="3447"/>
    <cellStyle name="壞_1101HA Keypart List_0.7_Capex" xfId="8964"/>
    <cellStyle name="壞_1101HA_Team Member list_0 5" xfId="3448"/>
    <cellStyle name="壞_1101HA_Team Member list_0 5_Capex" xfId="8963"/>
    <cellStyle name="壞_1201HA_Team Member list_1 0" xfId="3449"/>
    <cellStyle name="壞_1201HA_Team Member list_1 0_Capex" xfId="8962"/>
    <cellStyle name="壞_Capex" xfId="8967"/>
    <cellStyle name="壞_EPAD_Test program development requirement list_1130" xfId="3450"/>
    <cellStyle name="壞_EPAD_Test program development requirement list_1130_Capex" xfId="8961"/>
    <cellStyle name="壞_EPC 1015P Series MKT spec V1 6_030310 (2)" xfId="3451"/>
    <cellStyle name="壞_EPC 1015P Series MKT spec V1 6_030310 (2)_Capex" xfId="8960"/>
    <cellStyle name="壞_EPC 1015P Series MKT spec V1 7_030310 (2)" xfId="3452"/>
    <cellStyle name="壞_EPC 1015P Series MKT spec V1 7_030310 (2)_Capex" xfId="8959"/>
    <cellStyle name="壞_EPC 1015P Series MKT spec V1.8_031810" xfId="3453"/>
    <cellStyle name="壞_EPC 1015P Series MKT spec V1.8_031810_Capex" xfId="8958"/>
    <cellStyle name="壞_EPC 1015P Series MKT spec V2.1_032610" xfId="3454"/>
    <cellStyle name="壞_EPC 1015P Series MKT spec V2.1_032610_Capex" xfId="8957"/>
    <cellStyle name="壞_EPC 1201HD MKT spec V0.1" xfId="3455"/>
    <cellStyle name="壞_EPC 1201HD MKT spec V0.1_Capex" xfId="8956"/>
    <cellStyle name="壞_Gallo_Production_Test_Plan_V1.06_0615" xfId="3456"/>
    <cellStyle name="壞_Gallo_Production_Test_Plan_V1.06_0615_Capex" xfId="8955"/>
    <cellStyle name="壞_HP_SLIMFAST_MOH_Ethan_100123_v1" xfId="3457"/>
    <cellStyle name="壞_HP_SLIMFAST_MOH_Ethan_100123_v1_Capex" xfId="8954"/>
    <cellStyle name="壞_Keypart list template v2 0 (2)" xfId="3458"/>
    <cellStyle name="壞_Keypart list template v2 0 (2)_Capex" xfId="8953"/>
    <cellStyle name="壞_N60De_Team Member list_0 0" xfId="3459"/>
    <cellStyle name="壞_N60De_Team Member list_0 0 (3)" xfId="3460"/>
    <cellStyle name="壞_N60De_Team Member list_0 0 (3)_Capex" xfId="8951"/>
    <cellStyle name="壞_N60De_Team Member list_0 0_Capex" xfId="8952"/>
    <cellStyle name="壞_OK" xfId="7913"/>
    <cellStyle name="壞_OK_Capex" xfId="8950"/>
    <cellStyle name="壞_T101 marketing spec 080918" xfId="3461"/>
    <cellStyle name="壞_T101 marketing spec 080918_Capex" xfId="8949"/>
    <cellStyle name="壞_TD1_Factory_Test_Plan_v39" xfId="3462"/>
    <cellStyle name="壞_TD1_Factory_Test_Plan_v39_Capex" xfId="8948"/>
    <cellStyle name="壞_VX6 member list" xfId="3463"/>
    <cellStyle name="壞_VX6 member list_Capex" xfId="8947"/>
    <cellStyle name="汇总 2" xfId="5672"/>
    <cellStyle name="汇总 2 2" xfId="5673"/>
    <cellStyle name="汇总 2 2 2" xfId="5674"/>
    <cellStyle name="汇总 2 2 2 2" xfId="8264"/>
    <cellStyle name="汇总 2 2 2 3" xfId="8046"/>
    <cellStyle name="汇总 2 2 2_Capex" xfId="8944"/>
    <cellStyle name="汇总 2 2_Capex" xfId="8945"/>
    <cellStyle name="汇总 2 3" xfId="7914"/>
    <cellStyle name="汇总 2 3 2" xfId="8593"/>
    <cellStyle name="汇总 2 3 3" xfId="8340"/>
    <cellStyle name="汇总 2 3_Capex" xfId="8943"/>
    <cellStyle name="汇总 2 4" xfId="8265"/>
    <cellStyle name="汇总 2 5" xfId="8045"/>
    <cellStyle name="汇总 2_Capex" xfId="8946"/>
    <cellStyle name="汇总 3" xfId="5675"/>
    <cellStyle name="汇总 3 2" xfId="5676"/>
    <cellStyle name="汇总 3 2 2" xfId="8263"/>
    <cellStyle name="汇总 3 2 3" xfId="8047"/>
    <cellStyle name="汇总 3 2_Capex" xfId="8941"/>
    <cellStyle name="汇总 3_Capex" xfId="8942"/>
    <cellStyle name="汇总 4" xfId="5677"/>
    <cellStyle name="汇总 4 2" xfId="5678"/>
    <cellStyle name="汇总 4 2 2" xfId="8261"/>
    <cellStyle name="汇总 4 2 3" xfId="8048"/>
    <cellStyle name="汇总 4 2_Capex" xfId="8939"/>
    <cellStyle name="汇总 4 3" xfId="8262"/>
    <cellStyle name="汇总 4 4" xfId="8286"/>
    <cellStyle name="汇总 4_Capex" xfId="8940"/>
    <cellStyle name="汇总 5" xfId="5679"/>
    <cellStyle name="汇总 5 2" xfId="5680"/>
    <cellStyle name="汇总 5 2 2" xfId="5681"/>
    <cellStyle name="汇总 5 2 2 2" xfId="8083"/>
    <cellStyle name="汇总 5 2 2 3" xfId="8288"/>
    <cellStyle name="汇总 5 2 2_Capex" xfId="8936"/>
    <cellStyle name="汇总 5 2 3" xfId="8436"/>
    <cellStyle name="汇总 5 2 4" xfId="8287"/>
    <cellStyle name="汇总 5 2_Capex" xfId="8937"/>
    <cellStyle name="汇总 5_Capex" xfId="8938"/>
    <cellStyle name="汇总 6" xfId="6007"/>
    <cellStyle name="汇总 7" xfId="5926"/>
    <cellStyle name="货币" xfId="3"/>
    <cellStyle name="货币 2" xfId="7915"/>
    <cellStyle name="货币 3" xfId="11410"/>
    <cellStyle name="货币[0] 2" xfId="7916"/>
    <cellStyle name="货币[0] 2 2" xfId="8545"/>
    <cellStyle name="货币[0] 2_Capex" xfId="8935"/>
    <cellStyle name="貨幣 [0]_NEGS" xfId="5682"/>
    <cellStyle name="貨幣 2" xfId="3464"/>
    <cellStyle name="貨幣 2 2" xfId="8211"/>
    <cellStyle name="貨幣 2_Capex" xfId="8934"/>
    <cellStyle name="貨幣 3" xfId="22"/>
    <cellStyle name="貨幣 3 2" xfId="3465"/>
    <cellStyle name="貨幣 3 3" xfId="3466"/>
    <cellStyle name="貨幣 3_Capex" xfId="11018"/>
    <cellStyle name="貨幣 4" xfId="3467"/>
    <cellStyle name="貨幣 5" xfId="3468"/>
    <cellStyle name="貨幣[0]_04" xfId="3469"/>
    <cellStyle name="貨幣_NEGS" xfId="5683"/>
    <cellStyle name="集計" xfId="3470"/>
    <cellStyle name="集計 2" xfId="8192"/>
    <cellStyle name="集計 3" xfId="8444"/>
    <cellStyle name="集計_Capex" xfId="8933"/>
    <cellStyle name="计算 2" xfId="5684"/>
    <cellStyle name="计算 2 2" xfId="5685"/>
    <cellStyle name="计算 2 2 2" xfId="5686"/>
    <cellStyle name="计算 2 2 2 2" xfId="8325"/>
    <cellStyle name="计算 2 2 2 3" xfId="8435"/>
    <cellStyle name="计算 2 2 2 4" xfId="8289"/>
    <cellStyle name="计算 2 2 2_Capex" xfId="8930"/>
    <cellStyle name="计算 2 2_Capex" xfId="8931"/>
    <cellStyle name="计算 2 3" xfId="7917"/>
    <cellStyle name="计算 2 3 2" xfId="8594"/>
    <cellStyle name="计算 2 3 3" xfId="8341"/>
    <cellStyle name="计算 2 3_Capex" xfId="8929"/>
    <cellStyle name="计算 2 4" xfId="8324"/>
    <cellStyle name="计算 2_Capex" xfId="8932"/>
    <cellStyle name="计算 3" xfId="5687"/>
    <cellStyle name="计算 3 2" xfId="5688"/>
    <cellStyle name="计算 3 2 2" xfId="8326"/>
    <cellStyle name="计算 3 2 3" xfId="8434"/>
    <cellStyle name="计算 3 2 4" xfId="8290"/>
    <cellStyle name="计算 3 2_Capex" xfId="8927"/>
    <cellStyle name="计算 3_Capex" xfId="8928"/>
    <cellStyle name="计算 4" xfId="5689"/>
    <cellStyle name="计算 4 2" xfId="5690"/>
    <cellStyle name="计算 4 2 2" xfId="8328"/>
    <cellStyle name="计算 4 2 3" xfId="8433"/>
    <cellStyle name="计算 4 2 4" xfId="8292"/>
    <cellStyle name="计算 4 2_Capex" xfId="8925"/>
    <cellStyle name="计算 4 3" xfId="8327"/>
    <cellStyle name="计算 4 4" xfId="8082"/>
    <cellStyle name="计算 4 5" xfId="8291"/>
    <cellStyle name="计算 4_Capex" xfId="8926"/>
    <cellStyle name="计算 5" xfId="5691"/>
    <cellStyle name="计算 5 2" xfId="5692"/>
    <cellStyle name="计算 5 2 2" xfId="5693"/>
    <cellStyle name="计算 5 2 2 2" xfId="8330"/>
    <cellStyle name="计算 5 2 2 3" xfId="8080"/>
    <cellStyle name="计算 5 2 2 4" xfId="8294"/>
    <cellStyle name="计算 5 2 2_Capex" xfId="11148"/>
    <cellStyle name="计算 5 2 3" xfId="8329"/>
    <cellStyle name="计算 5 2 4" xfId="8081"/>
    <cellStyle name="计算 5 2 5" xfId="8293"/>
    <cellStyle name="计算 5 2_Capex" xfId="8923"/>
    <cellStyle name="计算 5_Capex" xfId="8924"/>
    <cellStyle name="计算 6" xfId="6008"/>
    <cellStyle name="计算 7" xfId="5921"/>
    <cellStyle name="計算" xfId="3471"/>
    <cellStyle name="計算 2" xfId="8212"/>
    <cellStyle name="計算 3" xfId="8191"/>
    <cellStyle name="計算 4" xfId="8268"/>
    <cellStyle name="計算_Capex" xfId="11147"/>
    <cellStyle name="計算方式" xfId="7918"/>
    <cellStyle name="計算方式 2" xfId="8595"/>
    <cellStyle name="計算方式 2 2" xfId="3472"/>
    <cellStyle name="計算方式 2 2 2" xfId="8213"/>
    <cellStyle name="計算方式 2 2 3" xfId="8190"/>
    <cellStyle name="計算方式 2 2 4" xfId="8269"/>
    <cellStyle name="計算方式 2 2_Capex" xfId="8920"/>
    <cellStyle name="計算方式 2_Capex" xfId="8921"/>
    <cellStyle name="計算方式 3" xfId="8342"/>
    <cellStyle name="計算方式_Capex" xfId="8922"/>
    <cellStyle name="检查单元格 2" xfId="5694"/>
    <cellStyle name="检查单元格 2 2" xfId="5695"/>
    <cellStyle name="检查单元格 2 2 2" xfId="5696"/>
    <cellStyle name="检查单元格 2 2_Capex" xfId="11146"/>
    <cellStyle name="检查单元格 2 3" xfId="7919"/>
    <cellStyle name="检查单元格 2_Capex" xfId="8919"/>
    <cellStyle name="检查单元格 3" xfId="5697"/>
    <cellStyle name="检查单元格 3 2" xfId="5698"/>
    <cellStyle name="检查单元格 3_Capex" xfId="8918"/>
    <cellStyle name="检查单元格 4" xfId="5699"/>
    <cellStyle name="检查单元格 4 2" xfId="5700"/>
    <cellStyle name="检查单元格 4 2 2" xfId="5701"/>
    <cellStyle name="检查单元格 4 2_Capex" xfId="8916"/>
    <cellStyle name="检查单元格 4 3" xfId="5702"/>
    <cellStyle name="检查单元格 4_Capex" xfId="8917"/>
    <cellStyle name="检查单元格 5" xfId="5703"/>
    <cellStyle name="检查单元格 5 2" xfId="5704"/>
    <cellStyle name="检查单元格 5 2 2" xfId="5705"/>
    <cellStyle name="检查单元格 5 2_Capex" xfId="9824"/>
    <cellStyle name="检查单元格 5_Capex" xfId="8915"/>
    <cellStyle name="检查单元格 6" xfId="6009"/>
    <cellStyle name="检查单元格 7" xfId="5923"/>
    <cellStyle name="檢查儲存格" xfId="7920"/>
    <cellStyle name="檢查儲存格 2 2" xfId="3473"/>
    <cellStyle name="檢查儲存格_Capex" xfId="8914"/>
    <cellStyle name="見出し 1" xfId="3474"/>
    <cellStyle name="見出し 2" xfId="3475"/>
    <cellStyle name="見出し 3" xfId="3476"/>
    <cellStyle name="見出し 4" xfId="3477"/>
    <cellStyle name="解释性文本 2" xfId="5706"/>
    <cellStyle name="解释性文本 2 2" xfId="5707"/>
    <cellStyle name="解释性文本 2 2 2" xfId="5708"/>
    <cellStyle name="解释性文本 2 2_Capex" xfId="8912"/>
    <cellStyle name="解释性文本 2 3" xfId="7921"/>
    <cellStyle name="解释性文本 2_Capex" xfId="8913"/>
    <cellStyle name="解释性文本 3" xfId="5709"/>
    <cellStyle name="解释性文本 3 2" xfId="5710"/>
    <cellStyle name="解释性文本 3_Capex" xfId="8911"/>
    <cellStyle name="解释性文本 4" xfId="5711"/>
    <cellStyle name="解释性文本 4 2" xfId="5712"/>
    <cellStyle name="解释性文本 4_Capex" xfId="8910"/>
    <cellStyle name="解释性文本 5" xfId="5713"/>
    <cellStyle name="解释性文本 5 2" xfId="5714"/>
    <cellStyle name="解释性文本 5 2 2" xfId="5715"/>
    <cellStyle name="解释性文本 5 2_Capex" xfId="8908"/>
    <cellStyle name="解释性文本 5_Capex" xfId="8909"/>
    <cellStyle name="解释性文本 6" xfId="6010"/>
    <cellStyle name="解释性文本 7" xfId="5925"/>
    <cellStyle name="警告文" xfId="3478"/>
    <cellStyle name="警告文本 2" xfId="5716"/>
    <cellStyle name="警告文本 2 2" xfId="5717"/>
    <cellStyle name="警告文本 2 2 2" xfId="5718"/>
    <cellStyle name="警告文本 2 2 3" xfId="5719"/>
    <cellStyle name="警告文本 2 2_Capex" xfId="8906"/>
    <cellStyle name="警告文本 2 3" xfId="7922"/>
    <cellStyle name="警告文本 2_Capex" xfId="8907"/>
    <cellStyle name="警告文本 3" xfId="5720"/>
    <cellStyle name="警告文本 3 2" xfId="5721"/>
    <cellStyle name="警告文本 3_Capex" xfId="9823"/>
    <cellStyle name="警告文本 4" xfId="5722"/>
    <cellStyle name="警告文本 4 2" xfId="5723"/>
    <cellStyle name="警告文本 4 3" xfId="5724"/>
    <cellStyle name="警告文本 4 4" xfId="5725"/>
    <cellStyle name="警告文本 4_Capex" xfId="9822"/>
    <cellStyle name="警告文本 5" xfId="5726"/>
    <cellStyle name="警告文本 5 2" xfId="5727"/>
    <cellStyle name="警告文本 5 2 2" xfId="5728"/>
    <cellStyle name="警告文本 5 2_Capex" xfId="11145"/>
    <cellStyle name="警告文本 5_Capex" xfId="9821"/>
    <cellStyle name="警告文本 6" xfId="5729"/>
    <cellStyle name="警告文本 6 2" xfId="5730"/>
    <cellStyle name="警告文本 6_Capex" xfId="11017"/>
    <cellStyle name="警告文本 7" xfId="6011"/>
    <cellStyle name="警告文本 8" xfId="5924"/>
    <cellStyle name="警告文字" xfId="7923"/>
    <cellStyle name="警告文字 2 2" xfId="3479"/>
    <cellStyle name="警告文字_Capex" xfId="8905"/>
    <cellStyle name="連結的儲存格" xfId="7924"/>
    <cellStyle name="連結的儲存格 2 2" xfId="3480"/>
    <cellStyle name="連結的儲存格_Capex" xfId="8904"/>
    <cellStyle name="链接单元格 2" xfId="5731"/>
    <cellStyle name="链接单元格 2 2" xfId="5732"/>
    <cellStyle name="链接单元格 2 2 2" xfId="5733"/>
    <cellStyle name="链接单元格 2 2_Capex" xfId="8902"/>
    <cellStyle name="链接单元格 2 3" xfId="7925"/>
    <cellStyle name="链接单元格 2_Capex" xfId="8903"/>
    <cellStyle name="链接单元格 3" xfId="5734"/>
    <cellStyle name="链接单元格 3 2" xfId="5735"/>
    <cellStyle name="链接单元格 3_Capex" xfId="8901"/>
    <cellStyle name="链接单元格 4" xfId="5736"/>
    <cellStyle name="链接单元格 4 2" xfId="5737"/>
    <cellStyle name="链接单元格 4_Capex" xfId="8900"/>
    <cellStyle name="链接单元格 5" xfId="5738"/>
    <cellStyle name="链接单元格 5 2" xfId="5739"/>
    <cellStyle name="链接单元格 5 2 2" xfId="5740"/>
    <cellStyle name="链接单元格 5 2_Capex" xfId="8898"/>
    <cellStyle name="链接单元格 5_Capex" xfId="8899"/>
    <cellStyle name="链接单元格 6" xfId="6012"/>
    <cellStyle name="链接单元格 7" xfId="5922"/>
    <cellStyle name="良い" xfId="3481"/>
    <cellStyle name="뒤에 오는 하이퍼링크_기묘년_실적실행" xfId="3482"/>
    <cellStyle name="똿뗦먛귟 [0.00]_laroux" xfId="3483"/>
    <cellStyle name="똿뗦먛귟_laroux" xfId="3484"/>
    <cellStyle name="砯刽 [0]_NEGS" xfId="6594"/>
    <cellStyle name="砯刽_NEGS" xfId="6595"/>
    <cellStyle name="普通_168ZFTA1" xfId="5741"/>
    <cellStyle name="千分位 2" xfId="3485"/>
    <cellStyle name="千分位 2 10" xfId="3486"/>
    <cellStyle name="千分位 2 11" xfId="3487"/>
    <cellStyle name="千分位 2 12" xfId="3488"/>
    <cellStyle name="千分位 2 13" xfId="3489"/>
    <cellStyle name="千分位 2 14" xfId="3490"/>
    <cellStyle name="千分位 2 14 2" xfId="8214"/>
    <cellStyle name="千分位 2 14_Capex" xfId="8896"/>
    <cellStyle name="千分位 2 2" xfId="3491"/>
    <cellStyle name="千分位 2 3" xfId="3492"/>
    <cellStyle name="千分位 2 4" xfId="3493"/>
    <cellStyle name="千分位 2 5" xfId="3494"/>
    <cellStyle name="千分位 2 6" xfId="3495"/>
    <cellStyle name="千分位 2 7" xfId="3496"/>
    <cellStyle name="千分位 2 8" xfId="3497"/>
    <cellStyle name="千分位 2 9" xfId="3498"/>
    <cellStyle name="千分位 2_Capex" xfId="8897"/>
    <cellStyle name="千分位 3" xfId="3499"/>
    <cellStyle name="千分位 3 2" xfId="3500"/>
    <cellStyle name="千分位 3 2 2" xfId="8215"/>
    <cellStyle name="千分位 3 2_Capex" xfId="8894"/>
    <cellStyle name="千分位 3_Capex" xfId="8895"/>
    <cellStyle name="千分位 4" xfId="3501"/>
    <cellStyle name="千分位 4 2" xfId="3502"/>
    <cellStyle name="千分位 4 2 2" xfId="3503"/>
    <cellStyle name="千分位 4 2_Capex" xfId="8892"/>
    <cellStyle name="千分位 4 3" xfId="3504"/>
    <cellStyle name="千分位 4_Capex" xfId="8893"/>
    <cellStyle name="千分位 5" xfId="3505"/>
    <cellStyle name="千分位 5 2" xfId="3506"/>
    <cellStyle name="千分位 5 2 2" xfId="3507"/>
    <cellStyle name="千分位 5 2_Capex" xfId="8890"/>
    <cellStyle name="千分位 5 3" xfId="3508"/>
    <cellStyle name="千分位 5_Capex" xfId="8891"/>
    <cellStyle name="千分位 6" xfId="11420"/>
    <cellStyle name="千分位 6 2" xfId="11421"/>
    <cellStyle name="千分位 6 2 2" xfId="11501"/>
    <cellStyle name="千分位 6 2_Capex" xfId="8888"/>
    <cellStyle name="千分位 6 3" xfId="3509"/>
    <cellStyle name="千分位 6 4" xfId="11500"/>
    <cellStyle name="千分位 6_Capex" xfId="8889"/>
    <cellStyle name="千分位 7" xfId="3510"/>
    <cellStyle name="千分位 8" xfId="3511"/>
    <cellStyle name="千分位[0]_610_DYA" xfId="5742"/>
    <cellStyle name="千分位_610_DYA" xfId="5743"/>
    <cellStyle name="千位[0]_(S2)1" xfId="11432"/>
    <cellStyle name="千位_(S2)1" xfId="11433"/>
    <cellStyle name="千位分隔" xfId="11409"/>
    <cellStyle name="千位分隔 10" xfId="11434"/>
    <cellStyle name="千位分隔 10 2" xfId="11435"/>
    <cellStyle name="千位分隔 10 2 2" xfId="11436"/>
    <cellStyle name="千位分隔 10 2 2 2" xfId="11505"/>
    <cellStyle name="千位分隔 10 2 2_Capex" xfId="8885"/>
    <cellStyle name="千位分隔 10 2 3" xfId="11504"/>
    <cellStyle name="千位分隔 10 2_Capex" xfId="8886"/>
    <cellStyle name="千位分隔 10 3" xfId="11437"/>
    <cellStyle name="千位分隔 10 3 2" xfId="11481"/>
    <cellStyle name="千位分隔 10 3 2 2" xfId="11543"/>
    <cellStyle name="千位分隔 10 3 2_Capex" xfId="8883"/>
    <cellStyle name="千位分隔 10 3 3" xfId="11482"/>
    <cellStyle name="千位分隔 10 3 3 2" xfId="11544"/>
    <cellStyle name="千位分隔 10 3 3_Capex" xfId="8882"/>
    <cellStyle name="千位分隔 10 3 4" xfId="11506"/>
    <cellStyle name="千位分隔 10 3_Capex" xfId="8884"/>
    <cellStyle name="千位分隔 10 4" xfId="11503"/>
    <cellStyle name="千位分隔 10_Capex" xfId="8887"/>
    <cellStyle name="千位分隔 11" xfId="11438"/>
    <cellStyle name="千位分隔 11 2" xfId="11439"/>
    <cellStyle name="千位分隔 11 2 2" xfId="11471"/>
    <cellStyle name="千位分隔 11 2 2 2" xfId="11539"/>
    <cellStyle name="千位分隔 11 2 2_Capex" xfId="8879"/>
    <cellStyle name="千位分隔 11 2 3" xfId="11508"/>
    <cellStyle name="千位分隔 11 2_Capex" xfId="8880"/>
    <cellStyle name="千位分隔 11 3" xfId="11507"/>
    <cellStyle name="千位分隔 11_Capex" xfId="8881"/>
    <cellStyle name="千位分隔 12" xfId="5744"/>
    <cellStyle name="千位分隔 13" xfId="11440"/>
    <cellStyle name="千位分隔 13 2" xfId="11441"/>
    <cellStyle name="千位分隔 13 2 2" xfId="11510"/>
    <cellStyle name="千位分隔 13 2_Capex" xfId="8877"/>
    <cellStyle name="千位分隔 13 3" xfId="11509"/>
    <cellStyle name="千位分隔 13_Capex" xfId="8878"/>
    <cellStyle name="千位分隔 14" xfId="11442"/>
    <cellStyle name="千位分隔 14 2" xfId="11443"/>
    <cellStyle name="千位分隔 14 2 2" xfId="11512"/>
    <cellStyle name="千位分隔 14 2_Capex" xfId="8875"/>
    <cellStyle name="千位分隔 14 3" xfId="7926"/>
    <cellStyle name="千位分隔 14 3 2" xfId="7927"/>
    <cellStyle name="千位分隔 14 3 2 2" xfId="7928"/>
    <cellStyle name="千位分隔 14 3 2 2 2" xfId="7929"/>
    <cellStyle name="千位分隔 14 3 2 2 2 2" xfId="8549"/>
    <cellStyle name="千位分隔 14 3 2 2 2_Capex" xfId="8871"/>
    <cellStyle name="千位分隔 14 3 2 2 3" xfId="8548"/>
    <cellStyle name="千位分隔 14 3 2 2_Capex" xfId="8872"/>
    <cellStyle name="千位分隔 14 3 2 3" xfId="8547"/>
    <cellStyle name="千位分隔 14 3 2_Capex" xfId="8873"/>
    <cellStyle name="千位分隔 14 3 3" xfId="7930"/>
    <cellStyle name="千位分隔 14 3 3 2" xfId="7931"/>
    <cellStyle name="千位分隔 14 3 3 2 2" xfId="7932"/>
    <cellStyle name="千位分隔 14 3 3 2 2 2" xfId="7933"/>
    <cellStyle name="千位分隔 14 3 3 2 2 2 2" xfId="8553"/>
    <cellStyle name="千位分隔 14 3 3 2 2 2_Capex" xfId="8867"/>
    <cellStyle name="千位分隔 14 3 3 2 2 3" xfId="7934"/>
    <cellStyle name="千位分隔 14 3 3 2 2 3 2" xfId="8554"/>
    <cellStyle name="千位分隔 14 3 3 2 2 3_Capex" xfId="8866"/>
    <cellStyle name="千位分隔 14 3 3 2 2 4" xfId="7935"/>
    <cellStyle name="千位分隔 14 3 3 2 2 4 2" xfId="7936"/>
    <cellStyle name="千位分隔 14 3 3 2 2 4 2 2" xfId="7937"/>
    <cellStyle name="千位分隔 14 3 3 2 2 4 2 2 2" xfId="8557"/>
    <cellStyle name="千位分隔 14 3 3 2 2 4 2 2_Capex" xfId="8863"/>
    <cellStyle name="千位分隔 14 3 3 2 2 4 2 3" xfId="8556"/>
    <cellStyle name="千位分隔 14 3 3 2 2 4 2_Capex" xfId="8864"/>
    <cellStyle name="千位分隔 14 3 3 2 2 4 3" xfId="7938"/>
    <cellStyle name="千位分隔 14 3 3 2 2 4 3 2" xfId="8558"/>
    <cellStyle name="千位分隔 14 3 3 2 2 4 3_Capex" xfId="8862"/>
    <cellStyle name="千位分隔 14 3 3 2 2 4 4" xfId="8555"/>
    <cellStyle name="千位分隔 14 3 3 2 2 4_Capex" xfId="8865"/>
    <cellStyle name="千位分隔 14 3 3 2 2 5" xfId="8552"/>
    <cellStyle name="千位分隔 14 3 3 2 2_Capex" xfId="8868"/>
    <cellStyle name="千位分隔 14 3 3 2 3" xfId="8551"/>
    <cellStyle name="千位分隔 14 3 3 2_Capex" xfId="8869"/>
    <cellStyle name="千位分隔 14 3 3 3" xfId="8550"/>
    <cellStyle name="千位分隔 14 3 3_Capex" xfId="8870"/>
    <cellStyle name="千位分隔 14 3 4" xfId="7939"/>
    <cellStyle name="千位分隔 14 3 4 2" xfId="7940"/>
    <cellStyle name="千位分隔 14 3 4 2 2" xfId="8560"/>
    <cellStyle name="千位分隔 14 3 4 2_Capex" xfId="8860"/>
    <cellStyle name="千位分隔 14 3 4 3" xfId="7941"/>
    <cellStyle name="千位分隔 14 3 4 3 2" xfId="8561"/>
    <cellStyle name="千位分隔 14 3 4 3_Capex" xfId="8859"/>
    <cellStyle name="千位分隔 14 3 4 4" xfId="7942"/>
    <cellStyle name="千位分隔 14 3 4 4 2" xfId="8562"/>
    <cellStyle name="千位分隔 14 3 4 4_Capex" xfId="8858"/>
    <cellStyle name="千位分隔 14 3 4 5" xfId="7943"/>
    <cellStyle name="千位分隔 14 3 4 5 2" xfId="7944"/>
    <cellStyle name="千位分隔 14 3 4 5 2 2" xfId="7945"/>
    <cellStyle name="千位分隔 14 3 4 5 2 2 2" xfId="8565"/>
    <cellStyle name="千位分隔 14 3 4 5 2 2_Capex" xfId="8855"/>
    <cellStyle name="千位分隔 14 3 4 5 2 3" xfId="7946"/>
    <cellStyle name="千位分隔 14 3 4 5 2 3 2" xfId="8566"/>
    <cellStyle name="千位分隔 14 3 4 5 2 3_Capex" xfId="8854"/>
    <cellStyle name="千位分隔 14 3 4 5 2 4" xfId="7947"/>
    <cellStyle name="千位分隔 14 3 4 5 2 4 2" xfId="8567"/>
    <cellStyle name="千位分隔 14 3 4 5 2 4_Capex" xfId="8853"/>
    <cellStyle name="千位分隔 14 3 4 5 2 5" xfId="7948"/>
    <cellStyle name="千位分隔 14 3 4 5 2 5 2" xfId="8568"/>
    <cellStyle name="千位分隔 14 3 4 5 2 5_Capex" xfId="8852"/>
    <cellStyle name="千位分隔 14 3 4 5 2 6" xfId="8564"/>
    <cellStyle name="千位分隔 14 3 4 5 2_Capex" xfId="8856"/>
    <cellStyle name="千位分隔 14 3 4 5 3" xfId="8563"/>
    <cellStyle name="千位分隔 14 3 4 5_Capex" xfId="8857"/>
    <cellStyle name="千位分隔 14 3 4 6" xfId="7949"/>
    <cellStyle name="千位分隔 14 3 4 6 2" xfId="7950"/>
    <cellStyle name="千位分隔 14 3 4 6 2 2" xfId="8570"/>
    <cellStyle name="千位分隔 14 3 4 6 2_Capex" xfId="8850"/>
    <cellStyle name="千位分隔 14 3 4 6 3" xfId="8569"/>
    <cellStyle name="千位分隔 14 3 4 6_Capex" xfId="8851"/>
    <cellStyle name="千位分隔 14 3 4 7" xfId="7951"/>
    <cellStyle name="千位分隔 14 3 4 7 2" xfId="7952"/>
    <cellStyle name="千位分隔 14 3 4 7 2 2" xfId="8572"/>
    <cellStyle name="千位分隔 14 3 4 7 2_Capex" xfId="8848"/>
    <cellStyle name="千位分隔 14 3 4 7 3" xfId="7953"/>
    <cellStyle name="千位分隔 14 3 4 7 3 2" xfId="8573"/>
    <cellStyle name="千位分隔 14 3 4 7 3_Capex" xfId="8847"/>
    <cellStyle name="千位分隔 14 3 4 7 4" xfId="8571"/>
    <cellStyle name="千位分隔 14 3 4 7_Capex" xfId="8849"/>
    <cellStyle name="千位分隔 14 3 4 8" xfId="8559"/>
    <cellStyle name="千位分隔 14 3 4_Capex" xfId="8861"/>
    <cellStyle name="千位分隔 14 3 5" xfId="8546"/>
    <cellStyle name="千位分隔 14 3_Capex" xfId="8874"/>
    <cellStyle name="千位分隔 14 4" xfId="11511"/>
    <cellStyle name="千位分隔 14_Capex" xfId="8876"/>
    <cellStyle name="千位分隔 15" xfId="11444"/>
    <cellStyle name="千位分隔 15 2" xfId="11445"/>
    <cellStyle name="千位分隔 15 2 2" xfId="11514"/>
    <cellStyle name="千位分隔 15 2_Capex" xfId="8845"/>
    <cellStyle name="千位分隔 15 3" xfId="11513"/>
    <cellStyle name="千位分隔 15_Capex" xfId="8846"/>
    <cellStyle name="千位分隔 16" xfId="11446"/>
    <cellStyle name="千位分隔 16 2" xfId="11447"/>
    <cellStyle name="千位分隔 16 2 2" xfId="11516"/>
    <cellStyle name="千位分隔 16 2_Capex" xfId="8843"/>
    <cellStyle name="千位分隔 16 3" xfId="11515"/>
    <cellStyle name="千位分隔 16_Capex" xfId="8844"/>
    <cellStyle name="千位分隔 17" xfId="11448"/>
    <cellStyle name="千位分隔 17 2" xfId="11449"/>
    <cellStyle name="千位分隔 17 2 2" xfId="11518"/>
    <cellStyle name="千位分隔 17 2_Capex" xfId="8841"/>
    <cellStyle name="千位分隔 17 3" xfId="11517"/>
    <cellStyle name="千位分隔 17_Capex" xfId="8842"/>
    <cellStyle name="千位分隔 18" xfId="5952"/>
    <cellStyle name="千位分隔 18 2" xfId="6510"/>
    <cellStyle name="千位分隔 18 2 2" xfId="8424"/>
    <cellStyle name="千位分隔 18 2_Capex" xfId="8839"/>
    <cellStyle name="千位分隔 18 3" xfId="8359"/>
    <cellStyle name="千位分隔 18_Capex" xfId="8840"/>
    <cellStyle name="千位分隔 19" xfId="5970"/>
    <cellStyle name="千位分隔 19 2" xfId="11483"/>
    <cellStyle name="千位分隔 19 2 2" xfId="11545"/>
    <cellStyle name="千位分隔 19 2_Capex" xfId="8837"/>
    <cellStyle name="千位分隔 19 3" xfId="11498"/>
    <cellStyle name="千位分隔 19 3 2" xfId="11560"/>
    <cellStyle name="千位分隔 19 3_Capex" xfId="8836"/>
    <cellStyle name="千位分隔 19 4" xfId="8376"/>
    <cellStyle name="千位分隔 19_Capex" xfId="8838"/>
    <cellStyle name="千位分隔 2" xfId="3512"/>
    <cellStyle name="千位分隔 2 2" xfId="11450"/>
    <cellStyle name="千位分隔 2 2 2" xfId="11451"/>
    <cellStyle name="千位分隔 2 2 2 2" xfId="11520"/>
    <cellStyle name="千位分隔 2 2 2_Capex" xfId="8833"/>
    <cellStyle name="千位分隔 2 2 3" xfId="11519"/>
    <cellStyle name="千位分隔 2 2_Capex" xfId="8834"/>
    <cellStyle name="千位分隔 2 3" xfId="7954"/>
    <cellStyle name="千位分隔 2 3 2" xfId="8574"/>
    <cellStyle name="千位分隔 2 3_Capex" xfId="8832"/>
    <cellStyle name="千位分隔 2 4" xfId="11484"/>
    <cellStyle name="千位分隔 2 4 2" xfId="11546"/>
    <cellStyle name="千位分隔 2 4_Capex" xfId="8831"/>
    <cellStyle name="千位分隔 2_Capex" xfId="8835"/>
    <cellStyle name="千位分隔 20" xfId="11472"/>
    <cellStyle name="千位分隔 20 2" xfId="11540"/>
    <cellStyle name="千位分隔 20_Capex" xfId="8830"/>
    <cellStyle name="千位分隔 21" xfId="11474"/>
    <cellStyle name="千位分隔 21 2" xfId="11541"/>
    <cellStyle name="千位分隔 21_Capex" xfId="8829"/>
    <cellStyle name="千位分隔 22" xfId="11485"/>
    <cellStyle name="千位分隔 22 2" xfId="11547"/>
    <cellStyle name="千位分隔 22_Capex" xfId="8828"/>
    <cellStyle name="千位分隔 23" xfId="7955"/>
    <cellStyle name="千位分隔 23 2" xfId="8575"/>
    <cellStyle name="千位分隔 23_Capex" xfId="8827"/>
    <cellStyle name="千位分隔 24" xfId="7956"/>
    <cellStyle name="千位分隔 24 2" xfId="8576"/>
    <cellStyle name="千位分隔 24_Capex" xfId="8826"/>
    <cellStyle name="千位分隔 25" xfId="11499"/>
    <cellStyle name="千位分隔 26" xfId="11411"/>
    <cellStyle name="千位分隔 3" xfId="11452"/>
    <cellStyle name="千位分隔 3 2" xfId="11453"/>
    <cellStyle name="千位分隔 3 2 2" xfId="11454"/>
    <cellStyle name="千位分隔 3 2 2 2" xfId="11523"/>
    <cellStyle name="千位分隔 3 2 2_Capex" xfId="8823"/>
    <cellStyle name="千位分隔 3 2 3" xfId="11522"/>
    <cellStyle name="千位分隔 3 2_Capex" xfId="8824"/>
    <cellStyle name="千位分隔 3 3" xfId="11455"/>
    <cellStyle name="千位分隔 3 3 2" xfId="11470"/>
    <cellStyle name="千位分隔 3 3 2 2" xfId="11538"/>
    <cellStyle name="千位分隔 3 3 2_Capex" xfId="8821"/>
    <cellStyle name="千位分隔 3 3 3" xfId="11524"/>
    <cellStyle name="千位分隔 3 3_Capex" xfId="8822"/>
    <cellStyle name="千位分隔 3 4" xfId="11486"/>
    <cellStyle name="千位分隔 3 4 2" xfId="11548"/>
    <cellStyle name="千位分隔 3 4_Capex" xfId="8820"/>
    <cellStyle name="千位分隔 3 5" xfId="11521"/>
    <cellStyle name="千位分隔 3_Capex" xfId="8825"/>
    <cellStyle name="千位分隔 4" xfId="11456"/>
    <cellStyle name="千位分隔 4 2" xfId="11457"/>
    <cellStyle name="千位分隔 4 2 2" xfId="11526"/>
    <cellStyle name="千位分隔 4 2_Capex" xfId="8818"/>
    <cellStyle name="千位分隔 4 3" xfId="11487"/>
    <cellStyle name="千位分隔 4 3 2" xfId="11549"/>
    <cellStyle name="千位分隔 4 3_Capex" xfId="8817"/>
    <cellStyle name="千位分隔 4 4" xfId="11525"/>
    <cellStyle name="千位分隔 4_Capex" xfId="8819"/>
    <cellStyle name="千位分隔 5" xfId="11422"/>
    <cellStyle name="千位分隔 5 2" xfId="11458"/>
    <cellStyle name="千位分隔 5 2 2" xfId="11488"/>
    <cellStyle name="千位分隔 5 2 2 2" xfId="11550"/>
    <cellStyle name="千位分隔 5 2 2_Capex" xfId="8814"/>
    <cellStyle name="千位分隔 5 2 3" xfId="11527"/>
    <cellStyle name="千位分隔 5 2_Capex" xfId="8815"/>
    <cellStyle name="千位分隔 5 3" xfId="11489"/>
    <cellStyle name="千位分隔 5 3 2" xfId="11551"/>
    <cellStyle name="千位分隔 5 3_Capex" xfId="8813"/>
    <cellStyle name="千位分隔 5 4" xfId="11502"/>
    <cellStyle name="千位分隔 5_Capex" xfId="8816"/>
    <cellStyle name="千位分隔 6" xfId="11459"/>
    <cellStyle name="千位分隔 6 2" xfId="11490"/>
    <cellStyle name="千位分隔 6 2 2" xfId="11552"/>
    <cellStyle name="千位分隔 6 2_Capex" xfId="8811"/>
    <cellStyle name="千位分隔 6 3" xfId="11528"/>
    <cellStyle name="千位分隔 6_Capex" xfId="8812"/>
    <cellStyle name="千位分隔 7" xfId="11460"/>
    <cellStyle name="千位分隔 7 2" xfId="11461"/>
    <cellStyle name="千位分隔 7 2 2" xfId="11530"/>
    <cellStyle name="千位分隔 7 2_Capex" xfId="8809"/>
    <cellStyle name="千位分隔 7 3" xfId="11529"/>
    <cellStyle name="千位分隔 7_Capex" xfId="8810"/>
    <cellStyle name="千位分隔 8" xfId="11462"/>
    <cellStyle name="千位分隔 8 2" xfId="11491"/>
    <cellStyle name="千位分隔 8 2 2" xfId="11553"/>
    <cellStyle name="千位分隔 8 2_Capex" xfId="8807"/>
    <cellStyle name="千位分隔 8 3" xfId="11531"/>
    <cellStyle name="千位分隔 8_Capex" xfId="8808"/>
    <cellStyle name="千位分隔 9" xfId="11463"/>
    <cellStyle name="千位分隔 9 2" xfId="11492"/>
    <cellStyle name="千位分隔 9 2 2" xfId="11554"/>
    <cellStyle name="千位分隔 9 2_Capex" xfId="8805"/>
    <cellStyle name="千位分隔 9 3" xfId="11532"/>
    <cellStyle name="千位分隔 9_Capex" xfId="8806"/>
    <cellStyle name="千位分隔[0] 2" xfId="11464"/>
    <cellStyle name="千位分隔[0] 2 2" xfId="11493"/>
    <cellStyle name="千位分隔[0] 2 2 2" xfId="11555"/>
    <cellStyle name="千位分隔[0] 2 2_Capex" xfId="8803"/>
    <cellStyle name="千位分隔[0] 2 3" xfId="11533"/>
    <cellStyle name="千位分隔[0] 2_Capex" xfId="8804"/>
    <cellStyle name="千位分隔[0] 3" xfId="11465"/>
    <cellStyle name="千位分隔[0] 3 2" xfId="11466"/>
    <cellStyle name="千位分隔[0] 3 2 2" xfId="11494"/>
    <cellStyle name="千位分隔[0] 3 2 2 2" xfId="11556"/>
    <cellStyle name="千位分隔[0] 3 2 2_Capex" xfId="8800"/>
    <cellStyle name="千位分隔[0] 3 2 3" xfId="11535"/>
    <cellStyle name="千位分隔[0] 3 2_Capex" xfId="8801"/>
    <cellStyle name="千位分隔[0] 3 3" xfId="11495"/>
    <cellStyle name="千位分隔[0] 3 3 2" xfId="11557"/>
    <cellStyle name="千位分隔[0] 3 3_Capex" xfId="8799"/>
    <cellStyle name="千位分隔[0] 3 4" xfId="11534"/>
    <cellStyle name="千位分隔[0] 3_Capex" xfId="8802"/>
    <cellStyle name="千位分隔[0] 4" xfId="11467"/>
    <cellStyle name="千位分隔[0] 4 2" xfId="11496"/>
    <cellStyle name="千位分隔[0] 4 2 2" xfId="11558"/>
    <cellStyle name="千位分隔[0] 4 2_Capex" xfId="8797"/>
    <cellStyle name="千位分隔[0] 4 3" xfId="11536"/>
    <cellStyle name="千位分隔[0] 4_Capex" xfId="8798"/>
    <cellStyle name="千位分隔[0] 5" xfId="11468"/>
    <cellStyle name="千位分隔[0] 5 2" xfId="11497"/>
    <cellStyle name="千位分隔[0] 5 2 2" xfId="11559"/>
    <cellStyle name="千位分隔[0] 5 2_Capex" xfId="8795"/>
    <cellStyle name="千位分隔[0] 5 3" xfId="11537"/>
    <cellStyle name="千位分隔[0] 5_Capex" xfId="8796"/>
    <cellStyle name="强调 1" xfId="6596"/>
    <cellStyle name="强调 2" xfId="6597"/>
    <cellStyle name="强调 3" xfId="6598"/>
    <cellStyle name="强调文字颜色 1 2" xfId="5745"/>
    <cellStyle name="强调文字颜色 1 2 2" xfId="5746"/>
    <cellStyle name="强调文字颜色 1 2 2 2" xfId="5747"/>
    <cellStyle name="强调文字颜色 1 2 2 2 2" xfId="7957"/>
    <cellStyle name="强调文字颜色 1 2 2 2_Capex" xfId="8792"/>
    <cellStyle name="强调文字颜色 1 2 2_Capex" xfId="8793"/>
    <cellStyle name="强调文字颜色 1 2 3" xfId="7958"/>
    <cellStyle name="强调文字颜色 1 2_Capex" xfId="8794"/>
    <cellStyle name="强调文字颜色 1 3" xfId="5748"/>
    <cellStyle name="强调文字颜色 1 3 2" xfId="5749"/>
    <cellStyle name="强调文字颜色 1 3 2 2" xfId="7959"/>
    <cellStyle name="强调文字颜色 1 3 2_Capex" xfId="8790"/>
    <cellStyle name="强调文字颜色 1 3_Capex" xfId="8791"/>
    <cellStyle name="强调文字颜色 1 4" xfId="5750"/>
    <cellStyle name="强调文字颜色 1 4 2" xfId="5751"/>
    <cellStyle name="强调文字颜色 1 4_Capex" xfId="8789"/>
    <cellStyle name="强调文字颜色 1 5" xfId="5752"/>
    <cellStyle name="强调文字颜色 1 5 2" xfId="5753"/>
    <cellStyle name="强调文字颜色 1 5 2 2" xfId="5754"/>
    <cellStyle name="强调文字颜色 1 5 2_Capex" xfId="8787"/>
    <cellStyle name="强调文字颜色 1 5_Capex" xfId="8788"/>
    <cellStyle name="强调文字颜色 1 6" xfId="6013"/>
    <cellStyle name="强调文字颜色 2 2" xfId="5755"/>
    <cellStyle name="强调文字颜色 2 2 2" xfId="5756"/>
    <cellStyle name="强调文字颜色 2 2 2 2" xfId="5757"/>
    <cellStyle name="强调文字颜色 2 2 2 2 2" xfId="7960"/>
    <cellStyle name="强调文字颜色 2 2 2 2_Capex" xfId="8784"/>
    <cellStyle name="强调文字颜色 2 2 2_Capex" xfId="8785"/>
    <cellStyle name="强调文字颜色 2 2 3" xfId="7961"/>
    <cellStyle name="强调文字颜色 2 2_Capex" xfId="8786"/>
    <cellStyle name="强调文字颜色 2 3" xfId="5758"/>
    <cellStyle name="强调文字颜色 2 3 2" xfId="5759"/>
    <cellStyle name="强调文字颜色 2 3 2 2" xfId="7962"/>
    <cellStyle name="强调文字颜色 2 3 2_Capex" xfId="8782"/>
    <cellStyle name="强调文字颜色 2 3_Capex" xfId="8783"/>
    <cellStyle name="强调文字颜色 2 4" xfId="5760"/>
    <cellStyle name="强调文字颜色 2 4 2" xfId="5761"/>
    <cellStyle name="强调文字颜色 2 4_Capex" xfId="8781"/>
    <cellStyle name="强调文字颜色 2 5" xfId="5762"/>
    <cellStyle name="强调文字颜色 2 5 2" xfId="5763"/>
    <cellStyle name="强调文字颜色 2 5 2 2" xfId="5764"/>
    <cellStyle name="强调文字颜色 2 5 2_Capex" xfId="8779"/>
    <cellStyle name="强调文字颜色 2 5_Capex" xfId="8780"/>
    <cellStyle name="强调文字颜色 2 6" xfId="6014"/>
    <cellStyle name="强调文字颜色 3 2" xfId="5765"/>
    <cellStyle name="强调文字颜色 3 2 2" xfId="5766"/>
    <cellStyle name="强调文字颜色 3 2 2 2" xfId="5767"/>
    <cellStyle name="强调文字颜色 3 2 2 2 2" xfId="7963"/>
    <cellStyle name="强调文字颜色 3 2 2 2_Capex" xfId="8776"/>
    <cellStyle name="强调文字颜色 3 2 2_Capex" xfId="8777"/>
    <cellStyle name="强调文字颜色 3 2 3" xfId="7964"/>
    <cellStyle name="强调文字颜色 3 2_Capex" xfId="8778"/>
    <cellStyle name="强调文字颜色 3 3" xfId="5768"/>
    <cellStyle name="强调文字颜色 3 3 2" xfId="5769"/>
    <cellStyle name="强调文字颜色 3 3 2 2" xfId="7965"/>
    <cellStyle name="强调文字颜色 3 3 2_Capex" xfId="8774"/>
    <cellStyle name="强调文字颜色 3 3_Capex" xfId="8775"/>
    <cellStyle name="强调文字颜色 3 4" xfId="5770"/>
    <cellStyle name="强调文字颜色 3 4 2" xfId="5771"/>
    <cellStyle name="强调文字颜色 3 4_Capex" xfId="8773"/>
    <cellStyle name="强调文字颜色 3 5" xfId="5772"/>
    <cellStyle name="强调文字颜色 3 5 2" xfId="5773"/>
    <cellStyle name="强调文字颜色 3 5 2 2" xfId="5774"/>
    <cellStyle name="强调文字颜色 3 5 2_Capex" xfId="8771"/>
    <cellStyle name="强调文字颜色 3 5_Capex" xfId="8772"/>
    <cellStyle name="强调文字颜色 3 6" xfId="6015"/>
    <cellStyle name="强调文字颜色 4 2" xfId="5775"/>
    <cellStyle name="强调文字颜色 4 2 2" xfId="5776"/>
    <cellStyle name="强调文字颜色 4 2 2 2" xfId="5777"/>
    <cellStyle name="强调文字颜色 4 2 2 2 2" xfId="7966"/>
    <cellStyle name="强调文字颜色 4 2 2 2_Capex" xfId="8768"/>
    <cellStyle name="强调文字颜色 4 2 2_Capex" xfId="8769"/>
    <cellStyle name="强调文字颜色 4 2 3" xfId="7967"/>
    <cellStyle name="强调文字颜色 4 2_Capex" xfId="8770"/>
    <cellStyle name="强调文字颜色 4 3" xfId="5778"/>
    <cellStyle name="强调文字颜色 4 3 2" xfId="5779"/>
    <cellStyle name="强调文字颜色 4 3 2 2" xfId="7968"/>
    <cellStyle name="强调文字颜色 4 3 2_Capex" xfId="8766"/>
    <cellStyle name="强调文字颜色 4 3_Capex" xfId="8767"/>
    <cellStyle name="强调文字颜色 4 4" xfId="5780"/>
    <cellStyle name="强调文字颜色 4 4 2" xfId="5781"/>
    <cellStyle name="强调文字颜色 4 4_Capex" xfId="8765"/>
    <cellStyle name="强调文字颜色 4 5" xfId="5782"/>
    <cellStyle name="强调文字颜色 4 5 2" xfId="5783"/>
    <cellStyle name="强调文字颜色 4 5 2 2" xfId="5784"/>
    <cellStyle name="强调文字颜色 4 5 2_Capex" xfId="8763"/>
    <cellStyle name="强调文字颜色 4 5_Capex" xfId="8764"/>
    <cellStyle name="强调文字颜色 4 6" xfId="6016"/>
    <cellStyle name="强调文字颜色 5 2" xfId="5785"/>
    <cellStyle name="强调文字颜色 5 2 2" xfId="5786"/>
    <cellStyle name="强调文字颜色 5 2 2 2" xfId="5787"/>
    <cellStyle name="强调文字颜色 5 2 2 2 2" xfId="7969"/>
    <cellStyle name="强调文字颜色 5 2 2 2_Capex" xfId="8760"/>
    <cellStyle name="强调文字颜色 5 2 2_Capex" xfId="8761"/>
    <cellStyle name="强调文字颜色 5 2 3" xfId="7970"/>
    <cellStyle name="强调文字颜色 5 2_Capex" xfId="8762"/>
    <cellStyle name="强调文字颜色 5 3" xfId="5788"/>
    <cellStyle name="强调文字颜色 5 3 2" xfId="5789"/>
    <cellStyle name="强调文字颜色 5 3 2 2" xfId="7971"/>
    <cellStyle name="强调文字颜色 5 3 2_Capex" xfId="8758"/>
    <cellStyle name="强调文字颜色 5 3_Capex" xfId="8759"/>
    <cellStyle name="强调文字颜色 5 4" xfId="5790"/>
    <cellStyle name="强调文字颜色 5 4 2" xfId="5791"/>
    <cellStyle name="强调文字颜色 5 4_Capex" xfId="8757"/>
    <cellStyle name="强调文字颜色 5 5" xfId="5792"/>
    <cellStyle name="强调文字颜色 5 5 2" xfId="5793"/>
    <cellStyle name="强调文字颜色 5 5 2 2" xfId="5794"/>
    <cellStyle name="强调文字颜色 5 5 2_Capex" xfId="8755"/>
    <cellStyle name="强调文字颜色 5 5_Capex" xfId="8756"/>
    <cellStyle name="强调文字颜色 5 6" xfId="6017"/>
    <cellStyle name="强调文字颜色 6 2" xfId="5795"/>
    <cellStyle name="强调文字颜色 6 2 2" xfId="5796"/>
    <cellStyle name="强调文字颜色 6 2 2 2" xfId="5797"/>
    <cellStyle name="强调文字颜色 6 2 2 2 2" xfId="7972"/>
    <cellStyle name="强调文字颜色 6 2 2 2_Capex" xfId="8752"/>
    <cellStyle name="强调文字颜色 6 2 2_Capex" xfId="8753"/>
    <cellStyle name="强调文字颜色 6 2 3" xfId="7973"/>
    <cellStyle name="强调文字颜色 6 2_Capex" xfId="8754"/>
    <cellStyle name="强调文字颜色 6 3" xfId="5798"/>
    <cellStyle name="强调文字颜色 6 3 2" xfId="5799"/>
    <cellStyle name="强调文字颜色 6 3 2 2" xfId="7974"/>
    <cellStyle name="强调文字颜色 6 3 2_Capex" xfId="8750"/>
    <cellStyle name="强调文字颜色 6 3_Capex" xfId="8751"/>
    <cellStyle name="强调文字颜色 6 4" xfId="5800"/>
    <cellStyle name="强调文字颜色 6 4 2" xfId="5801"/>
    <cellStyle name="强调文字颜色 6 4_Capex" xfId="8749"/>
    <cellStyle name="强调文字颜色 6 5" xfId="5802"/>
    <cellStyle name="强调文字颜色 6 5 2" xfId="5803"/>
    <cellStyle name="强调文字颜色 6 5 2 2" xfId="5804"/>
    <cellStyle name="强调文字颜色 6 5 2_Capex" xfId="8747"/>
    <cellStyle name="强调文字颜色 6 5_Capex" xfId="8748"/>
    <cellStyle name="强调文字颜色 6 6" xfId="6018"/>
    <cellStyle name="入力" xfId="3513"/>
    <cellStyle name="入力 2" xfId="8216"/>
    <cellStyle name="入力 3" xfId="8189"/>
    <cellStyle name="入力 4" xfId="8270"/>
    <cellStyle name="入力_Capex" xfId="8746"/>
    <cellStyle name="适中 2" xfId="5805"/>
    <cellStyle name="适中 2 2" xfId="5806"/>
    <cellStyle name="适中 2 2 2" xfId="5807"/>
    <cellStyle name="适中 2 2_Capex" xfId="8744"/>
    <cellStyle name="适中 2 3" xfId="7975"/>
    <cellStyle name="适中 2_Capex" xfId="8745"/>
    <cellStyle name="适中 3" xfId="5808"/>
    <cellStyle name="适中 3 2" xfId="5809"/>
    <cellStyle name="适中 3_Capex" xfId="8743"/>
    <cellStyle name="适中 4" xfId="5810"/>
    <cellStyle name="适中 4 2" xfId="5811"/>
    <cellStyle name="适中 4_Capex" xfId="8742"/>
    <cellStyle name="适中 5" xfId="5812"/>
    <cellStyle name="适中 5 2" xfId="5813"/>
    <cellStyle name="适中 5 2 2" xfId="5814"/>
    <cellStyle name="适中 5 2_Capex" xfId="8740"/>
    <cellStyle name="适中 5_Capex" xfId="8741"/>
    <cellStyle name="适中 6" xfId="6019"/>
    <cellStyle name="适中 7" xfId="5918"/>
    <cellStyle name="输出 2" xfId="5815"/>
    <cellStyle name="输出 2 2" xfId="5816"/>
    <cellStyle name="输出 2 2 2" xfId="5817"/>
    <cellStyle name="输出 2 2 2 2" xfId="8129"/>
    <cellStyle name="输出 2 2 2_Capex" xfId="8737"/>
    <cellStyle name="输出 2 2_Capex" xfId="8738"/>
    <cellStyle name="输出 2 3" xfId="7976"/>
    <cellStyle name="输出 2 3 2" xfId="8599"/>
    <cellStyle name="输出 2 3_Capex" xfId="8736"/>
    <cellStyle name="输出 2 4" xfId="8128"/>
    <cellStyle name="输出 2_Capex" xfId="8739"/>
    <cellStyle name="输出 3" xfId="5818"/>
    <cellStyle name="输出 3 2" xfId="5819"/>
    <cellStyle name="输出 3 2 2" xfId="8130"/>
    <cellStyle name="输出 3 2_Capex" xfId="8734"/>
    <cellStyle name="输出 3_Capex" xfId="8735"/>
    <cellStyle name="输出 4" xfId="5820"/>
    <cellStyle name="输出 4 2" xfId="5821"/>
    <cellStyle name="输出 4 2 2" xfId="8131"/>
    <cellStyle name="输出 4 2_Capex" xfId="8732"/>
    <cellStyle name="输出 4 3" xfId="8223"/>
    <cellStyle name="输出 4_Capex" xfId="8733"/>
    <cellStyle name="输出 5" xfId="5822"/>
    <cellStyle name="输出 5 2" xfId="5823"/>
    <cellStyle name="输出 5 2 2" xfId="5824"/>
    <cellStyle name="输出 5 2 2 2" xfId="8133"/>
    <cellStyle name="输出 5 2 2_Capex" xfId="8729"/>
    <cellStyle name="输出 5 2 3" xfId="8132"/>
    <cellStyle name="输出 5 2_Capex" xfId="8730"/>
    <cellStyle name="输出 5_Capex" xfId="8731"/>
    <cellStyle name="输出 6" xfId="6020"/>
    <cellStyle name="输出 7" xfId="5920"/>
    <cellStyle name="输入 2" xfId="5825"/>
    <cellStyle name="输入 2 2" xfId="5826"/>
    <cellStyle name="输入 2 2 2" xfId="5827"/>
    <cellStyle name="输入 2 2 2 2" xfId="8332"/>
    <cellStyle name="输入 2 2 2 3" xfId="8260"/>
    <cellStyle name="输入 2 2 2 4" xfId="8134"/>
    <cellStyle name="输入 2 2 2_Capex" xfId="8726"/>
    <cellStyle name="输入 2 2_Capex" xfId="8727"/>
    <cellStyle name="输入 2 3" xfId="7977"/>
    <cellStyle name="输入 2 3 2" xfId="8596"/>
    <cellStyle name="输入 2 3 3" xfId="8600"/>
    <cellStyle name="输入 2 3_Capex" xfId="8725"/>
    <cellStyle name="输入 2 4" xfId="8331"/>
    <cellStyle name="输入 2_Capex" xfId="8728"/>
    <cellStyle name="输入 3" xfId="5828"/>
    <cellStyle name="输入 3 2" xfId="5829"/>
    <cellStyle name="输入 3 2 2" xfId="8333"/>
    <cellStyle name="输入 3 2 3" xfId="8259"/>
    <cellStyle name="输入 3 2 4" xfId="8049"/>
    <cellStyle name="输入 3 2_Capex" xfId="8723"/>
    <cellStyle name="输入 3_Capex" xfId="8724"/>
    <cellStyle name="输入 4" xfId="5830"/>
    <cellStyle name="输入 4 2" xfId="5831"/>
    <cellStyle name="输入 4 2 2" xfId="8335"/>
    <cellStyle name="输入 4 2 3" xfId="8257"/>
    <cellStyle name="输入 4 2 4" xfId="8224"/>
    <cellStyle name="输入 4 2_Capex" xfId="8721"/>
    <cellStyle name="输入 4 3" xfId="8334"/>
    <cellStyle name="输入 4 4" xfId="8258"/>
    <cellStyle name="输入 4 5" xfId="8135"/>
    <cellStyle name="输入 4_Capex" xfId="8722"/>
    <cellStyle name="输入 5" xfId="5832"/>
    <cellStyle name="输入 5 2" xfId="5833"/>
    <cellStyle name="输入 5 2 2" xfId="5834"/>
    <cellStyle name="输入 5 2 2 2" xfId="8337"/>
    <cellStyle name="输入 5 2 2 3" xfId="8255"/>
    <cellStyle name="输入 5 2 2 4" xfId="8138"/>
    <cellStyle name="输入 5 2 2_Capex" xfId="8718"/>
    <cellStyle name="输入 5 2 3" xfId="8336"/>
    <cellStyle name="输入 5 2 4" xfId="8256"/>
    <cellStyle name="输入 5 2 5" xfId="8137"/>
    <cellStyle name="输入 5 2_Capex" xfId="8719"/>
    <cellStyle name="输入 5_Capex" xfId="8720"/>
    <cellStyle name="输入 6" xfId="6021"/>
    <cellStyle name="输入 7" xfId="5919"/>
    <cellStyle name="輸出" xfId="7978"/>
    <cellStyle name="輸出 2" xfId="8601"/>
    <cellStyle name="輸出 2 2" xfId="3514"/>
    <cellStyle name="輸出 2 2 2" xfId="8271"/>
    <cellStyle name="輸出 2 2_Capex" xfId="8715"/>
    <cellStyle name="輸出 2_Capex" xfId="8716"/>
    <cellStyle name="輸出_Capex" xfId="8717"/>
    <cellStyle name="輸入" xfId="7979"/>
    <cellStyle name="輸入 2" xfId="8597"/>
    <cellStyle name="輸入 2 2" xfId="3515"/>
    <cellStyle name="輸入 2 2 2" xfId="8217"/>
    <cellStyle name="輸入 2 2 3" xfId="8188"/>
    <cellStyle name="輸入 2 2 4" xfId="8272"/>
    <cellStyle name="輸入 2 2_Capex" xfId="8712"/>
    <cellStyle name="輸入 2_Capex" xfId="8713"/>
    <cellStyle name="輸入 3" xfId="8602"/>
    <cellStyle name="輸入_Capex" xfId="8714"/>
    <cellStyle name="說明文字" xfId="7980"/>
    <cellStyle name="說明文字 2 2" xfId="3516"/>
    <cellStyle name="說明文字_Capex" xfId="8711"/>
    <cellStyle name="説明文" xfId="3517"/>
    <cellStyle name="隨後的超連結" xfId="3518"/>
    <cellStyle name="通貨 [0.00]_0298.xls ??? 1" xfId="3519"/>
    <cellStyle name="通貨_0298.xls ??? 1" xfId="3520"/>
    <cellStyle name="㼿㼿" xfId="5835"/>
    <cellStyle name="㼿㼿 2" xfId="5836"/>
    <cellStyle name="㼿㼿 2 2" xfId="5837"/>
    <cellStyle name="㼿㼿 2_Capex" xfId="8709"/>
    <cellStyle name="㼿㼿 3" xfId="7981"/>
    <cellStyle name="㼿㼿_Capex" xfId="8710"/>
    <cellStyle name="㼿㼿㼿㼿?" xfId="5838"/>
    <cellStyle name="㼿㼿㼿㼿㼿㼿㼿㼿㼿㼿㼿㼿㼿㼿㼿" xfId="5839"/>
    <cellStyle name="未定義" xfId="3521"/>
    <cellStyle name="未定義 2" xfId="6506"/>
    <cellStyle name="未定義 3" xfId="6505"/>
    <cellStyle name="未定義_Capex" xfId="8708"/>
    <cellStyle name="样式 1" xfId="3522"/>
    <cellStyle name="样式 1 2" xfId="5840"/>
    <cellStyle name="样式 1 2 2" xfId="6508"/>
    <cellStyle name="样式 1 2_Capex" xfId="8706"/>
    <cellStyle name="样式 1 3" xfId="6507"/>
    <cellStyle name="样式 1_Capex" xfId="8707"/>
    <cellStyle name="样式 5" xfId="8019"/>
    <cellStyle name="樣式 1" xfId="3523"/>
    <cellStyle name="樣式 2" xfId="3524"/>
    <cellStyle name="一般 10" xfId="3525"/>
    <cellStyle name="一般 10 2" xfId="3526"/>
    <cellStyle name="一般 10 2 2" xfId="3527"/>
    <cellStyle name="一般 10 2_Capex" xfId="8704"/>
    <cellStyle name="一般 10 3" xfId="3528"/>
    <cellStyle name="一般 10_Capex" xfId="8705"/>
    <cellStyle name="一般 11" xfId="3529"/>
    <cellStyle name="一般 11 2" xfId="3530"/>
    <cellStyle name="一般 11 2 2" xfId="3531"/>
    <cellStyle name="一般 11 2_Capex" xfId="8702"/>
    <cellStyle name="一般 11 3" xfId="3532"/>
    <cellStyle name="一般 11_Capex" xfId="8703"/>
    <cellStyle name="一般 12" xfId="23"/>
    <cellStyle name="一般 12 2" xfId="3533"/>
    <cellStyle name="一般 12 3" xfId="3534"/>
    <cellStyle name="一般 12 4" xfId="8011"/>
    <cellStyle name="一般 12 7" xfId="8038"/>
    <cellStyle name="一般 12_Capex" xfId="8701"/>
    <cellStyle name="一般 13" xfId="3535"/>
    <cellStyle name="一般 13 2" xfId="3536"/>
    <cellStyle name="一般 13_Capex" xfId="8700"/>
    <cellStyle name="一般 14" xfId="3537"/>
    <cellStyle name="一般 15" xfId="3538"/>
    <cellStyle name="一般 2" xfId="12"/>
    <cellStyle name="一般 2 10" xfId="3540"/>
    <cellStyle name="一般 2 11" xfId="3541"/>
    <cellStyle name="一般 2 12" xfId="3542"/>
    <cellStyle name="一般 2 13" xfId="3543"/>
    <cellStyle name="一般 2 14" xfId="3544"/>
    <cellStyle name="一般 2 15" xfId="3545"/>
    <cellStyle name="一般 2 16" xfId="3546"/>
    <cellStyle name="一般 2 16 2" xfId="3547"/>
    <cellStyle name="一般 2 16 2 2" xfId="3548"/>
    <cellStyle name="一般 2 16 2_Capex" xfId="8697"/>
    <cellStyle name="一般 2 16 3" xfId="3549"/>
    <cellStyle name="一般 2 16_Capex" xfId="8698"/>
    <cellStyle name="一般 2 17" xfId="3550"/>
    <cellStyle name="一般 2 17 2" xfId="8219"/>
    <cellStyle name="一般 2 17_Capex" xfId="8696"/>
    <cellStyle name="一般 2 18" xfId="3551"/>
    <cellStyle name="一般 2 18 2" xfId="3552"/>
    <cellStyle name="一般 2 18_Capex" xfId="8695"/>
    <cellStyle name="一般 2 19" xfId="3553"/>
    <cellStyle name="一般 2 19 2" xfId="3554"/>
    <cellStyle name="一般 2 19_Capex" xfId="8694"/>
    <cellStyle name="一般 2 2" xfId="3555"/>
    <cellStyle name="一般 2 2 2" xfId="3556"/>
    <cellStyle name="一般 2 2_Capex" xfId="8693"/>
    <cellStyle name="一般 2 20" xfId="3557"/>
    <cellStyle name="一般 2 21" xfId="3539"/>
    <cellStyle name="一般 2 3" xfId="3558"/>
    <cellStyle name="一般 2 4" xfId="3559"/>
    <cellStyle name="一般 2 5" xfId="3560"/>
    <cellStyle name="一般 2 5 2" xfId="3561"/>
    <cellStyle name="一般 2 5 2 2" xfId="3562"/>
    <cellStyle name="一般 2 5 2_Capex" xfId="8691"/>
    <cellStyle name="一般 2 5_Capex" xfId="8692"/>
    <cellStyle name="一般 2 6" xfId="3563"/>
    <cellStyle name="一般 2 7" xfId="3564"/>
    <cellStyle name="一般 2 8" xfId="3565"/>
    <cellStyle name="一般 2 9" xfId="3566"/>
    <cellStyle name="一般 2_Capex" xfId="8699"/>
    <cellStyle name="一般 3" xfId="3567"/>
    <cellStyle name="一般 3 2" xfId="3568"/>
    <cellStyle name="一般 3 3" xfId="3569"/>
    <cellStyle name="一般 3 4" xfId="3570"/>
    <cellStyle name="一般 3 4 2" xfId="3571"/>
    <cellStyle name="一般 3 4_Capex" xfId="8689"/>
    <cellStyle name="一般 3 5" xfId="3572"/>
    <cellStyle name="一般 3 5 2" xfId="8220"/>
    <cellStyle name="一般 3 5_Capex" xfId="8688"/>
    <cellStyle name="一般 3 6" xfId="3573"/>
    <cellStyle name="一般 3_Capex" xfId="8690"/>
    <cellStyle name="一般 4" xfId="3574"/>
    <cellStyle name="一般 4 2" xfId="3575"/>
    <cellStyle name="一般 4 3" xfId="3576"/>
    <cellStyle name="一般 4_Capex" xfId="8687"/>
    <cellStyle name="一般 5" xfId="3577"/>
    <cellStyle name="一般 6" xfId="3578"/>
    <cellStyle name="一般 6 2" xfId="3579"/>
    <cellStyle name="一般 6 2 2" xfId="3580"/>
    <cellStyle name="一般 6 2_Capex" xfId="11016"/>
    <cellStyle name="一般 6 3" xfId="3581"/>
    <cellStyle name="一般 6_Capex" xfId="11405"/>
    <cellStyle name="一般 7" xfId="3582"/>
    <cellStyle name="一般 7 2" xfId="3583"/>
    <cellStyle name="一般 7 2 2" xfId="3584"/>
    <cellStyle name="一般 7 2_Capex" xfId="8685"/>
    <cellStyle name="一般 7 3" xfId="3585"/>
    <cellStyle name="一般 7 4" xfId="3586"/>
    <cellStyle name="一般 7_Capex" xfId="8686"/>
    <cellStyle name="一般 8" xfId="3587"/>
    <cellStyle name="一般 8 2" xfId="3588"/>
    <cellStyle name="一般 8 2 2" xfId="3589"/>
    <cellStyle name="一般 8 2_Capex" xfId="8684"/>
    <cellStyle name="一般 8 3" xfId="3590"/>
    <cellStyle name="一般 8_Capex" xfId="9820"/>
    <cellStyle name="一般 9" xfId="3591"/>
    <cellStyle name="一般 9 2" xfId="3592"/>
    <cellStyle name="一般 9 2 2" xfId="3593"/>
    <cellStyle name="一般 9 2_Capex" xfId="8682"/>
    <cellStyle name="一般 9 3" xfId="3594"/>
    <cellStyle name="一般 9_Capex" xfId="8683"/>
    <cellStyle name="一般_~ME096A" xfId="7982"/>
    <cellStyle name="一般33" xfId="3595"/>
    <cellStyle name="一般33 2" xfId="8221"/>
    <cellStyle name="一般33 3" xfId="8187"/>
    <cellStyle name="一般33 4" xfId="8273"/>
    <cellStyle name="一般33_Capex" xfId="8681"/>
    <cellStyle name="믅됞 [0.00]_laroux" xfId="3596"/>
    <cellStyle name="믅됞_laroux" xfId="3597"/>
    <cellStyle name="백분율_95" xfId="3598"/>
    <cellStyle name="昗弨_1 3(s2)" xfId="5841"/>
    <cellStyle name="着色 1 2" xfId="5927"/>
    <cellStyle name="着色 2 2" xfId="5931"/>
    <cellStyle name="着色 3 2" xfId="5935"/>
    <cellStyle name="着色 4 2" xfId="5939"/>
    <cellStyle name="着色 5 2" xfId="5943"/>
    <cellStyle name="着色 6 2" xfId="5947"/>
    <cellStyle name="寘嬫愗傝 [0.00]_laroux_1杮砀獬砀" xfId="11475"/>
    <cellStyle name="寘嬫愗傝_laroux_1arou" xfId="11476"/>
    <cellStyle name="中等" xfId="7983"/>
    <cellStyle name="中等 2 2" xfId="3599"/>
    <cellStyle name="中等_Capex" xfId="8680"/>
    <cellStyle name="注释 10" xfId="5842"/>
    <cellStyle name="注释 10 2" xfId="5843"/>
    <cellStyle name="注释 10 2 2" xfId="5844"/>
    <cellStyle name="注释 10 2 2 2" xfId="8252"/>
    <cellStyle name="注释 10 2 2 3" xfId="8226"/>
    <cellStyle name="注释 10 2 2_Capex" xfId="8677"/>
    <cellStyle name="注释 10 2 3" xfId="8253"/>
    <cellStyle name="注释 10 2 4" xfId="8295"/>
    <cellStyle name="注释 10 2_Capex" xfId="8678"/>
    <cellStyle name="注释 10 3" xfId="5845"/>
    <cellStyle name="注释 10 3 2" xfId="8417"/>
    <cellStyle name="注释 10 3 3" xfId="8296"/>
    <cellStyle name="注释 10 3_Capex" xfId="8676"/>
    <cellStyle name="注释 10 4" xfId="8254"/>
    <cellStyle name="注释 10 5" xfId="8225"/>
    <cellStyle name="注释 10_Capex" xfId="8679"/>
    <cellStyle name="注释 11" xfId="5846"/>
    <cellStyle name="注释 11 2" xfId="5847"/>
    <cellStyle name="注释 11 2 2" xfId="5848"/>
    <cellStyle name="注释 11 2 2 2" xfId="8249"/>
    <cellStyle name="注释 11 2 2 3" xfId="8298"/>
    <cellStyle name="注释 11 2 2_Capex" xfId="8673"/>
    <cellStyle name="注释 11 2 3" xfId="8250"/>
    <cellStyle name="注释 11 2 4" xfId="8297"/>
    <cellStyle name="注释 11 2_Capex" xfId="8674"/>
    <cellStyle name="注释 11 3" xfId="5849"/>
    <cellStyle name="注释 11 3 2" xfId="8078"/>
    <cellStyle name="注释 11 3 3" xfId="8299"/>
    <cellStyle name="注释 11 3_Capex" xfId="8672"/>
    <cellStyle name="注释 11 4" xfId="8251"/>
    <cellStyle name="注释 11 5" xfId="8050"/>
    <cellStyle name="注释 11_Capex" xfId="8675"/>
    <cellStyle name="注释 12" xfId="5850"/>
    <cellStyle name="注释 12 2" xfId="5851"/>
    <cellStyle name="注释 12 2 2" xfId="8416"/>
    <cellStyle name="注释 12 2 3" xfId="8301"/>
    <cellStyle name="注释 12 2_Capex" xfId="8671"/>
    <cellStyle name="注释 12 3" xfId="8248"/>
    <cellStyle name="注释 12 4" xfId="8300"/>
    <cellStyle name="注释 12_Capex" xfId="11117"/>
    <cellStyle name="注释 13" xfId="5953"/>
    <cellStyle name="注释 13 2" xfId="8360"/>
    <cellStyle name="注释 13_Capex" xfId="8670"/>
    <cellStyle name="注释 2" xfId="5852"/>
    <cellStyle name="注释 2 2" xfId="5853"/>
    <cellStyle name="注释 2 2 2" xfId="5854"/>
    <cellStyle name="注释 2 2 2 2" xfId="5855"/>
    <cellStyle name="注释 2 2 2 2 2" xfId="8415"/>
    <cellStyle name="注释 2 2 2 2 3" xfId="8304"/>
    <cellStyle name="注释 2 2 2 2_Capex" xfId="8666"/>
    <cellStyle name="注释 2 2 2 3" xfId="8401"/>
    <cellStyle name="注释 2 2 2 4" xfId="8303"/>
    <cellStyle name="注释 2 2 2_Capex" xfId="8667"/>
    <cellStyle name="注释 2 2 3" xfId="5856"/>
    <cellStyle name="注释 2 2 3 2" xfId="5857"/>
    <cellStyle name="注释 2 2 3 2 2" xfId="8246"/>
    <cellStyle name="注释 2 2 3 2 3" xfId="8306"/>
    <cellStyle name="注释 2 2 3 2_Capex" xfId="8664"/>
    <cellStyle name="注释 2 2 3 3" xfId="8247"/>
    <cellStyle name="注释 2 2 3 4" xfId="8305"/>
    <cellStyle name="注释 2 2 3_Capex" xfId="8665"/>
    <cellStyle name="注释 2 2 4" xfId="5858"/>
    <cellStyle name="注释 2 2_Capex" xfId="8668"/>
    <cellStyle name="注释 2 3" xfId="5859"/>
    <cellStyle name="注释 2 3 2" xfId="5860"/>
    <cellStyle name="注释 2 3 2 2" xfId="5861"/>
    <cellStyle name="注释 2 3 2_Capex" xfId="8662"/>
    <cellStyle name="注释 2 3 3" xfId="5862"/>
    <cellStyle name="注释 2 3_Capex" xfId="8663"/>
    <cellStyle name="注释 2 4" xfId="5863"/>
    <cellStyle name="注释 2 4 2" xfId="5864"/>
    <cellStyle name="注释 2 4 2 2" xfId="8244"/>
    <cellStyle name="注释 2 4 2 3" xfId="8308"/>
    <cellStyle name="注释 2 4 2_Capex" xfId="8660"/>
    <cellStyle name="注释 2 4 3" xfId="8245"/>
    <cellStyle name="注释 2 4 4" xfId="8307"/>
    <cellStyle name="注释 2 4_Capex" xfId="8661"/>
    <cellStyle name="注释 2 5" xfId="5865"/>
    <cellStyle name="注释 2 5 2" xfId="8243"/>
    <cellStyle name="注释 2 5 3" xfId="8309"/>
    <cellStyle name="注释 2 5_Capex" xfId="8659"/>
    <cellStyle name="注释 2 6" xfId="8402"/>
    <cellStyle name="注释 2 7" xfId="8302"/>
    <cellStyle name="注释 2_Capex" xfId="8669"/>
    <cellStyle name="注释 3" xfId="5866"/>
    <cellStyle name="注释 3 2" xfId="5867"/>
    <cellStyle name="注释 3 2 2" xfId="5868"/>
    <cellStyle name="注释 3 2 2 2" xfId="5869"/>
    <cellStyle name="注释 3 2 2 2 2" xfId="8240"/>
    <cellStyle name="注释 3 2 2 2 3" xfId="8312"/>
    <cellStyle name="注释 3 2 2 2_Capex" xfId="8655"/>
    <cellStyle name="注释 3 2 2 3" xfId="8241"/>
    <cellStyle name="注释 3 2 2 4" xfId="8311"/>
    <cellStyle name="注释 3 2 2_Capex" xfId="8656"/>
    <cellStyle name="注释 3 2 3" xfId="5870"/>
    <cellStyle name="注释 3 2 3 2" xfId="8239"/>
    <cellStyle name="注释 3 2 3 3" xfId="8313"/>
    <cellStyle name="注释 3 2 3_Capex" xfId="8654"/>
    <cellStyle name="注释 3 2 4" xfId="8242"/>
    <cellStyle name="注释 3 2 5" xfId="8310"/>
    <cellStyle name="注释 3 2_Capex" xfId="8657"/>
    <cellStyle name="注释 3 3" xfId="5871"/>
    <cellStyle name="注释 3 3 2" xfId="5872"/>
    <cellStyle name="注释 3 3 2 2" xfId="5873"/>
    <cellStyle name="注释 3 3 2_Capex" xfId="8653"/>
    <cellStyle name="注释 3 3 3" xfId="5874"/>
    <cellStyle name="注释 3 3 3 2" xfId="8237"/>
    <cellStyle name="注释 3 3 3 3" xfId="8315"/>
    <cellStyle name="注释 3 3 3_Capex" xfId="8652"/>
    <cellStyle name="注释 3 3 4" xfId="8238"/>
    <cellStyle name="注释 3 3 5" xfId="8314"/>
    <cellStyle name="注释 3 3_Capex" xfId="11015"/>
    <cellStyle name="注释 3 4" xfId="5875"/>
    <cellStyle name="注释 3_Capex" xfId="8658"/>
    <cellStyle name="注释 4" xfId="5876"/>
    <cellStyle name="注释 4 2" xfId="5877"/>
    <cellStyle name="注释 4 2 2" xfId="5878"/>
    <cellStyle name="注释 4 2 2 2" xfId="5879"/>
    <cellStyle name="注释 4 2 2 2 2" xfId="8414"/>
    <cellStyle name="注释 4 2 2 2 3" xfId="8222"/>
    <cellStyle name="注释 4 2 2 2_Capex" xfId="8649"/>
    <cellStyle name="注释 4 2 2 3" xfId="8234"/>
    <cellStyle name="注释 4 2 2 4" xfId="8318"/>
    <cellStyle name="注释 4 2 2_Capex" xfId="11014"/>
    <cellStyle name="注释 4 2 3" xfId="5880"/>
    <cellStyle name="注释 4 2 3 2" xfId="8233"/>
    <cellStyle name="注释 4 2 3 3" xfId="8425"/>
    <cellStyle name="注释 4 2 3_Capex" xfId="8648"/>
    <cellStyle name="注释 4 2 4" xfId="8235"/>
    <cellStyle name="注释 4 2 5" xfId="8317"/>
    <cellStyle name="注释 4 2_Capex" xfId="8650"/>
    <cellStyle name="注释 4 3" xfId="5881"/>
    <cellStyle name="注释 4 3 2" xfId="5882"/>
    <cellStyle name="注释 4 3_Capex" xfId="8647"/>
    <cellStyle name="注释 4 4" xfId="5883"/>
    <cellStyle name="注释 4 4 2" xfId="8232"/>
    <cellStyle name="注释 4 4 3" xfId="8139"/>
    <cellStyle name="注释 4 4_Capex" xfId="8646"/>
    <cellStyle name="注释 4 5" xfId="8236"/>
    <cellStyle name="注释 4 6" xfId="8316"/>
    <cellStyle name="注释 4_Capex" xfId="8651"/>
    <cellStyle name="注释 5" xfId="5884"/>
    <cellStyle name="注释 5 2" xfId="5885"/>
    <cellStyle name="注释 5 2 2" xfId="5886"/>
    <cellStyle name="注释 5 2 2 2" xfId="8413"/>
    <cellStyle name="注释 5 2 2 3" xfId="8141"/>
    <cellStyle name="注释 5 2 2_Capex" xfId="8643"/>
    <cellStyle name="注释 5 2 3" xfId="8231"/>
    <cellStyle name="注释 5 2 4" xfId="8140"/>
    <cellStyle name="注释 5 2_Capex" xfId="8644"/>
    <cellStyle name="注释 5 3" xfId="5887"/>
    <cellStyle name="注释 5 3 2" xfId="5888"/>
    <cellStyle name="注释 5 3 2 2" xfId="8229"/>
    <cellStyle name="注释 5 3 2 3" xfId="8143"/>
    <cellStyle name="注释 5 3 2_Capex" xfId="8641"/>
    <cellStyle name="注释 5 3 3" xfId="8230"/>
    <cellStyle name="注释 5 3 4" xfId="8067"/>
    <cellStyle name="注释 5 3_Capex" xfId="8642"/>
    <cellStyle name="注释 5 4" xfId="5889"/>
    <cellStyle name="注释 5_Capex" xfId="8645"/>
    <cellStyle name="注释 6" xfId="5890"/>
    <cellStyle name="注释 6 2" xfId="5891"/>
    <cellStyle name="注释 6 2 2" xfId="5892"/>
    <cellStyle name="注释 6 2 2 2" xfId="8411"/>
    <cellStyle name="注释 6 2 2 3" xfId="8146"/>
    <cellStyle name="注释 6 2 2_Capex" xfId="8640"/>
    <cellStyle name="注释 6 2 3" xfId="8400"/>
    <cellStyle name="注释 6 2 4" xfId="8145"/>
    <cellStyle name="注释 6 2_Capex" xfId="11115"/>
    <cellStyle name="注释 6 3" xfId="5893"/>
    <cellStyle name="注释 6 3 2" xfId="8399"/>
    <cellStyle name="注释 6 3 3" xfId="8147"/>
    <cellStyle name="注释 6 3_Capex" xfId="8639"/>
    <cellStyle name="注释 6 4" xfId="8412"/>
    <cellStyle name="注释 6 5" xfId="8144"/>
    <cellStyle name="注释 6_Capex" xfId="11116"/>
    <cellStyle name="注释 7" xfId="5894"/>
    <cellStyle name="注释 7 2" xfId="5895"/>
    <cellStyle name="注释 7 2 2" xfId="5896"/>
    <cellStyle name="注释 7 2 2 2" xfId="8409"/>
    <cellStyle name="注释 7 2 2 3" xfId="8149"/>
    <cellStyle name="注释 7 2 2_Capex" xfId="8636"/>
    <cellStyle name="注释 7 2 3" xfId="8398"/>
    <cellStyle name="注释 7 2 4" xfId="8068"/>
    <cellStyle name="注释 7 2_Capex" xfId="8637"/>
    <cellStyle name="注释 7 3" xfId="5897"/>
    <cellStyle name="注释 7 3 2" xfId="8397"/>
    <cellStyle name="注释 7 3 3" xfId="8150"/>
    <cellStyle name="注释 7 3_Capex" xfId="8635"/>
    <cellStyle name="注释 7 4" xfId="8410"/>
    <cellStyle name="注释 7 5" xfId="8148"/>
    <cellStyle name="注释 7_Capex" xfId="8638"/>
    <cellStyle name="注释 8" xfId="5898"/>
    <cellStyle name="注释 8 2" xfId="5899"/>
    <cellStyle name="注释 8 2 2" xfId="5900"/>
    <cellStyle name="注释 8 2 2 2" xfId="8407"/>
    <cellStyle name="注释 8 2 2 3" xfId="8152"/>
    <cellStyle name="注释 8 2 2_Capex" xfId="8632"/>
    <cellStyle name="注释 8 2 3" xfId="8396"/>
    <cellStyle name="注释 8 2 4" xfId="8151"/>
    <cellStyle name="注释 8 2_Capex" xfId="8633"/>
    <cellStyle name="注释 8 3" xfId="5901"/>
    <cellStyle name="注释 8 3 2" xfId="8395"/>
    <cellStyle name="注释 8 3 3" xfId="8183"/>
    <cellStyle name="注释 8 3_Capex" xfId="8631"/>
    <cellStyle name="注释 8 4" xfId="8408"/>
    <cellStyle name="注释 8 5" xfId="8427"/>
    <cellStyle name="注释 8_Capex" xfId="8634"/>
    <cellStyle name="注释 9" xfId="5902"/>
    <cellStyle name="注释 9 2" xfId="5903"/>
    <cellStyle name="注释 9 2 2" xfId="5904"/>
    <cellStyle name="注释 9 2 2 2" xfId="8227"/>
    <cellStyle name="注释 9 2 2 3" xfId="8186"/>
    <cellStyle name="注释 9 2 2_Capex" xfId="8628"/>
    <cellStyle name="注释 9 2 3" xfId="8228"/>
    <cellStyle name="注释 9 2 4" xfId="8185"/>
    <cellStyle name="注释 9 2_Capex" xfId="8629"/>
    <cellStyle name="注释 9 3" xfId="5905"/>
    <cellStyle name="注释 9 3 2" xfId="8405"/>
    <cellStyle name="注释 9 3 3" xfId="8428"/>
    <cellStyle name="注释 9 3_Capex" xfId="8627"/>
    <cellStyle name="注释 9 4" xfId="8406"/>
    <cellStyle name="注释 9 5" xfId="8184"/>
    <cellStyle name="注释 9_Capex" xfId="8630"/>
    <cellStyle name="뷭?_BOOKSHIP" xfId="3600"/>
    <cellStyle name="지정되지 않음" xfId="3601"/>
    <cellStyle name="콤마 [0]_  종  합  " xfId="3602"/>
    <cellStyle name="콤마_  종  합  " xfId="3603"/>
    <cellStyle name="통화 [0]_(별지1호서식)의뢰 및 승인서" xfId="3604"/>
    <cellStyle name="통화_(별지1호서식)의뢰 및 승인서" xfId="3605"/>
    <cellStyle name="표준 14" xfId="7984"/>
    <cellStyle name="표준_(Elgon)Base_Spec" xfId="3606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NRE-Eng_resource-style" pivot="0" count="3">
      <tableStyleElement type="headerRow" dxfId="2"/>
      <tableStyleElement type="firstRowStripe" dxfId="1"/>
      <tableStyleElement type="secondRowStripe" dxfId="0"/>
    </tableStyle>
  </tableStyles>
  <colors>
    <mruColors>
      <color rgb="FF0000FF"/>
      <color rgb="FF0033CC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"/>
  <sheetViews>
    <sheetView tabSelected="1" workbookViewId="0">
      <selection activeCell="C11" sqref="C10:C11"/>
    </sheetView>
  </sheetViews>
  <sheetFormatPr defaultRowHeight="16.149999999999999"/>
  <cols>
    <col min="1" max="1" width="1.8125" customWidth="1"/>
    <col min="2" max="2" width="16.375" bestFit="1" customWidth="1"/>
    <col min="3" max="3" width="51.1875" bestFit="1" customWidth="1"/>
    <col min="4" max="4" width="63.8125" bestFit="1" customWidth="1"/>
  </cols>
  <sheetData>
    <row r="1" spans="2:5">
      <c r="B1" s="199" t="s">
        <v>142</v>
      </c>
      <c r="C1" s="199" t="s">
        <v>149</v>
      </c>
      <c r="D1" s="199" t="s">
        <v>158</v>
      </c>
      <c r="E1" s="199" t="s">
        <v>150</v>
      </c>
    </row>
    <row r="2" spans="2:5">
      <c r="B2" s="201" t="s">
        <v>144</v>
      </c>
      <c r="C2" s="199" t="s">
        <v>152</v>
      </c>
      <c r="D2" s="199" t="s">
        <v>153</v>
      </c>
      <c r="E2" s="200"/>
    </row>
    <row r="3" spans="2:5">
      <c r="B3" s="201"/>
      <c r="C3" s="199" t="s">
        <v>151</v>
      </c>
      <c r="D3" s="199" t="s">
        <v>154</v>
      </c>
      <c r="E3" s="200"/>
    </row>
    <row r="4" spans="2:5">
      <c r="B4" s="199" t="s">
        <v>143</v>
      </c>
      <c r="C4" s="199" t="s">
        <v>155</v>
      </c>
      <c r="D4" s="199" t="s">
        <v>155</v>
      </c>
      <c r="E4" s="200"/>
    </row>
    <row r="5" spans="2:5">
      <c r="B5" s="199" t="s">
        <v>145</v>
      </c>
      <c r="C5" s="199" t="s">
        <v>156</v>
      </c>
      <c r="D5" s="199" t="s">
        <v>157</v>
      </c>
      <c r="E5" s="200"/>
    </row>
    <row r="6" spans="2:5">
      <c r="B6" s="199" t="s">
        <v>159</v>
      </c>
      <c r="C6" s="199" t="s">
        <v>156</v>
      </c>
      <c r="D6" s="202" t="s">
        <v>160</v>
      </c>
      <c r="E6" s="200"/>
    </row>
    <row r="7" spans="2:5">
      <c r="B7" s="199" t="s">
        <v>146</v>
      </c>
      <c r="C7" s="200"/>
      <c r="D7" s="200"/>
      <c r="E7" s="200"/>
    </row>
    <row r="8" spans="2:5">
      <c r="B8" s="199" t="s">
        <v>147</v>
      </c>
      <c r="C8" s="200"/>
      <c r="D8" s="200"/>
      <c r="E8" s="200"/>
    </row>
    <row r="9" spans="2:5">
      <c r="B9" s="199" t="s">
        <v>148</v>
      </c>
      <c r="C9" s="200"/>
      <c r="D9" s="200"/>
      <c r="E9" s="200"/>
    </row>
  </sheetData>
  <mergeCells count="1">
    <mergeCell ref="B2:B3"/>
  </mergeCells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1"/>
  <sheetViews>
    <sheetView showGridLines="0" workbookViewId="0">
      <selection activeCell="G24" sqref="G24"/>
    </sheetView>
  </sheetViews>
  <sheetFormatPr defaultColWidth="9" defaultRowHeight="13.5"/>
  <cols>
    <col min="1" max="1" width="1.0625" style="1" customWidth="1"/>
    <col min="2" max="2" width="9" style="1"/>
    <col min="3" max="3" width="11.5" style="2" customWidth="1"/>
    <col min="4" max="4" width="16.0625" style="1" customWidth="1"/>
    <col min="5" max="5" width="9.75" style="1" bestFit="1" customWidth="1"/>
    <col min="6" max="6" width="11" style="1" customWidth="1"/>
    <col min="7" max="7" width="15.5625" style="1" bestFit="1" customWidth="1"/>
    <col min="8" max="8" width="14.6875" style="1" bestFit="1" customWidth="1"/>
    <col min="9" max="9" width="11.3125" style="1" customWidth="1"/>
    <col min="10" max="10" width="15.75" style="1" bestFit="1" customWidth="1"/>
    <col min="11" max="11" width="12.5" style="1" customWidth="1"/>
    <col min="12" max="16384" width="9" style="1"/>
  </cols>
  <sheetData>
    <row r="1" spans="2:11" s="6" customFormat="1" ht="25.5" customHeight="1">
      <c r="B1" s="3" t="s">
        <v>8</v>
      </c>
      <c r="C1" s="4" t="s">
        <v>14</v>
      </c>
      <c r="D1" s="4" t="s">
        <v>9</v>
      </c>
      <c r="E1" s="4" t="s">
        <v>10</v>
      </c>
      <c r="F1" s="4" t="s">
        <v>11</v>
      </c>
      <c r="G1" s="4" t="s">
        <v>12</v>
      </c>
      <c r="H1" s="5" t="s">
        <v>13</v>
      </c>
      <c r="J1" s="17" t="s">
        <v>15</v>
      </c>
      <c r="K1" s="18">
        <v>6.6166</v>
      </c>
    </row>
    <row r="2" spans="2:11" ht="21" customHeight="1">
      <c r="B2" s="13"/>
      <c r="C2" s="9"/>
      <c r="D2" s="7"/>
      <c r="E2" s="7"/>
      <c r="F2" s="9"/>
      <c r="G2" s="10"/>
      <c r="H2" s="15"/>
    </row>
    <row r="3" spans="2:11" ht="21" customHeight="1">
      <c r="B3" s="184"/>
      <c r="C3" s="9"/>
      <c r="D3" s="7"/>
      <c r="E3" s="7"/>
      <c r="F3" s="9"/>
      <c r="G3" s="10"/>
      <c r="H3" s="15"/>
      <c r="I3" s="19"/>
    </row>
    <row r="4" spans="2:11" ht="21" customHeight="1">
      <c r="B4" s="185"/>
      <c r="C4" s="9"/>
      <c r="D4" s="7"/>
      <c r="E4" s="7"/>
      <c r="F4" s="9"/>
      <c r="G4" s="10"/>
      <c r="H4" s="15"/>
    </row>
    <row r="5" spans="2:11" ht="21" customHeight="1">
      <c r="B5" s="184"/>
      <c r="C5" s="9"/>
      <c r="D5" s="7"/>
      <c r="E5" s="7"/>
      <c r="F5" s="9"/>
      <c r="G5" s="10"/>
      <c r="H5" s="15"/>
    </row>
    <row r="6" spans="2:11" ht="21" customHeight="1">
      <c r="B6" s="185"/>
      <c r="C6" s="9"/>
      <c r="D6" s="7"/>
      <c r="E6" s="7"/>
      <c r="F6" s="9"/>
      <c r="G6" s="10"/>
      <c r="H6" s="15"/>
    </row>
    <row r="7" spans="2:11" ht="21" customHeight="1">
      <c r="B7" s="184"/>
      <c r="C7" s="9"/>
      <c r="D7" s="7"/>
      <c r="E7" s="7"/>
      <c r="F7" s="9"/>
      <c r="G7" s="10"/>
      <c r="H7" s="15"/>
    </row>
    <row r="8" spans="2:11" ht="21" customHeight="1">
      <c r="B8" s="185"/>
      <c r="C8" s="9"/>
      <c r="D8" s="7"/>
      <c r="E8" s="7"/>
      <c r="F8" s="9"/>
      <c r="G8" s="10"/>
      <c r="H8" s="15"/>
    </row>
    <row r="9" spans="2:11" ht="21" customHeight="1">
      <c r="B9" s="184"/>
      <c r="C9" s="9"/>
      <c r="D9" s="7"/>
      <c r="E9" s="7"/>
      <c r="F9" s="9"/>
      <c r="G9" s="20"/>
      <c r="H9" s="15"/>
    </row>
    <row r="10" spans="2:11" ht="21" customHeight="1">
      <c r="B10" s="186"/>
      <c r="C10" s="11"/>
      <c r="D10" s="8"/>
      <c r="E10" s="8"/>
      <c r="F10" s="11"/>
      <c r="G10" s="12"/>
      <c r="H10" s="16"/>
    </row>
    <row r="11" spans="2:11">
      <c r="H11" s="14"/>
    </row>
  </sheetData>
  <mergeCells count="4">
    <mergeCell ref="B3:B4"/>
    <mergeCell ref="B5:B6"/>
    <mergeCell ref="B7:B8"/>
    <mergeCell ref="B9:B10"/>
  </mergeCells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  <pageSetUpPr fitToPage="1"/>
  </sheetPr>
  <dimension ref="A1:H988"/>
  <sheetViews>
    <sheetView showGridLines="0" topLeftCell="A22" zoomScale="85" zoomScaleNormal="85" workbookViewId="0">
      <selection activeCell="D37" sqref="D37"/>
    </sheetView>
  </sheetViews>
  <sheetFormatPr defaultColWidth="11.25" defaultRowHeight="15" customHeight="1"/>
  <cols>
    <col min="1" max="1" width="0.8125" style="35" customWidth="1"/>
    <col min="2" max="2" width="26.1875" style="35" bestFit="1" customWidth="1"/>
    <col min="3" max="3" width="27" style="35" customWidth="1"/>
    <col min="4" max="4" width="21.5625" style="35" customWidth="1"/>
    <col min="5" max="5" width="74.9375" style="35" bestFit="1" customWidth="1"/>
    <col min="6" max="6" width="11.75" style="35" customWidth="1"/>
    <col min="7" max="7" width="5.8125" style="35" customWidth="1"/>
    <col min="8" max="16384" width="11.25" style="35"/>
  </cols>
  <sheetData>
    <row r="1" spans="1:7" ht="12.75" customHeight="1">
      <c r="A1" s="32"/>
      <c r="B1" s="33" t="s">
        <v>6</v>
      </c>
      <c r="C1" s="75"/>
      <c r="D1" s="37" t="s">
        <v>7</v>
      </c>
      <c r="E1" s="32"/>
      <c r="F1" s="36"/>
      <c r="G1" s="32"/>
    </row>
    <row r="2" spans="1:7" ht="12.75" customHeight="1">
      <c r="A2" s="32"/>
      <c r="B2" s="33" t="s">
        <v>57</v>
      </c>
      <c r="C2" s="71"/>
      <c r="D2" s="33" t="s">
        <v>57</v>
      </c>
      <c r="E2" s="71"/>
      <c r="F2" s="38"/>
      <c r="G2" s="32"/>
    </row>
    <row r="3" spans="1:7" s="42" customFormat="1" ht="12.75" customHeight="1">
      <c r="A3" s="39"/>
      <c r="B3" s="40" t="s">
        <v>58</v>
      </c>
      <c r="C3" s="72" t="e">
        <f>ROUND(C2/C6/C9,0)</f>
        <v>#DIV/0!</v>
      </c>
      <c r="D3" s="40" t="s">
        <v>58</v>
      </c>
      <c r="E3" s="72" t="e">
        <f>ROUND(E2/E6/E9,0)</f>
        <v>#DIV/0!</v>
      </c>
      <c r="F3" s="41"/>
      <c r="G3" s="39"/>
    </row>
    <row r="4" spans="1:7" s="42" customFormat="1" ht="12.75" customHeight="1">
      <c r="A4" s="39"/>
      <c r="B4" s="40" t="s">
        <v>59</v>
      </c>
      <c r="C4" s="72"/>
      <c r="D4" s="40" t="s">
        <v>59</v>
      </c>
      <c r="E4" s="72"/>
      <c r="F4" s="39"/>
      <c r="G4" s="39"/>
    </row>
    <row r="5" spans="1:7" s="42" customFormat="1" ht="12.75" customHeight="1">
      <c r="A5" s="39"/>
      <c r="B5" s="40" t="s">
        <v>60</v>
      </c>
      <c r="C5" s="187" t="e">
        <f>ROUNDDOWN(3600/C4,0)</f>
        <v>#DIV/0!</v>
      </c>
      <c r="D5" s="40" t="s">
        <v>60</v>
      </c>
      <c r="E5" s="187" t="e">
        <f>ROUNDDOWN(3600/E4,0)</f>
        <v>#DIV/0!</v>
      </c>
      <c r="F5" s="39"/>
      <c r="G5" s="39"/>
    </row>
    <row r="6" spans="1:7" s="42" customFormat="1" ht="12.75" customHeight="1">
      <c r="A6" s="39"/>
      <c r="B6" s="40" t="s">
        <v>61</v>
      </c>
      <c r="C6" s="72"/>
      <c r="D6" s="40" t="s">
        <v>61</v>
      </c>
      <c r="E6" s="72"/>
      <c r="F6" s="39"/>
      <c r="G6" s="39"/>
    </row>
    <row r="7" spans="1:7" s="42" customFormat="1" ht="12.75" customHeight="1">
      <c r="A7" s="39"/>
      <c r="B7" s="53" t="s">
        <v>62</v>
      </c>
      <c r="C7" s="73" t="e">
        <f>C5*20</f>
        <v>#DIV/0!</v>
      </c>
      <c r="D7" s="53" t="s">
        <v>62</v>
      </c>
      <c r="E7" s="73" t="e">
        <f>E5*20</f>
        <v>#DIV/0!</v>
      </c>
      <c r="F7" s="39"/>
      <c r="G7" s="39"/>
    </row>
    <row r="8" spans="1:7" ht="12.75" customHeight="1">
      <c r="A8" s="32"/>
      <c r="B8" s="53" t="s">
        <v>63</v>
      </c>
      <c r="C8" s="74" t="e">
        <f>C7*6</f>
        <v>#DIV/0!</v>
      </c>
      <c r="D8" s="53" t="s">
        <v>63</v>
      </c>
      <c r="E8" s="74" t="e">
        <f>E7*6</f>
        <v>#DIV/0!</v>
      </c>
      <c r="F8" s="32"/>
      <c r="G8" s="32"/>
    </row>
    <row r="9" spans="1:7" ht="12.75" customHeight="1">
      <c r="A9" s="32"/>
      <c r="B9" s="53" t="s">
        <v>138</v>
      </c>
      <c r="C9" s="74" t="e">
        <f>C7*25</f>
        <v>#DIV/0!</v>
      </c>
      <c r="D9" s="53" t="s">
        <v>139</v>
      </c>
      <c r="E9" s="74" t="e">
        <f>E7*25</f>
        <v>#DIV/0!</v>
      </c>
      <c r="F9" s="32"/>
      <c r="G9" s="32"/>
    </row>
    <row r="10" spans="1:7" ht="12.75" customHeight="1">
      <c r="A10" s="32"/>
      <c r="B10" s="32"/>
      <c r="C10" s="32"/>
      <c r="D10" s="34"/>
      <c r="E10" s="32"/>
      <c r="F10" s="32"/>
      <c r="G10" s="32"/>
    </row>
    <row r="11" spans="1:7" ht="13.5" customHeight="1">
      <c r="A11" s="32"/>
      <c r="B11" s="43" t="s">
        <v>0</v>
      </c>
      <c r="C11" s="43" t="s">
        <v>1</v>
      </c>
      <c r="D11" s="78" t="s">
        <v>2</v>
      </c>
      <c r="E11" s="95" t="s">
        <v>71</v>
      </c>
      <c r="F11" s="32"/>
      <c r="G11" s="32"/>
    </row>
    <row r="12" spans="1:7" ht="13.5" customHeight="1">
      <c r="A12" s="32"/>
      <c r="B12" s="55" t="s">
        <v>3</v>
      </c>
      <c r="C12" s="55"/>
      <c r="D12" s="79" t="s">
        <v>16</v>
      </c>
      <c r="E12" s="96" t="s">
        <v>55</v>
      </c>
      <c r="F12" s="32"/>
      <c r="G12" s="32"/>
    </row>
    <row r="13" spans="1:7" ht="12.75" customHeight="1">
      <c r="A13" s="32"/>
      <c r="B13" s="158" t="s">
        <v>17</v>
      </c>
      <c r="C13" s="56" t="s">
        <v>20</v>
      </c>
      <c r="D13" s="188">
        <v>20</v>
      </c>
      <c r="E13" s="96" t="s">
        <v>69</v>
      </c>
      <c r="F13" s="77"/>
      <c r="G13" s="32"/>
    </row>
    <row r="14" spans="1:7" ht="12.75" customHeight="1">
      <c r="A14" s="32"/>
      <c r="B14" s="159"/>
      <c r="C14" s="57" t="s">
        <v>21</v>
      </c>
      <c r="D14" s="189">
        <v>32</v>
      </c>
      <c r="E14" s="98" t="s">
        <v>70</v>
      </c>
      <c r="F14" s="32"/>
      <c r="G14" s="32"/>
    </row>
    <row r="15" spans="1:7" ht="12.75" customHeight="1">
      <c r="A15" s="32"/>
      <c r="B15" s="159"/>
      <c r="C15" s="190" t="s">
        <v>140</v>
      </c>
      <c r="D15" s="191">
        <v>0.95</v>
      </c>
      <c r="E15" s="96" t="s">
        <v>141</v>
      </c>
      <c r="F15" s="32"/>
      <c r="G15" s="32"/>
    </row>
    <row r="16" spans="1:7" ht="12.75" customHeight="1">
      <c r="A16" s="32"/>
      <c r="B16" s="160"/>
      <c r="C16" s="58" t="s">
        <v>18</v>
      </c>
      <c r="D16" s="81">
        <v>0.95</v>
      </c>
      <c r="E16" s="96" t="s">
        <v>78</v>
      </c>
      <c r="F16" s="32"/>
      <c r="G16" s="32"/>
    </row>
    <row r="17" spans="1:8" ht="12.75" customHeight="1">
      <c r="A17" s="32"/>
      <c r="B17" s="164" t="s">
        <v>29</v>
      </c>
      <c r="C17" s="59" t="s">
        <v>19</v>
      </c>
      <c r="D17" s="192" t="e">
        <f>C5</f>
        <v>#DIV/0!</v>
      </c>
      <c r="E17" s="157" t="s">
        <v>79</v>
      </c>
      <c r="F17" s="32"/>
      <c r="G17" s="32"/>
    </row>
    <row r="18" spans="1:8" ht="12.75" customHeight="1">
      <c r="A18" s="32"/>
      <c r="B18" s="162"/>
      <c r="C18" s="60" t="s">
        <v>26</v>
      </c>
      <c r="D18" s="83" t="e">
        <f>'DL&amp;IDL清单'!#REF!</f>
        <v>#REF!</v>
      </c>
      <c r="E18" s="156"/>
      <c r="F18" s="32"/>
      <c r="G18" s="32"/>
    </row>
    <row r="19" spans="1:8" ht="12.75" customHeight="1">
      <c r="A19" s="32"/>
      <c r="B19" s="162"/>
      <c r="C19" s="60" t="s">
        <v>22</v>
      </c>
      <c r="D19" s="84" t="e">
        <f>D20/(D18+D20+D22)</f>
        <v>#REF!</v>
      </c>
      <c r="E19" s="156"/>
      <c r="F19" s="32"/>
      <c r="G19" s="32"/>
    </row>
    <row r="20" spans="1:8" ht="12.75" customHeight="1">
      <c r="A20" s="32"/>
      <c r="B20" s="162"/>
      <c r="C20" s="60" t="s">
        <v>23</v>
      </c>
      <c r="D20" s="85"/>
      <c r="E20" s="156"/>
      <c r="F20" s="32"/>
      <c r="G20" s="32"/>
    </row>
    <row r="21" spans="1:8" ht="12.75" customHeight="1">
      <c r="A21" s="32"/>
      <c r="B21" s="162"/>
      <c r="C21" s="60" t="s">
        <v>64</v>
      </c>
      <c r="D21" s="193" t="e">
        <f>D22/(D18+D20+D22)</f>
        <v>#REF!</v>
      </c>
      <c r="E21" s="156"/>
      <c r="F21" s="32"/>
      <c r="G21" s="32"/>
    </row>
    <row r="22" spans="1:8" ht="12.75" customHeight="1">
      <c r="A22" s="32"/>
      <c r="B22" s="162"/>
      <c r="C22" s="60" t="s">
        <v>65</v>
      </c>
      <c r="D22" s="85" t="e">
        <f>'DL&amp;IDL清单'!#REF!+'DL&amp;IDL清单'!#REF!</f>
        <v>#REF!</v>
      </c>
      <c r="E22" s="156"/>
      <c r="F22" s="32"/>
      <c r="G22" s="32"/>
      <c r="H22" s="44"/>
    </row>
    <row r="23" spans="1:8" ht="12.75" customHeight="1">
      <c r="A23" s="32"/>
      <c r="B23" s="163"/>
      <c r="C23" s="61" t="s">
        <v>27</v>
      </c>
      <c r="D23" s="194">
        <f>(IFERROR(ROUND(((D18+D20)*$D$13+D22*$D$14)/D17,2),0))/$D$16/D15</f>
        <v>0</v>
      </c>
      <c r="E23" s="156"/>
      <c r="F23" s="32"/>
      <c r="G23" s="32"/>
      <c r="H23" s="45"/>
    </row>
    <row r="24" spans="1:8" ht="12.75" customHeight="1">
      <c r="A24" s="46"/>
      <c r="B24" s="165" t="s">
        <v>28</v>
      </c>
      <c r="C24" s="59" t="s">
        <v>31</v>
      </c>
      <c r="D24" s="82" t="e">
        <f>E5</f>
        <v>#DIV/0!</v>
      </c>
      <c r="E24" s="156"/>
      <c r="F24" s="47"/>
    </row>
    <row r="25" spans="1:8" ht="12.75" customHeight="1">
      <c r="A25" s="46"/>
      <c r="B25" s="166"/>
      <c r="C25" s="60" t="s">
        <v>26</v>
      </c>
      <c r="D25" s="83" t="e">
        <f>'DL&amp;IDL清单'!#REF!</f>
        <v>#REF!</v>
      </c>
      <c r="E25" s="156"/>
    </row>
    <row r="26" spans="1:8" ht="12.75" customHeight="1">
      <c r="A26" s="46"/>
      <c r="B26" s="166"/>
      <c r="C26" s="60" t="s">
        <v>22</v>
      </c>
      <c r="D26" s="84" t="e">
        <f>D27/(D25+D27+D29)</f>
        <v>#REF!</v>
      </c>
      <c r="E26" s="156"/>
    </row>
    <row r="27" spans="1:8" ht="12.75" customHeight="1">
      <c r="A27" s="46"/>
      <c r="B27" s="166"/>
      <c r="C27" s="60" t="s">
        <v>23</v>
      </c>
      <c r="D27" s="85"/>
      <c r="E27" s="156"/>
    </row>
    <row r="28" spans="1:8" ht="12.75" customHeight="1">
      <c r="A28" s="46"/>
      <c r="B28" s="166"/>
      <c r="C28" s="60" t="s">
        <v>24</v>
      </c>
      <c r="D28" s="84" t="e">
        <f>D29/(D25+D27+D29)</f>
        <v>#REF!</v>
      </c>
      <c r="E28" s="156"/>
    </row>
    <row r="29" spans="1:8" ht="12.75" customHeight="1">
      <c r="A29" s="46"/>
      <c r="B29" s="166"/>
      <c r="C29" s="60" t="s">
        <v>25</v>
      </c>
      <c r="D29" s="85"/>
      <c r="E29" s="156"/>
    </row>
    <row r="30" spans="1:8" ht="12.75" customHeight="1">
      <c r="A30" s="46"/>
      <c r="B30" s="167"/>
      <c r="C30" s="61" t="s">
        <v>32</v>
      </c>
      <c r="D30" s="195">
        <f>(IFERROR(ROUND(((D25+D27)*$D$13+D29*$D$14)/D24,2),0))/$D$16/D15</f>
        <v>0</v>
      </c>
      <c r="E30" s="156"/>
    </row>
    <row r="31" spans="1:8" ht="12.75" customHeight="1">
      <c r="A31" s="46"/>
      <c r="B31" s="165" t="s">
        <v>30</v>
      </c>
      <c r="C31" s="59" t="s">
        <v>34</v>
      </c>
      <c r="D31" s="86" t="e">
        <f>E5</f>
        <v>#DIV/0!</v>
      </c>
      <c r="E31" s="156"/>
    </row>
    <row r="32" spans="1:8" ht="12.75" customHeight="1">
      <c r="A32" s="46"/>
      <c r="B32" s="166"/>
      <c r="C32" s="60" t="s">
        <v>33</v>
      </c>
      <c r="D32" s="83" t="e">
        <f>'DL&amp;IDL清单'!#REF!</f>
        <v>#REF!</v>
      </c>
      <c r="E32" s="156"/>
    </row>
    <row r="33" spans="1:7" ht="12.75" customHeight="1">
      <c r="A33" s="46"/>
      <c r="B33" s="166"/>
      <c r="C33" s="60" t="s">
        <v>22</v>
      </c>
      <c r="D33" s="84" t="e">
        <f>D34/(D32+D34+D36)</f>
        <v>#REF!</v>
      </c>
      <c r="E33" s="156"/>
    </row>
    <row r="34" spans="1:7" ht="12.75" customHeight="1">
      <c r="A34" s="46"/>
      <c r="B34" s="166"/>
      <c r="C34" s="60" t="s">
        <v>23</v>
      </c>
      <c r="D34" s="85"/>
      <c r="E34" s="156"/>
    </row>
    <row r="35" spans="1:7" ht="12.75" customHeight="1">
      <c r="A35" s="46"/>
      <c r="B35" s="166"/>
      <c r="C35" s="60" t="s">
        <v>24</v>
      </c>
      <c r="D35" s="84" t="e">
        <f>D36/(D32+D34+D36)</f>
        <v>#REF!</v>
      </c>
      <c r="E35" s="156"/>
    </row>
    <row r="36" spans="1:7" ht="12.75" customHeight="1">
      <c r="A36" s="46"/>
      <c r="B36" s="166"/>
      <c r="C36" s="60" t="s">
        <v>35</v>
      </c>
      <c r="D36" s="85"/>
      <c r="E36" s="156"/>
    </row>
    <row r="37" spans="1:7" ht="12.75" customHeight="1">
      <c r="A37" s="46"/>
      <c r="B37" s="167"/>
      <c r="C37" s="61" t="s">
        <v>36</v>
      </c>
      <c r="D37" s="195">
        <f>(IFERROR(ROUND(((D32+D34)*$D$13+D36*$D$14)/D31,2),0))/$D$16/D15</f>
        <v>0</v>
      </c>
      <c r="E37" s="156"/>
    </row>
    <row r="38" spans="1:7" ht="12.75" customHeight="1">
      <c r="A38" s="32"/>
      <c r="B38" s="54" t="s">
        <v>37</v>
      </c>
      <c r="C38" s="62" t="s">
        <v>38</v>
      </c>
      <c r="D38" s="87" t="e">
        <f>低值易耗!#REF!+低值易耗!#REF!</f>
        <v>#REF!</v>
      </c>
      <c r="E38" s="96" t="s">
        <v>72</v>
      </c>
      <c r="F38" s="32"/>
      <c r="G38" s="32"/>
    </row>
    <row r="39" spans="1:7" ht="12.75" customHeight="1">
      <c r="A39" s="32"/>
      <c r="B39" s="161" t="s">
        <v>39</v>
      </c>
      <c r="C39" s="48" t="s">
        <v>40</v>
      </c>
      <c r="D39" s="82" t="e">
        <f>通用设备清单!#REF!</f>
        <v>#REF!</v>
      </c>
      <c r="E39" s="157" t="s">
        <v>128</v>
      </c>
      <c r="F39" s="32"/>
      <c r="G39" s="32"/>
    </row>
    <row r="40" spans="1:7" ht="12.75" customHeight="1">
      <c r="A40" s="32"/>
      <c r="B40" s="162"/>
      <c r="C40" s="57" t="s">
        <v>41</v>
      </c>
      <c r="D40" s="88"/>
      <c r="E40" s="156"/>
      <c r="F40" s="32"/>
      <c r="G40" s="32"/>
    </row>
    <row r="41" spans="1:7" ht="12.75" customHeight="1">
      <c r="A41" s="32"/>
      <c r="B41" s="162"/>
      <c r="C41" s="63" t="s">
        <v>42</v>
      </c>
      <c r="D41" s="89">
        <f>IFERROR(D39/D40/12,0)</f>
        <v>0</v>
      </c>
      <c r="E41" s="156"/>
      <c r="F41" s="32"/>
      <c r="G41" s="32"/>
    </row>
    <row r="42" spans="1:7" ht="12.75" customHeight="1">
      <c r="A42" s="32"/>
      <c r="B42" s="162"/>
      <c r="C42" s="57" t="s">
        <v>43</v>
      </c>
      <c r="D42" s="196" t="e">
        <f>D17*20*25*D15*D16</f>
        <v>#DIV/0!</v>
      </c>
      <c r="E42" s="156"/>
      <c r="F42" s="32"/>
      <c r="G42" s="32"/>
    </row>
    <row r="43" spans="1:7" ht="12.75" customHeight="1">
      <c r="A43" s="32"/>
      <c r="B43" s="162"/>
      <c r="C43" s="64" t="s">
        <v>44</v>
      </c>
      <c r="D43" s="90">
        <f>IFERROR(D41/D42,0)</f>
        <v>0</v>
      </c>
      <c r="E43" s="156"/>
      <c r="F43" s="32"/>
      <c r="G43" s="32"/>
    </row>
    <row r="44" spans="1:7" ht="12.75" customHeight="1">
      <c r="A44" s="32"/>
      <c r="B44" s="162"/>
      <c r="C44" s="48" t="s">
        <v>40</v>
      </c>
      <c r="D44" s="89" t="e">
        <f>通用设备清单!#REF!</f>
        <v>#REF!</v>
      </c>
      <c r="E44" s="156"/>
      <c r="F44" s="32"/>
      <c r="G44" s="32"/>
    </row>
    <row r="45" spans="1:7" ht="12.75" customHeight="1">
      <c r="A45" s="32"/>
      <c r="B45" s="162"/>
      <c r="C45" s="60" t="s">
        <v>41</v>
      </c>
      <c r="D45" s="82"/>
      <c r="E45" s="156"/>
      <c r="F45" s="32"/>
      <c r="G45" s="32"/>
    </row>
    <row r="46" spans="1:7" ht="12.75" customHeight="1">
      <c r="A46" s="32"/>
      <c r="B46" s="162"/>
      <c r="C46" s="65" t="s">
        <v>42</v>
      </c>
      <c r="D46" s="89">
        <f>IFERROR(D44/D45/12,0)</f>
        <v>0</v>
      </c>
      <c r="E46" s="156"/>
      <c r="F46" s="32"/>
      <c r="G46" s="32"/>
    </row>
    <row r="47" spans="1:7" ht="12.75" customHeight="1">
      <c r="A47" s="32"/>
      <c r="B47" s="162"/>
      <c r="C47" s="60" t="s">
        <v>43</v>
      </c>
      <c r="D47" s="197" t="e">
        <f>D24*20*25*D15*D16</f>
        <v>#DIV/0!</v>
      </c>
      <c r="E47" s="156"/>
      <c r="F47" s="32"/>
      <c r="G47" s="32"/>
    </row>
    <row r="48" spans="1:7" ht="12.75" customHeight="1">
      <c r="A48" s="32"/>
      <c r="B48" s="162"/>
      <c r="C48" s="61" t="s">
        <v>45</v>
      </c>
      <c r="D48" s="89">
        <f>IFERROR(D46/D47,0)</f>
        <v>0</v>
      </c>
      <c r="E48" s="156"/>
      <c r="F48" s="32"/>
      <c r="G48" s="32"/>
    </row>
    <row r="49" spans="1:7" ht="12.75" customHeight="1">
      <c r="A49" s="32"/>
      <c r="B49" s="163"/>
      <c r="C49" s="66" t="s">
        <v>46</v>
      </c>
      <c r="D49" s="91">
        <f>D48+D43</f>
        <v>0</v>
      </c>
      <c r="E49" s="156"/>
      <c r="F49" s="32"/>
      <c r="G49" s="32"/>
    </row>
    <row r="50" spans="1:7" ht="12.75" customHeight="1">
      <c r="A50" s="32"/>
      <c r="B50" s="161" t="s">
        <v>77</v>
      </c>
      <c r="C50" s="52" t="s">
        <v>47</v>
      </c>
      <c r="D50" s="89" t="e">
        <f>专用设备清单!#REF!</f>
        <v>#REF!</v>
      </c>
      <c r="E50" s="156"/>
      <c r="F50" s="32"/>
      <c r="G50" s="32"/>
    </row>
    <row r="51" spans="1:7" ht="12.75" customHeight="1">
      <c r="A51" s="32"/>
      <c r="B51" s="162"/>
      <c r="C51" s="57" t="s">
        <v>41</v>
      </c>
      <c r="D51" s="82"/>
      <c r="E51" s="156"/>
      <c r="F51" s="32"/>
      <c r="G51" s="32"/>
    </row>
    <row r="52" spans="1:7" ht="12.75" customHeight="1">
      <c r="A52" s="32"/>
      <c r="B52" s="162"/>
      <c r="C52" s="63" t="s">
        <v>42</v>
      </c>
      <c r="D52" s="89">
        <f>IFERROR(D50/D51/12,0)</f>
        <v>0</v>
      </c>
      <c r="E52" s="156"/>
      <c r="F52" s="32"/>
      <c r="G52" s="32"/>
    </row>
    <row r="53" spans="1:7" ht="12.75" customHeight="1">
      <c r="A53" s="32"/>
      <c r="B53" s="162"/>
      <c r="C53" s="57" t="s">
        <v>43</v>
      </c>
      <c r="D53" s="197" t="e">
        <f>D17*20*25*D15*D16</f>
        <v>#DIV/0!</v>
      </c>
      <c r="E53" s="156"/>
      <c r="F53" s="32"/>
      <c r="G53" s="32"/>
    </row>
    <row r="54" spans="1:7" ht="12.75" customHeight="1">
      <c r="A54" s="32"/>
      <c r="B54" s="162"/>
      <c r="C54" s="61" t="s">
        <v>75</v>
      </c>
      <c r="D54" s="89">
        <f>IFERROR(D52/D53,0)</f>
        <v>0</v>
      </c>
      <c r="E54" s="156"/>
      <c r="F54" s="32"/>
      <c r="G54" s="32"/>
    </row>
    <row r="55" spans="1:7" ht="12.75" customHeight="1">
      <c r="A55" s="32"/>
      <c r="B55" s="162"/>
      <c r="C55" s="48" t="s">
        <v>47</v>
      </c>
      <c r="D55" s="89" t="e">
        <f>专用设备清单!#REF!+专用设备清单!#REF!</f>
        <v>#REF!</v>
      </c>
      <c r="E55" s="156"/>
      <c r="F55" s="32"/>
      <c r="G55" s="32"/>
    </row>
    <row r="56" spans="1:7" ht="12.75" customHeight="1">
      <c r="A56" s="32"/>
      <c r="B56" s="162"/>
      <c r="C56" s="60" t="s">
        <v>41</v>
      </c>
      <c r="D56" s="82"/>
      <c r="E56" s="156"/>
      <c r="F56" s="32"/>
      <c r="G56" s="32"/>
    </row>
    <row r="57" spans="1:7" ht="12.75" customHeight="1">
      <c r="A57" s="32"/>
      <c r="B57" s="162"/>
      <c r="C57" s="65" t="s">
        <v>42</v>
      </c>
      <c r="D57" s="89">
        <f>IFERROR(D55/D56/12,0)</f>
        <v>0</v>
      </c>
      <c r="E57" s="156"/>
      <c r="F57" s="32"/>
      <c r="G57" s="32"/>
    </row>
    <row r="58" spans="1:7" ht="12.75" customHeight="1">
      <c r="A58" s="32"/>
      <c r="B58" s="162"/>
      <c r="C58" s="60" t="s">
        <v>43</v>
      </c>
      <c r="D58" s="197" t="e">
        <f>D24*20*25*D15*D16</f>
        <v>#DIV/0!</v>
      </c>
      <c r="E58" s="156"/>
      <c r="F58" s="32"/>
      <c r="G58" s="32"/>
    </row>
    <row r="59" spans="1:7" ht="12.75" customHeight="1">
      <c r="A59" s="32"/>
      <c r="B59" s="162"/>
      <c r="C59" s="61" t="s">
        <v>76</v>
      </c>
      <c r="D59" s="89">
        <f>IFERROR(D57/D58,0)</f>
        <v>0</v>
      </c>
      <c r="E59" s="156"/>
      <c r="F59" s="32"/>
      <c r="G59" s="32"/>
    </row>
    <row r="60" spans="1:7" ht="12.75" customHeight="1">
      <c r="A60" s="32"/>
      <c r="B60" s="163"/>
      <c r="C60" s="67" t="s">
        <v>53</v>
      </c>
      <c r="D60" s="198" t="e">
        <f>D50/C2+D55/E2</f>
        <v>#REF!</v>
      </c>
      <c r="E60" s="156"/>
      <c r="F60" s="32"/>
      <c r="G60" s="32"/>
    </row>
    <row r="61" spans="1:7" ht="12.75" customHeight="1">
      <c r="A61" s="32"/>
      <c r="B61" s="161" t="s">
        <v>66</v>
      </c>
      <c r="C61" s="76" t="s">
        <v>67</v>
      </c>
      <c r="D61" s="80" t="e">
        <f>'厂房水电（SMT）'!#REF!+'厂房水电（SMT）'!#REF!+'厂房水电（FATP）'!#REF!+'厂房水电（FATP）'!#REF!</f>
        <v>#REF!</v>
      </c>
      <c r="E61" s="156" t="s">
        <v>49</v>
      </c>
      <c r="F61" s="32"/>
      <c r="G61" s="32"/>
    </row>
    <row r="62" spans="1:7" ht="12.75" customHeight="1">
      <c r="A62" s="32"/>
      <c r="B62" s="162"/>
      <c r="C62" s="57" t="s">
        <v>48</v>
      </c>
      <c r="D62" s="92" t="e">
        <f>'厂房水电（SMT）'!#REF!+'厂房水电（FATP）'!#REF!</f>
        <v>#REF!</v>
      </c>
      <c r="E62" s="156"/>
      <c r="F62" s="32"/>
      <c r="G62" s="32"/>
    </row>
    <row r="63" spans="1:7" ht="12.75" customHeight="1">
      <c r="A63" s="32"/>
      <c r="B63" s="163"/>
      <c r="C63" s="68" t="s">
        <v>68</v>
      </c>
      <c r="D63" s="93" t="e">
        <f>SUM(D61:D62)</f>
        <v>#REF!</v>
      </c>
      <c r="E63" s="156"/>
      <c r="F63" s="32"/>
      <c r="G63" s="32"/>
    </row>
    <row r="64" spans="1:7" ht="17.25" customHeight="1">
      <c r="A64" s="32"/>
      <c r="B64" s="54" t="s">
        <v>50</v>
      </c>
      <c r="C64" s="54" t="s">
        <v>51</v>
      </c>
      <c r="D64" s="198" t="e">
        <f>(D63+D60+D49+D38+D37+D30+D23)*13%</f>
        <v>#REF!</v>
      </c>
      <c r="E64" s="96" t="s">
        <v>73</v>
      </c>
      <c r="F64" s="32"/>
      <c r="G64" s="32"/>
    </row>
    <row r="65" spans="1:7" ht="17.25" customHeight="1">
      <c r="A65" s="32"/>
      <c r="B65" s="54" t="s">
        <v>52</v>
      </c>
      <c r="C65" s="54" t="s">
        <v>54</v>
      </c>
      <c r="D65" s="198" t="e">
        <f>(D64+D63+D60+D49+D38+D37+D30+D23)*10%</f>
        <v>#REF!</v>
      </c>
      <c r="E65" s="96" t="s">
        <v>74</v>
      </c>
      <c r="F65" s="32"/>
      <c r="G65" s="32"/>
    </row>
    <row r="66" spans="1:7" ht="17.25" customHeight="1">
      <c r="A66" s="49"/>
      <c r="B66" s="69" t="s">
        <v>4</v>
      </c>
      <c r="C66" s="70"/>
      <c r="D66" s="94" t="e">
        <f>D65+D64+D63+D60+D49+D38+D37+D30+D23</f>
        <v>#REF!</v>
      </c>
      <c r="E66" s="97" t="s">
        <v>56</v>
      </c>
      <c r="F66" s="49"/>
      <c r="G66" s="49"/>
    </row>
    <row r="67" spans="1:7" ht="9.75" customHeight="1">
      <c r="A67" s="50"/>
      <c r="B67" s="51"/>
      <c r="C67" s="51"/>
      <c r="D67" s="50"/>
      <c r="E67" s="50"/>
      <c r="F67" s="50"/>
      <c r="G67" s="50"/>
    </row>
    <row r="68" spans="1:7" ht="12.75" customHeight="1">
      <c r="A68" s="32"/>
      <c r="B68" s="32"/>
      <c r="C68" s="32"/>
      <c r="D68" s="34"/>
      <c r="E68" s="32"/>
      <c r="F68" s="32"/>
      <c r="G68" s="32"/>
    </row>
    <row r="69" spans="1:7" ht="12.75" customHeight="1">
      <c r="A69" s="32"/>
      <c r="B69" s="32"/>
      <c r="C69" s="32"/>
      <c r="D69" s="34"/>
      <c r="E69" s="32"/>
      <c r="F69" s="32"/>
      <c r="G69" s="32"/>
    </row>
    <row r="70" spans="1:7" ht="12.75" customHeight="1">
      <c r="A70" s="32"/>
      <c r="B70" s="32"/>
      <c r="C70" s="32"/>
      <c r="D70" s="34"/>
      <c r="E70" s="32"/>
      <c r="F70" s="32"/>
      <c r="G70" s="32"/>
    </row>
    <row r="71" spans="1:7" ht="12.75" customHeight="1">
      <c r="A71" s="32"/>
      <c r="B71" s="32"/>
      <c r="C71" s="32"/>
      <c r="D71" s="34"/>
      <c r="E71" s="32"/>
      <c r="F71" s="32"/>
      <c r="G71" s="32"/>
    </row>
    <row r="72" spans="1:7" ht="12.75" customHeight="1">
      <c r="A72" s="32"/>
      <c r="B72" s="32"/>
      <c r="C72" s="32"/>
      <c r="D72" s="34"/>
      <c r="E72" s="32"/>
      <c r="F72" s="32"/>
      <c r="G72" s="32"/>
    </row>
    <row r="73" spans="1:7" ht="12.75" customHeight="1">
      <c r="A73" s="32"/>
      <c r="B73" s="32"/>
      <c r="C73" s="32"/>
      <c r="D73" s="34"/>
      <c r="E73" s="32"/>
      <c r="F73" s="32"/>
      <c r="G73" s="32"/>
    </row>
    <row r="74" spans="1:7" ht="12.75" customHeight="1">
      <c r="A74" s="32"/>
      <c r="B74" s="32"/>
      <c r="C74" s="32"/>
      <c r="D74" s="34"/>
      <c r="E74" s="32"/>
      <c r="F74" s="32"/>
      <c r="G74" s="32"/>
    </row>
    <row r="75" spans="1:7" ht="12.75" customHeight="1">
      <c r="A75" s="32"/>
      <c r="B75" s="32"/>
      <c r="C75" s="32"/>
      <c r="D75" s="34"/>
      <c r="E75" s="32"/>
      <c r="F75" s="32"/>
      <c r="G75" s="32"/>
    </row>
    <row r="76" spans="1:7" ht="12.75" customHeight="1">
      <c r="A76" s="32"/>
      <c r="B76" s="32"/>
      <c r="C76" s="32"/>
      <c r="D76" s="34"/>
      <c r="E76" s="32"/>
      <c r="F76" s="32"/>
      <c r="G76" s="32"/>
    </row>
    <row r="77" spans="1:7" ht="12.75" customHeight="1">
      <c r="A77" s="32"/>
      <c r="B77" s="32"/>
      <c r="C77" s="32"/>
      <c r="D77" s="34"/>
      <c r="E77" s="32"/>
      <c r="F77" s="32"/>
      <c r="G77" s="32"/>
    </row>
    <row r="78" spans="1:7" ht="12.75" customHeight="1">
      <c r="A78" s="32"/>
      <c r="B78" s="32"/>
      <c r="C78" s="32"/>
      <c r="D78" s="34"/>
      <c r="E78" s="32"/>
      <c r="F78" s="32"/>
      <c r="G78" s="32"/>
    </row>
    <row r="79" spans="1:7" ht="12.75" customHeight="1">
      <c r="A79" s="32"/>
      <c r="B79" s="32"/>
      <c r="C79" s="32"/>
      <c r="D79" s="34"/>
      <c r="E79" s="32"/>
      <c r="F79" s="32"/>
      <c r="G79" s="32"/>
    </row>
    <row r="80" spans="1:7" ht="12.75" customHeight="1">
      <c r="A80" s="32"/>
      <c r="B80" s="32"/>
      <c r="C80" s="32"/>
      <c r="D80" s="34"/>
      <c r="E80" s="32"/>
      <c r="F80" s="32"/>
      <c r="G80" s="32"/>
    </row>
    <row r="81" spans="1:7" ht="12.75" customHeight="1">
      <c r="A81" s="32"/>
      <c r="B81" s="32"/>
      <c r="C81" s="32"/>
      <c r="D81" s="34"/>
      <c r="E81" s="32"/>
      <c r="F81" s="32"/>
      <c r="G81" s="32"/>
    </row>
    <row r="82" spans="1:7" ht="12.75" customHeight="1">
      <c r="A82" s="32"/>
      <c r="B82" s="32"/>
      <c r="C82" s="32"/>
      <c r="D82" s="34"/>
      <c r="E82" s="32"/>
      <c r="F82" s="32"/>
      <c r="G82" s="32"/>
    </row>
    <row r="83" spans="1:7" ht="12.75" customHeight="1">
      <c r="A83" s="32"/>
      <c r="B83" s="32"/>
      <c r="C83" s="32"/>
      <c r="D83" s="34"/>
      <c r="E83" s="32"/>
      <c r="F83" s="32"/>
      <c r="G83" s="32"/>
    </row>
    <row r="84" spans="1:7" ht="12.75" customHeight="1">
      <c r="A84" s="32"/>
      <c r="B84" s="32"/>
      <c r="C84" s="32"/>
      <c r="D84" s="34"/>
      <c r="E84" s="32"/>
      <c r="F84" s="32"/>
      <c r="G84" s="32"/>
    </row>
    <row r="85" spans="1:7" ht="12.75" customHeight="1">
      <c r="A85" s="32"/>
      <c r="B85" s="32"/>
      <c r="C85" s="32"/>
      <c r="D85" s="34"/>
      <c r="E85" s="32"/>
      <c r="F85" s="32"/>
      <c r="G85" s="32"/>
    </row>
    <row r="86" spans="1:7" ht="12.75" customHeight="1">
      <c r="A86" s="32"/>
      <c r="B86" s="32"/>
      <c r="C86" s="32"/>
      <c r="D86" s="34"/>
      <c r="E86" s="32"/>
      <c r="F86" s="32"/>
      <c r="G86" s="32"/>
    </row>
    <row r="87" spans="1:7" ht="12.75" customHeight="1">
      <c r="A87" s="32"/>
      <c r="B87" s="32"/>
      <c r="C87" s="32"/>
      <c r="D87" s="34"/>
      <c r="E87" s="32"/>
      <c r="F87" s="32"/>
      <c r="G87" s="32"/>
    </row>
    <row r="88" spans="1:7" ht="12.75" customHeight="1">
      <c r="A88" s="32"/>
      <c r="B88" s="32"/>
      <c r="C88" s="32"/>
      <c r="D88" s="34"/>
      <c r="E88" s="32"/>
      <c r="F88" s="32"/>
      <c r="G88" s="32"/>
    </row>
    <row r="89" spans="1:7" ht="12.75" customHeight="1">
      <c r="A89" s="32"/>
      <c r="B89" s="32"/>
      <c r="C89" s="32"/>
      <c r="D89" s="34"/>
      <c r="E89" s="32"/>
      <c r="F89" s="32"/>
      <c r="G89" s="32"/>
    </row>
    <row r="90" spans="1:7" ht="12.75" customHeight="1">
      <c r="A90" s="32"/>
      <c r="B90" s="32"/>
      <c r="C90" s="32"/>
      <c r="D90" s="34"/>
      <c r="E90" s="32"/>
      <c r="F90" s="32"/>
      <c r="G90" s="32"/>
    </row>
    <row r="91" spans="1:7" ht="12.75" customHeight="1">
      <c r="A91" s="32"/>
      <c r="B91" s="32"/>
      <c r="C91" s="32"/>
      <c r="D91" s="34"/>
      <c r="E91" s="32"/>
      <c r="F91" s="32"/>
      <c r="G91" s="32"/>
    </row>
    <row r="92" spans="1:7" ht="12.75" customHeight="1">
      <c r="A92" s="32"/>
      <c r="B92" s="32"/>
      <c r="C92" s="32"/>
      <c r="D92" s="34"/>
      <c r="E92" s="32"/>
      <c r="F92" s="32"/>
      <c r="G92" s="32"/>
    </row>
    <row r="93" spans="1:7" ht="12.75" customHeight="1">
      <c r="A93" s="32"/>
      <c r="B93" s="32"/>
      <c r="C93" s="32"/>
      <c r="D93" s="34"/>
      <c r="E93" s="32"/>
      <c r="F93" s="32"/>
      <c r="G93" s="32"/>
    </row>
    <row r="94" spans="1:7" ht="12.75" customHeight="1">
      <c r="A94" s="32"/>
      <c r="B94" s="32"/>
      <c r="C94" s="32"/>
      <c r="D94" s="34"/>
      <c r="E94" s="32"/>
      <c r="F94" s="32"/>
      <c r="G94" s="32"/>
    </row>
    <row r="95" spans="1:7" ht="12.75" customHeight="1">
      <c r="A95" s="32"/>
      <c r="B95" s="32"/>
      <c r="C95" s="32"/>
      <c r="D95" s="34"/>
      <c r="E95" s="32"/>
      <c r="F95" s="32"/>
      <c r="G95" s="32"/>
    </row>
    <row r="96" spans="1:7" ht="12.75" customHeight="1">
      <c r="A96" s="32"/>
      <c r="B96" s="32"/>
      <c r="C96" s="32"/>
      <c r="D96" s="34"/>
      <c r="E96" s="32"/>
      <c r="F96" s="32"/>
      <c r="G96" s="32"/>
    </row>
    <row r="97" spans="1:7" ht="12.75" customHeight="1">
      <c r="A97" s="32"/>
      <c r="B97" s="32"/>
      <c r="C97" s="32"/>
      <c r="D97" s="34"/>
      <c r="E97" s="32"/>
      <c r="F97" s="32"/>
      <c r="G97" s="32"/>
    </row>
    <row r="98" spans="1:7" ht="12.75" customHeight="1">
      <c r="A98" s="32"/>
      <c r="B98" s="32"/>
      <c r="C98" s="32"/>
      <c r="D98" s="34"/>
      <c r="E98" s="32"/>
      <c r="F98" s="32"/>
      <c r="G98" s="32"/>
    </row>
    <row r="99" spans="1:7" ht="12.75" customHeight="1">
      <c r="A99" s="32"/>
      <c r="B99" s="32"/>
      <c r="C99" s="32"/>
      <c r="D99" s="34"/>
      <c r="E99" s="32"/>
      <c r="F99" s="32"/>
      <c r="G99" s="32"/>
    </row>
    <row r="100" spans="1:7" ht="12.75" customHeight="1">
      <c r="A100" s="32"/>
      <c r="B100" s="32"/>
      <c r="C100" s="32"/>
      <c r="D100" s="34"/>
      <c r="E100" s="32"/>
      <c r="F100" s="32"/>
      <c r="G100" s="32"/>
    </row>
    <row r="101" spans="1:7" ht="12.75" customHeight="1">
      <c r="A101" s="32"/>
      <c r="B101" s="32"/>
      <c r="C101" s="32"/>
      <c r="D101" s="34"/>
      <c r="E101" s="32"/>
      <c r="F101" s="32"/>
      <c r="G101" s="32"/>
    </row>
    <row r="102" spans="1:7" ht="12.75" customHeight="1">
      <c r="A102" s="32"/>
      <c r="B102" s="32"/>
      <c r="C102" s="32"/>
      <c r="D102" s="34"/>
      <c r="E102" s="32"/>
      <c r="F102" s="32"/>
      <c r="G102" s="32"/>
    </row>
    <row r="103" spans="1:7" ht="12.75" customHeight="1">
      <c r="A103" s="32"/>
      <c r="B103" s="32"/>
      <c r="C103" s="32"/>
      <c r="D103" s="34"/>
      <c r="E103" s="32"/>
      <c r="F103" s="32"/>
      <c r="G103" s="32"/>
    </row>
    <row r="104" spans="1:7" ht="12.75" customHeight="1">
      <c r="A104" s="32"/>
      <c r="B104" s="32"/>
      <c r="C104" s="32"/>
      <c r="D104" s="34"/>
      <c r="E104" s="32"/>
      <c r="F104" s="32"/>
      <c r="G104" s="32"/>
    </row>
    <row r="105" spans="1:7" ht="12.75" customHeight="1">
      <c r="A105" s="32"/>
      <c r="B105" s="32"/>
      <c r="C105" s="32"/>
      <c r="D105" s="34"/>
      <c r="E105" s="32"/>
      <c r="F105" s="32"/>
      <c r="G105" s="32"/>
    </row>
    <row r="106" spans="1:7" ht="12.75" customHeight="1">
      <c r="A106" s="32"/>
      <c r="B106" s="32"/>
      <c r="C106" s="32"/>
      <c r="D106" s="34"/>
      <c r="E106" s="32"/>
      <c r="F106" s="32"/>
      <c r="G106" s="32"/>
    </row>
    <row r="107" spans="1:7" ht="12.75" customHeight="1">
      <c r="A107" s="32"/>
      <c r="B107" s="32"/>
      <c r="C107" s="32"/>
      <c r="D107" s="34"/>
      <c r="E107" s="32"/>
      <c r="F107" s="32"/>
      <c r="G107" s="32"/>
    </row>
    <row r="108" spans="1:7" ht="12.75" customHeight="1">
      <c r="A108" s="32"/>
      <c r="B108" s="32"/>
      <c r="C108" s="32"/>
      <c r="D108" s="34"/>
      <c r="E108" s="32"/>
      <c r="F108" s="32"/>
      <c r="G108" s="32"/>
    </row>
    <row r="109" spans="1:7" ht="12.75" customHeight="1">
      <c r="A109" s="32"/>
      <c r="B109" s="32"/>
      <c r="C109" s="32"/>
      <c r="D109" s="34"/>
      <c r="E109" s="32"/>
      <c r="F109" s="32"/>
      <c r="G109" s="32"/>
    </row>
    <row r="110" spans="1:7" ht="12.75" customHeight="1">
      <c r="A110" s="32"/>
      <c r="B110" s="32"/>
      <c r="C110" s="32"/>
      <c r="D110" s="34"/>
      <c r="E110" s="32"/>
      <c r="F110" s="32"/>
      <c r="G110" s="32"/>
    </row>
    <row r="111" spans="1:7" ht="12.75" customHeight="1">
      <c r="A111" s="32"/>
      <c r="B111" s="32"/>
      <c r="C111" s="32"/>
      <c r="D111" s="34"/>
      <c r="E111" s="32"/>
      <c r="F111" s="32"/>
      <c r="G111" s="32"/>
    </row>
    <row r="112" spans="1:7" ht="12.75" customHeight="1">
      <c r="A112" s="32"/>
      <c r="B112" s="32"/>
      <c r="C112" s="32"/>
      <c r="D112" s="34"/>
      <c r="E112" s="32"/>
      <c r="F112" s="32"/>
      <c r="G112" s="32"/>
    </row>
    <row r="113" spans="1:7" ht="12.75" customHeight="1">
      <c r="A113" s="32"/>
      <c r="B113" s="32"/>
      <c r="C113" s="32"/>
      <c r="D113" s="34"/>
      <c r="E113" s="32"/>
      <c r="F113" s="32"/>
      <c r="G113" s="32"/>
    </row>
    <row r="114" spans="1:7" ht="12.75" customHeight="1">
      <c r="A114" s="32"/>
      <c r="B114" s="32"/>
      <c r="C114" s="32"/>
      <c r="D114" s="34"/>
      <c r="E114" s="32"/>
      <c r="F114" s="32"/>
      <c r="G114" s="32"/>
    </row>
    <row r="115" spans="1:7" ht="12.75" customHeight="1">
      <c r="A115" s="32"/>
      <c r="B115" s="32"/>
      <c r="C115" s="32"/>
      <c r="D115" s="34"/>
      <c r="E115" s="32"/>
      <c r="F115" s="32"/>
      <c r="G115" s="32"/>
    </row>
    <row r="116" spans="1:7" ht="12.75" customHeight="1">
      <c r="A116" s="32"/>
      <c r="B116" s="32"/>
      <c r="C116" s="32"/>
      <c r="D116" s="34"/>
      <c r="E116" s="32"/>
      <c r="F116" s="32"/>
      <c r="G116" s="32"/>
    </row>
    <row r="117" spans="1:7" ht="12.75" customHeight="1">
      <c r="A117" s="32"/>
      <c r="B117" s="32"/>
      <c r="C117" s="32"/>
      <c r="D117" s="34"/>
      <c r="E117" s="32"/>
      <c r="F117" s="32"/>
      <c r="G117" s="32"/>
    </row>
    <row r="118" spans="1:7" ht="12.75" customHeight="1">
      <c r="A118" s="32"/>
      <c r="B118" s="32"/>
      <c r="C118" s="32"/>
      <c r="D118" s="34"/>
      <c r="E118" s="32"/>
      <c r="F118" s="32"/>
      <c r="G118" s="32"/>
    </row>
    <row r="119" spans="1:7" ht="12.75" customHeight="1">
      <c r="A119" s="32"/>
      <c r="B119" s="32"/>
      <c r="C119" s="32"/>
      <c r="D119" s="34"/>
      <c r="E119" s="32"/>
      <c r="F119" s="32"/>
      <c r="G119" s="32"/>
    </row>
    <row r="120" spans="1:7" ht="12.75" customHeight="1">
      <c r="A120" s="32"/>
      <c r="B120" s="32"/>
      <c r="C120" s="32"/>
      <c r="D120" s="34"/>
      <c r="E120" s="32"/>
      <c r="F120" s="32"/>
      <c r="G120" s="32"/>
    </row>
    <row r="121" spans="1:7" ht="12.75" customHeight="1">
      <c r="A121" s="32"/>
      <c r="B121" s="32"/>
      <c r="C121" s="32"/>
      <c r="D121" s="34"/>
      <c r="E121" s="32"/>
      <c r="F121" s="32"/>
      <c r="G121" s="32"/>
    </row>
    <row r="122" spans="1:7" ht="12.75" customHeight="1">
      <c r="A122" s="32"/>
      <c r="B122" s="32"/>
      <c r="C122" s="32"/>
      <c r="D122" s="34"/>
      <c r="E122" s="32"/>
      <c r="F122" s="32"/>
      <c r="G122" s="32"/>
    </row>
    <row r="123" spans="1:7" ht="12.75" customHeight="1">
      <c r="A123" s="32"/>
      <c r="B123" s="32"/>
      <c r="C123" s="32"/>
      <c r="D123" s="34"/>
      <c r="E123" s="32"/>
      <c r="F123" s="32"/>
      <c r="G123" s="32"/>
    </row>
    <row r="124" spans="1:7" ht="12.75" customHeight="1">
      <c r="A124" s="32"/>
      <c r="B124" s="32"/>
      <c r="C124" s="32"/>
      <c r="D124" s="34"/>
      <c r="E124" s="32"/>
      <c r="F124" s="32"/>
      <c r="G124" s="32"/>
    </row>
    <row r="125" spans="1:7" ht="12.75" customHeight="1">
      <c r="A125" s="32"/>
      <c r="B125" s="32"/>
      <c r="C125" s="32"/>
      <c r="D125" s="34"/>
      <c r="E125" s="32"/>
      <c r="F125" s="32"/>
      <c r="G125" s="32"/>
    </row>
    <row r="126" spans="1:7" ht="12.75" customHeight="1">
      <c r="A126" s="32"/>
      <c r="B126" s="32"/>
      <c r="C126" s="32"/>
      <c r="D126" s="34"/>
      <c r="E126" s="32"/>
      <c r="F126" s="32"/>
      <c r="G126" s="32"/>
    </row>
    <row r="127" spans="1:7" ht="12.75" customHeight="1">
      <c r="A127" s="32"/>
      <c r="B127" s="32"/>
      <c r="C127" s="32"/>
      <c r="D127" s="34"/>
      <c r="E127" s="32"/>
      <c r="F127" s="32"/>
      <c r="G127" s="32"/>
    </row>
    <row r="128" spans="1:7" ht="12.75" customHeight="1">
      <c r="A128" s="32"/>
      <c r="B128" s="32"/>
      <c r="C128" s="32"/>
      <c r="D128" s="34"/>
      <c r="E128" s="32"/>
      <c r="F128" s="32"/>
      <c r="G128" s="32"/>
    </row>
    <row r="129" spans="1:7" ht="12.75" customHeight="1">
      <c r="A129" s="32"/>
      <c r="B129" s="32"/>
      <c r="C129" s="32"/>
      <c r="D129" s="34"/>
      <c r="E129" s="32"/>
      <c r="F129" s="32"/>
      <c r="G129" s="32"/>
    </row>
    <row r="130" spans="1:7" ht="12.75" customHeight="1">
      <c r="A130" s="32"/>
      <c r="B130" s="32"/>
      <c r="C130" s="32"/>
      <c r="D130" s="34"/>
      <c r="E130" s="32"/>
      <c r="F130" s="32"/>
      <c r="G130" s="32"/>
    </row>
    <row r="131" spans="1:7" ht="12.75" customHeight="1">
      <c r="A131" s="32"/>
      <c r="B131" s="32"/>
      <c r="C131" s="32"/>
      <c r="D131" s="34"/>
      <c r="E131" s="32"/>
      <c r="F131" s="32"/>
      <c r="G131" s="32"/>
    </row>
    <row r="132" spans="1:7" ht="12.75" customHeight="1">
      <c r="A132" s="32"/>
      <c r="B132" s="32"/>
      <c r="C132" s="32"/>
      <c r="D132" s="34"/>
      <c r="E132" s="32"/>
      <c r="F132" s="32"/>
      <c r="G132" s="32"/>
    </row>
    <row r="133" spans="1:7" ht="12.75" customHeight="1">
      <c r="A133" s="32"/>
      <c r="B133" s="32"/>
      <c r="C133" s="32"/>
      <c r="D133" s="34"/>
      <c r="E133" s="32"/>
      <c r="F133" s="32"/>
      <c r="G133" s="32"/>
    </row>
    <row r="134" spans="1:7" ht="12.75" customHeight="1">
      <c r="A134" s="32"/>
      <c r="B134" s="32"/>
      <c r="C134" s="32"/>
      <c r="D134" s="34"/>
      <c r="E134" s="32"/>
      <c r="F134" s="32"/>
      <c r="G134" s="32"/>
    </row>
    <row r="135" spans="1:7" ht="12.75" customHeight="1">
      <c r="A135" s="32"/>
      <c r="B135" s="32"/>
      <c r="C135" s="32"/>
      <c r="D135" s="34"/>
      <c r="E135" s="32"/>
      <c r="F135" s="32"/>
      <c r="G135" s="32"/>
    </row>
    <row r="136" spans="1:7" ht="12.75" customHeight="1">
      <c r="A136" s="32"/>
      <c r="B136" s="32"/>
      <c r="C136" s="32"/>
      <c r="D136" s="34"/>
      <c r="E136" s="32"/>
      <c r="F136" s="32"/>
      <c r="G136" s="32"/>
    </row>
    <row r="137" spans="1:7" ht="12.75" customHeight="1">
      <c r="A137" s="32"/>
      <c r="B137" s="32"/>
      <c r="C137" s="32"/>
      <c r="D137" s="34"/>
      <c r="E137" s="32"/>
      <c r="F137" s="32"/>
      <c r="G137" s="32"/>
    </row>
    <row r="138" spans="1:7" ht="12.75" customHeight="1">
      <c r="A138" s="32"/>
      <c r="B138" s="32"/>
      <c r="C138" s="32"/>
      <c r="D138" s="34"/>
      <c r="E138" s="32"/>
      <c r="F138" s="32"/>
      <c r="G138" s="32"/>
    </row>
    <row r="139" spans="1:7" ht="12.75" customHeight="1">
      <c r="A139" s="32"/>
      <c r="B139" s="32"/>
      <c r="C139" s="32"/>
      <c r="D139" s="34"/>
      <c r="E139" s="32"/>
      <c r="F139" s="32"/>
      <c r="G139" s="32"/>
    </row>
    <row r="140" spans="1:7" ht="12.75" customHeight="1">
      <c r="A140" s="32"/>
      <c r="B140" s="32"/>
      <c r="C140" s="32"/>
      <c r="D140" s="34"/>
      <c r="E140" s="32"/>
      <c r="F140" s="32"/>
      <c r="G140" s="32"/>
    </row>
    <row r="141" spans="1:7" ht="12.75" customHeight="1">
      <c r="A141" s="32"/>
      <c r="B141" s="32"/>
      <c r="C141" s="32"/>
      <c r="D141" s="34"/>
      <c r="E141" s="32"/>
      <c r="F141" s="32"/>
      <c r="G141" s="32"/>
    </row>
    <row r="142" spans="1:7" ht="12.75" customHeight="1">
      <c r="A142" s="32"/>
      <c r="B142" s="32"/>
      <c r="C142" s="32"/>
      <c r="D142" s="34"/>
      <c r="E142" s="32"/>
      <c r="F142" s="32"/>
      <c r="G142" s="32"/>
    </row>
    <row r="143" spans="1:7" ht="12.75" customHeight="1">
      <c r="A143" s="32"/>
      <c r="B143" s="32"/>
      <c r="C143" s="32"/>
      <c r="D143" s="34"/>
      <c r="E143" s="32"/>
      <c r="F143" s="32"/>
      <c r="G143" s="32"/>
    </row>
    <row r="144" spans="1:7" ht="12.75" customHeight="1">
      <c r="A144" s="32"/>
      <c r="B144" s="32"/>
      <c r="C144" s="32"/>
      <c r="D144" s="34"/>
      <c r="E144" s="32"/>
      <c r="F144" s="32"/>
      <c r="G144" s="32"/>
    </row>
    <row r="145" spans="1:7" ht="12.75" customHeight="1">
      <c r="A145" s="32"/>
      <c r="B145" s="32"/>
      <c r="C145" s="32"/>
      <c r="D145" s="34"/>
      <c r="E145" s="32"/>
      <c r="F145" s="32"/>
      <c r="G145" s="32"/>
    </row>
    <row r="146" spans="1:7" ht="12.75" customHeight="1">
      <c r="A146" s="32"/>
      <c r="B146" s="32"/>
      <c r="C146" s="32"/>
      <c r="D146" s="34"/>
      <c r="E146" s="32"/>
      <c r="F146" s="32"/>
      <c r="G146" s="32"/>
    </row>
    <row r="147" spans="1:7" ht="12.75" customHeight="1">
      <c r="A147" s="32"/>
      <c r="B147" s="32"/>
      <c r="C147" s="32"/>
      <c r="D147" s="34"/>
      <c r="E147" s="32"/>
      <c r="F147" s="32"/>
      <c r="G147" s="32"/>
    </row>
    <row r="148" spans="1:7" ht="12.75" customHeight="1">
      <c r="A148" s="32"/>
      <c r="B148" s="32"/>
      <c r="C148" s="32"/>
      <c r="D148" s="34"/>
      <c r="E148" s="32"/>
      <c r="F148" s="32"/>
      <c r="G148" s="32"/>
    </row>
    <row r="149" spans="1:7" ht="12.75" customHeight="1">
      <c r="A149" s="32"/>
      <c r="B149" s="32"/>
      <c r="C149" s="32"/>
      <c r="D149" s="34"/>
      <c r="E149" s="32"/>
      <c r="F149" s="32"/>
      <c r="G149" s="32"/>
    </row>
    <row r="150" spans="1:7" ht="12.75" customHeight="1">
      <c r="A150" s="32"/>
      <c r="B150" s="32"/>
      <c r="C150" s="32"/>
      <c r="D150" s="34"/>
      <c r="E150" s="32"/>
      <c r="F150" s="32"/>
      <c r="G150" s="32"/>
    </row>
    <row r="151" spans="1:7" ht="12.75" customHeight="1">
      <c r="A151" s="32"/>
      <c r="B151" s="32"/>
      <c r="C151" s="32"/>
      <c r="D151" s="34"/>
      <c r="E151" s="32"/>
      <c r="F151" s="32"/>
      <c r="G151" s="32"/>
    </row>
    <row r="152" spans="1:7" ht="12.75" customHeight="1">
      <c r="A152" s="32"/>
      <c r="B152" s="32"/>
      <c r="C152" s="32"/>
      <c r="D152" s="34"/>
      <c r="E152" s="32"/>
      <c r="F152" s="32"/>
      <c r="G152" s="32"/>
    </row>
    <row r="153" spans="1:7" ht="12.75" customHeight="1">
      <c r="A153" s="32"/>
      <c r="B153" s="32"/>
      <c r="C153" s="32"/>
      <c r="D153" s="34"/>
      <c r="E153" s="32"/>
      <c r="F153" s="32"/>
      <c r="G153" s="32"/>
    </row>
    <row r="154" spans="1:7" ht="12.75" customHeight="1">
      <c r="A154" s="32"/>
      <c r="B154" s="32"/>
      <c r="C154" s="32"/>
      <c r="D154" s="34"/>
      <c r="E154" s="32"/>
      <c r="F154" s="32"/>
      <c r="G154" s="32"/>
    </row>
    <row r="155" spans="1:7" ht="12.75" customHeight="1">
      <c r="A155" s="32"/>
      <c r="B155" s="32"/>
      <c r="C155" s="32"/>
      <c r="D155" s="34"/>
      <c r="E155" s="32"/>
      <c r="F155" s="32"/>
      <c r="G155" s="32"/>
    </row>
    <row r="156" spans="1:7" ht="12.75" customHeight="1">
      <c r="A156" s="32"/>
      <c r="B156" s="32"/>
      <c r="C156" s="32"/>
      <c r="D156" s="34"/>
      <c r="E156" s="32"/>
      <c r="F156" s="32"/>
      <c r="G156" s="32"/>
    </row>
    <row r="157" spans="1:7" ht="12.75" customHeight="1">
      <c r="A157" s="32"/>
      <c r="B157" s="32"/>
      <c r="C157" s="32"/>
      <c r="D157" s="34"/>
      <c r="E157" s="32"/>
      <c r="F157" s="32"/>
      <c r="G157" s="32"/>
    </row>
    <row r="158" spans="1:7" ht="12.75" customHeight="1">
      <c r="A158" s="32"/>
      <c r="B158" s="32"/>
      <c r="C158" s="32"/>
      <c r="D158" s="34"/>
      <c r="E158" s="32"/>
      <c r="F158" s="32"/>
      <c r="G158" s="32"/>
    </row>
    <row r="159" spans="1:7" ht="12.75" customHeight="1">
      <c r="A159" s="32"/>
      <c r="B159" s="32"/>
      <c r="C159" s="32"/>
      <c r="D159" s="34"/>
      <c r="E159" s="32"/>
      <c r="F159" s="32"/>
      <c r="G159" s="32"/>
    </row>
    <row r="160" spans="1:7" ht="12.75" customHeight="1">
      <c r="A160" s="32"/>
      <c r="B160" s="32"/>
      <c r="C160" s="32"/>
      <c r="D160" s="34"/>
      <c r="E160" s="32"/>
      <c r="F160" s="32"/>
      <c r="G160" s="32"/>
    </row>
    <row r="161" spans="1:7" ht="12.75" customHeight="1">
      <c r="A161" s="32"/>
      <c r="B161" s="32"/>
      <c r="C161" s="32"/>
      <c r="D161" s="34"/>
      <c r="E161" s="32"/>
      <c r="F161" s="32"/>
      <c r="G161" s="32"/>
    </row>
    <row r="162" spans="1:7" ht="12.75" customHeight="1">
      <c r="A162" s="32"/>
      <c r="B162" s="32"/>
      <c r="C162" s="32"/>
      <c r="D162" s="34"/>
      <c r="E162" s="32"/>
      <c r="F162" s="32"/>
      <c r="G162" s="32"/>
    </row>
    <row r="163" spans="1:7" ht="12.75" customHeight="1">
      <c r="A163" s="32"/>
      <c r="B163" s="32"/>
      <c r="C163" s="32"/>
      <c r="D163" s="34"/>
      <c r="E163" s="32"/>
      <c r="F163" s="32"/>
      <c r="G163" s="32"/>
    </row>
    <row r="164" spans="1:7" ht="12.75" customHeight="1">
      <c r="A164" s="32"/>
      <c r="B164" s="32"/>
      <c r="C164" s="32"/>
      <c r="D164" s="34"/>
      <c r="E164" s="32"/>
      <c r="F164" s="32"/>
      <c r="G164" s="32"/>
    </row>
    <row r="165" spans="1:7" ht="12.75" customHeight="1">
      <c r="A165" s="32"/>
      <c r="B165" s="32"/>
      <c r="C165" s="32"/>
      <c r="D165" s="34"/>
      <c r="E165" s="32"/>
      <c r="F165" s="32"/>
      <c r="G165" s="32"/>
    </row>
    <row r="166" spans="1:7" ht="12.75" customHeight="1">
      <c r="A166" s="32"/>
      <c r="B166" s="32"/>
      <c r="C166" s="32"/>
      <c r="D166" s="34"/>
      <c r="E166" s="32"/>
      <c r="F166" s="32"/>
      <c r="G166" s="32"/>
    </row>
    <row r="167" spans="1:7" ht="12.75" customHeight="1">
      <c r="A167" s="32"/>
      <c r="B167" s="32"/>
      <c r="C167" s="32"/>
      <c r="D167" s="34"/>
      <c r="E167" s="32"/>
      <c r="F167" s="32"/>
      <c r="G167" s="32"/>
    </row>
    <row r="168" spans="1:7" ht="12.75" customHeight="1">
      <c r="A168" s="32"/>
      <c r="B168" s="32"/>
      <c r="C168" s="32"/>
      <c r="D168" s="34"/>
      <c r="E168" s="32"/>
      <c r="F168" s="32"/>
      <c r="G168" s="32"/>
    </row>
    <row r="169" spans="1:7" ht="12.75" customHeight="1">
      <c r="A169" s="32"/>
      <c r="B169" s="32"/>
      <c r="C169" s="32"/>
      <c r="D169" s="34"/>
      <c r="E169" s="32"/>
      <c r="F169" s="32"/>
      <c r="G169" s="32"/>
    </row>
    <row r="170" spans="1:7" ht="12.75" customHeight="1">
      <c r="A170" s="32"/>
      <c r="B170" s="32"/>
      <c r="C170" s="32"/>
      <c r="D170" s="34"/>
      <c r="E170" s="32"/>
      <c r="F170" s="32"/>
      <c r="G170" s="32"/>
    </row>
    <row r="171" spans="1:7" ht="12.75" customHeight="1">
      <c r="A171" s="32"/>
      <c r="B171" s="32"/>
      <c r="C171" s="32"/>
      <c r="D171" s="34"/>
      <c r="E171" s="32"/>
      <c r="F171" s="32"/>
      <c r="G171" s="32"/>
    </row>
    <row r="172" spans="1:7" ht="12.75" customHeight="1">
      <c r="A172" s="32"/>
      <c r="B172" s="32"/>
      <c r="C172" s="32"/>
      <c r="D172" s="34"/>
      <c r="E172" s="32"/>
      <c r="F172" s="32"/>
      <c r="G172" s="32"/>
    </row>
    <row r="173" spans="1:7" ht="12.75" customHeight="1">
      <c r="A173" s="32"/>
      <c r="B173" s="32"/>
      <c r="C173" s="32"/>
      <c r="D173" s="34"/>
      <c r="E173" s="32"/>
      <c r="F173" s="32"/>
      <c r="G173" s="32"/>
    </row>
    <row r="174" spans="1:7" ht="12.75" customHeight="1">
      <c r="A174" s="32"/>
      <c r="B174" s="32"/>
      <c r="C174" s="32"/>
      <c r="D174" s="34"/>
      <c r="E174" s="32"/>
      <c r="F174" s="32"/>
      <c r="G174" s="32"/>
    </row>
    <row r="175" spans="1:7" ht="12.75" customHeight="1">
      <c r="A175" s="32"/>
      <c r="B175" s="32"/>
      <c r="C175" s="32"/>
      <c r="D175" s="34"/>
      <c r="E175" s="32"/>
      <c r="F175" s="32"/>
      <c r="G175" s="32"/>
    </row>
    <row r="176" spans="1:7" ht="12.75" customHeight="1">
      <c r="A176" s="32"/>
      <c r="B176" s="32"/>
      <c r="C176" s="32"/>
      <c r="D176" s="34"/>
      <c r="E176" s="32"/>
      <c r="F176" s="32"/>
      <c r="G176" s="32"/>
    </row>
    <row r="177" spans="1:7" ht="12.75" customHeight="1">
      <c r="A177" s="32"/>
      <c r="B177" s="32"/>
      <c r="C177" s="32"/>
      <c r="D177" s="34"/>
      <c r="E177" s="32"/>
      <c r="F177" s="32"/>
      <c r="G177" s="32"/>
    </row>
    <row r="178" spans="1:7" ht="12.75" customHeight="1">
      <c r="A178" s="32"/>
      <c r="B178" s="32"/>
      <c r="C178" s="32"/>
      <c r="D178" s="34"/>
      <c r="E178" s="32"/>
      <c r="F178" s="32"/>
      <c r="G178" s="32"/>
    </row>
    <row r="179" spans="1:7" ht="12.75" customHeight="1">
      <c r="A179" s="32"/>
      <c r="B179" s="32"/>
      <c r="C179" s="32"/>
      <c r="D179" s="34"/>
      <c r="E179" s="32"/>
      <c r="F179" s="32"/>
      <c r="G179" s="32"/>
    </row>
    <row r="180" spans="1:7" ht="12.75" customHeight="1">
      <c r="A180" s="32"/>
      <c r="B180" s="32"/>
      <c r="C180" s="32"/>
      <c r="D180" s="34"/>
      <c r="E180" s="32"/>
      <c r="F180" s="32"/>
      <c r="G180" s="32"/>
    </row>
    <row r="181" spans="1:7" ht="12.75" customHeight="1">
      <c r="A181" s="32"/>
      <c r="B181" s="32"/>
      <c r="C181" s="32"/>
      <c r="D181" s="34"/>
      <c r="E181" s="32"/>
      <c r="F181" s="32"/>
      <c r="G181" s="32"/>
    </row>
    <row r="182" spans="1:7" ht="12.75" customHeight="1">
      <c r="A182" s="32"/>
      <c r="B182" s="32"/>
      <c r="C182" s="32"/>
      <c r="D182" s="34"/>
      <c r="E182" s="32"/>
      <c r="F182" s="32"/>
      <c r="G182" s="32"/>
    </row>
    <row r="183" spans="1:7" ht="12.75" customHeight="1">
      <c r="A183" s="32"/>
      <c r="B183" s="32"/>
      <c r="C183" s="32"/>
      <c r="D183" s="34"/>
      <c r="E183" s="32"/>
      <c r="F183" s="32"/>
      <c r="G183" s="32"/>
    </row>
    <row r="184" spans="1:7" ht="12.75" customHeight="1">
      <c r="A184" s="32"/>
      <c r="B184" s="32"/>
      <c r="C184" s="32"/>
      <c r="D184" s="34"/>
      <c r="E184" s="32"/>
      <c r="F184" s="32"/>
      <c r="G184" s="32"/>
    </row>
    <row r="185" spans="1:7" ht="12.75" customHeight="1">
      <c r="A185" s="32"/>
      <c r="B185" s="32"/>
      <c r="C185" s="32"/>
      <c r="D185" s="34"/>
      <c r="E185" s="32"/>
      <c r="F185" s="32"/>
      <c r="G185" s="32"/>
    </row>
    <row r="186" spans="1:7" ht="12.75" customHeight="1">
      <c r="A186" s="32"/>
      <c r="B186" s="32"/>
      <c r="C186" s="32"/>
      <c r="D186" s="34"/>
      <c r="E186" s="32"/>
      <c r="F186" s="32"/>
      <c r="G186" s="32"/>
    </row>
    <row r="187" spans="1:7" ht="12.75" customHeight="1">
      <c r="A187" s="32"/>
      <c r="B187" s="32"/>
      <c r="C187" s="32"/>
      <c r="D187" s="34"/>
      <c r="E187" s="32"/>
      <c r="F187" s="32"/>
      <c r="G187" s="32"/>
    </row>
    <row r="188" spans="1:7" ht="12.75" customHeight="1">
      <c r="A188" s="32"/>
      <c r="B188" s="32"/>
      <c r="C188" s="32"/>
      <c r="D188" s="34"/>
      <c r="E188" s="32"/>
      <c r="F188" s="32"/>
      <c r="G188" s="32"/>
    </row>
    <row r="189" spans="1:7" ht="12.75" customHeight="1">
      <c r="A189" s="32"/>
      <c r="B189" s="32"/>
      <c r="C189" s="32"/>
      <c r="D189" s="34"/>
      <c r="E189" s="32"/>
      <c r="F189" s="32"/>
      <c r="G189" s="32"/>
    </row>
    <row r="190" spans="1:7" ht="12.75" customHeight="1">
      <c r="A190" s="32"/>
      <c r="B190" s="32"/>
      <c r="C190" s="32"/>
      <c r="D190" s="34"/>
      <c r="E190" s="32"/>
      <c r="F190" s="32"/>
      <c r="G190" s="32"/>
    </row>
    <row r="191" spans="1:7" ht="12.75" customHeight="1">
      <c r="A191" s="32"/>
      <c r="B191" s="32"/>
      <c r="C191" s="32"/>
      <c r="D191" s="34"/>
      <c r="E191" s="32"/>
      <c r="F191" s="32"/>
      <c r="G191" s="32"/>
    </row>
    <row r="192" spans="1:7" ht="12.75" customHeight="1">
      <c r="A192" s="32"/>
      <c r="B192" s="32"/>
      <c r="C192" s="32"/>
      <c r="D192" s="34"/>
      <c r="E192" s="32"/>
      <c r="F192" s="32"/>
      <c r="G192" s="32"/>
    </row>
    <row r="193" spans="1:7" ht="12.75" customHeight="1">
      <c r="A193" s="32"/>
      <c r="B193" s="32"/>
      <c r="C193" s="32"/>
      <c r="D193" s="34"/>
      <c r="E193" s="32"/>
      <c r="F193" s="32"/>
      <c r="G193" s="32"/>
    </row>
    <row r="194" spans="1:7" ht="12.75" customHeight="1">
      <c r="A194" s="32"/>
      <c r="B194" s="32"/>
      <c r="C194" s="32"/>
      <c r="D194" s="34"/>
      <c r="E194" s="32"/>
      <c r="F194" s="32"/>
      <c r="G194" s="32"/>
    </row>
    <row r="195" spans="1:7" ht="12.75" customHeight="1">
      <c r="A195" s="32"/>
      <c r="B195" s="32"/>
      <c r="C195" s="32"/>
      <c r="D195" s="34"/>
      <c r="E195" s="32"/>
      <c r="F195" s="32"/>
      <c r="G195" s="32"/>
    </row>
    <row r="196" spans="1:7" ht="12.75" customHeight="1">
      <c r="A196" s="32"/>
      <c r="B196" s="32"/>
      <c r="C196" s="32"/>
      <c r="D196" s="34"/>
      <c r="E196" s="32"/>
      <c r="F196" s="32"/>
      <c r="G196" s="32"/>
    </row>
    <row r="197" spans="1:7" ht="12.75" customHeight="1">
      <c r="A197" s="32"/>
      <c r="B197" s="32"/>
      <c r="C197" s="32"/>
      <c r="D197" s="34"/>
      <c r="E197" s="32"/>
      <c r="F197" s="32"/>
      <c r="G197" s="32"/>
    </row>
    <row r="198" spans="1:7" ht="12.75" customHeight="1">
      <c r="A198" s="32"/>
      <c r="B198" s="32"/>
      <c r="C198" s="32"/>
      <c r="D198" s="34"/>
      <c r="E198" s="32"/>
      <c r="F198" s="32"/>
      <c r="G198" s="32"/>
    </row>
    <row r="199" spans="1:7" ht="12.75" customHeight="1">
      <c r="A199" s="32"/>
      <c r="B199" s="32"/>
      <c r="C199" s="32"/>
      <c r="D199" s="34"/>
      <c r="E199" s="32"/>
      <c r="F199" s="32"/>
      <c r="G199" s="32"/>
    </row>
    <row r="200" spans="1:7" ht="12.75" customHeight="1">
      <c r="A200" s="32"/>
      <c r="B200" s="32"/>
      <c r="C200" s="32"/>
      <c r="D200" s="34"/>
      <c r="E200" s="32"/>
      <c r="F200" s="32"/>
      <c r="G200" s="32"/>
    </row>
    <row r="201" spans="1:7" ht="12.75" customHeight="1">
      <c r="A201" s="32"/>
      <c r="B201" s="32"/>
      <c r="C201" s="32"/>
      <c r="D201" s="34"/>
      <c r="E201" s="32"/>
      <c r="F201" s="32"/>
      <c r="G201" s="32"/>
    </row>
    <row r="202" spans="1:7" ht="12.75" customHeight="1">
      <c r="A202" s="32"/>
      <c r="B202" s="32"/>
      <c r="C202" s="32"/>
      <c r="D202" s="34"/>
      <c r="E202" s="32"/>
      <c r="F202" s="32"/>
      <c r="G202" s="32"/>
    </row>
    <row r="203" spans="1:7" ht="12.75" customHeight="1">
      <c r="A203" s="32"/>
      <c r="B203" s="32"/>
      <c r="C203" s="32"/>
      <c r="D203" s="34"/>
      <c r="E203" s="32"/>
      <c r="F203" s="32"/>
      <c r="G203" s="32"/>
    </row>
    <row r="204" spans="1:7" ht="12.75" customHeight="1">
      <c r="A204" s="32"/>
      <c r="B204" s="32"/>
      <c r="C204" s="32"/>
      <c r="D204" s="34"/>
      <c r="E204" s="32"/>
      <c r="F204" s="32"/>
      <c r="G204" s="32"/>
    </row>
    <row r="205" spans="1:7" ht="12.75" customHeight="1">
      <c r="A205" s="32"/>
      <c r="B205" s="32"/>
      <c r="C205" s="32"/>
      <c r="D205" s="34"/>
      <c r="E205" s="32"/>
      <c r="F205" s="32"/>
      <c r="G205" s="32"/>
    </row>
    <row r="206" spans="1:7" ht="12.75" customHeight="1">
      <c r="A206" s="32"/>
      <c r="B206" s="32"/>
      <c r="C206" s="32"/>
      <c r="D206" s="34"/>
      <c r="E206" s="32"/>
      <c r="F206" s="32"/>
      <c r="G206" s="32"/>
    </row>
    <row r="207" spans="1:7" ht="12.75" customHeight="1">
      <c r="A207" s="32"/>
      <c r="B207" s="32"/>
      <c r="C207" s="32"/>
      <c r="D207" s="34"/>
      <c r="E207" s="32"/>
      <c r="F207" s="32"/>
      <c r="G207" s="32"/>
    </row>
    <row r="208" spans="1:7" ht="12.75" customHeight="1">
      <c r="A208" s="32"/>
      <c r="B208" s="32"/>
      <c r="C208" s="32"/>
      <c r="D208" s="34"/>
      <c r="E208" s="32"/>
      <c r="F208" s="32"/>
      <c r="G208" s="32"/>
    </row>
    <row r="209" spans="1:7" ht="12.75" customHeight="1">
      <c r="A209" s="32"/>
      <c r="B209" s="32"/>
      <c r="C209" s="32"/>
      <c r="D209" s="34"/>
      <c r="E209" s="32"/>
      <c r="F209" s="32"/>
      <c r="G209" s="32"/>
    </row>
    <row r="210" spans="1:7" ht="12.75" customHeight="1">
      <c r="A210" s="32"/>
      <c r="B210" s="32"/>
      <c r="C210" s="32"/>
      <c r="D210" s="34"/>
      <c r="E210" s="32"/>
      <c r="F210" s="32"/>
      <c r="G210" s="32"/>
    </row>
    <row r="211" spans="1:7" ht="12.75" customHeight="1">
      <c r="A211" s="32"/>
      <c r="B211" s="32"/>
      <c r="C211" s="32"/>
      <c r="D211" s="34"/>
      <c r="E211" s="32"/>
      <c r="F211" s="32"/>
      <c r="G211" s="32"/>
    </row>
    <row r="212" spans="1:7" ht="12.75" customHeight="1">
      <c r="A212" s="32"/>
      <c r="B212" s="32"/>
      <c r="C212" s="32"/>
      <c r="D212" s="34"/>
      <c r="E212" s="32"/>
      <c r="F212" s="32"/>
      <c r="G212" s="32"/>
    </row>
    <row r="213" spans="1:7" ht="12.75" customHeight="1">
      <c r="A213" s="32"/>
      <c r="B213" s="32"/>
      <c r="C213" s="32"/>
      <c r="D213" s="34"/>
      <c r="E213" s="32"/>
      <c r="F213" s="32"/>
      <c r="G213" s="32"/>
    </row>
    <row r="214" spans="1:7" ht="12.75" customHeight="1">
      <c r="A214" s="32"/>
      <c r="B214" s="32"/>
      <c r="C214" s="32"/>
      <c r="D214" s="34"/>
      <c r="E214" s="32"/>
      <c r="F214" s="32"/>
      <c r="G214" s="32"/>
    </row>
    <row r="215" spans="1:7" ht="12.75" customHeight="1">
      <c r="A215" s="32"/>
      <c r="B215" s="32"/>
      <c r="C215" s="32"/>
      <c r="D215" s="34"/>
      <c r="E215" s="32"/>
      <c r="F215" s="32"/>
      <c r="G215" s="32"/>
    </row>
    <row r="216" spans="1:7" ht="12.75" customHeight="1">
      <c r="A216" s="32"/>
      <c r="B216" s="32"/>
      <c r="C216" s="32"/>
      <c r="D216" s="34"/>
      <c r="E216" s="32"/>
      <c r="F216" s="32"/>
      <c r="G216" s="32"/>
    </row>
    <row r="217" spans="1:7" ht="12.75" customHeight="1">
      <c r="A217" s="32"/>
      <c r="B217" s="32"/>
      <c r="C217" s="32"/>
      <c r="D217" s="34"/>
      <c r="E217" s="32"/>
      <c r="F217" s="32"/>
      <c r="G217" s="32"/>
    </row>
    <row r="218" spans="1:7" ht="12.75" customHeight="1">
      <c r="A218" s="32"/>
      <c r="B218" s="32"/>
      <c r="C218" s="32"/>
      <c r="D218" s="34"/>
      <c r="E218" s="32"/>
      <c r="F218" s="32"/>
      <c r="G218" s="32"/>
    </row>
    <row r="219" spans="1:7" ht="12.75" customHeight="1">
      <c r="A219" s="32"/>
      <c r="B219" s="32"/>
      <c r="C219" s="32"/>
      <c r="D219" s="34"/>
      <c r="E219" s="32"/>
      <c r="F219" s="32"/>
      <c r="G219" s="32"/>
    </row>
    <row r="220" spans="1:7" ht="12.75" customHeight="1">
      <c r="A220" s="32"/>
      <c r="B220" s="32"/>
      <c r="C220" s="32"/>
      <c r="D220" s="34"/>
      <c r="E220" s="32"/>
      <c r="F220" s="32"/>
      <c r="G220" s="32"/>
    </row>
    <row r="221" spans="1:7" ht="12.75" customHeight="1">
      <c r="A221" s="32"/>
      <c r="B221" s="32"/>
      <c r="C221" s="32"/>
      <c r="D221" s="34"/>
      <c r="E221" s="32"/>
      <c r="F221" s="32"/>
      <c r="G221" s="32"/>
    </row>
    <row r="222" spans="1:7" ht="12.75" customHeight="1">
      <c r="A222" s="32"/>
      <c r="B222" s="32"/>
      <c r="C222" s="32"/>
      <c r="D222" s="34"/>
      <c r="E222" s="32"/>
      <c r="F222" s="32"/>
      <c r="G222" s="32"/>
    </row>
    <row r="223" spans="1:7" ht="12.75" customHeight="1">
      <c r="A223" s="32"/>
      <c r="B223" s="32"/>
      <c r="C223" s="32"/>
      <c r="D223" s="34"/>
      <c r="E223" s="32"/>
      <c r="F223" s="32"/>
      <c r="G223" s="32"/>
    </row>
    <row r="224" spans="1:7" ht="12.75" customHeight="1">
      <c r="A224" s="32"/>
      <c r="B224" s="32"/>
      <c r="C224" s="32"/>
      <c r="D224" s="34"/>
      <c r="E224" s="32"/>
      <c r="F224" s="32"/>
      <c r="G224" s="32"/>
    </row>
    <row r="225" spans="1:7" ht="12.75" customHeight="1">
      <c r="A225" s="32"/>
      <c r="B225" s="32"/>
      <c r="C225" s="32"/>
      <c r="D225" s="34"/>
      <c r="E225" s="32"/>
      <c r="F225" s="32"/>
      <c r="G225" s="32"/>
    </row>
    <row r="226" spans="1:7" ht="12.75" customHeight="1">
      <c r="A226" s="32"/>
      <c r="B226" s="32"/>
      <c r="C226" s="32"/>
      <c r="D226" s="34"/>
      <c r="E226" s="32"/>
      <c r="F226" s="32"/>
      <c r="G226" s="32"/>
    </row>
    <row r="227" spans="1:7" ht="12.75" customHeight="1">
      <c r="A227" s="32"/>
      <c r="B227" s="32"/>
      <c r="C227" s="32"/>
      <c r="D227" s="34"/>
      <c r="E227" s="32"/>
      <c r="F227" s="32"/>
      <c r="G227" s="32"/>
    </row>
    <row r="228" spans="1:7" ht="12.75" customHeight="1">
      <c r="A228" s="32"/>
      <c r="B228" s="32"/>
      <c r="C228" s="32"/>
      <c r="D228" s="34"/>
      <c r="E228" s="32"/>
      <c r="F228" s="32"/>
      <c r="G228" s="32"/>
    </row>
    <row r="229" spans="1:7" ht="12.75" customHeight="1">
      <c r="A229" s="32"/>
      <c r="B229" s="32"/>
      <c r="C229" s="32"/>
      <c r="D229" s="34"/>
      <c r="E229" s="32"/>
      <c r="F229" s="32"/>
      <c r="G229" s="32"/>
    </row>
    <row r="230" spans="1:7" ht="12.75" customHeight="1">
      <c r="A230" s="32"/>
      <c r="B230" s="32"/>
      <c r="C230" s="32"/>
      <c r="D230" s="34"/>
      <c r="E230" s="32"/>
      <c r="F230" s="32"/>
      <c r="G230" s="32"/>
    </row>
    <row r="231" spans="1:7" ht="12.75" customHeight="1">
      <c r="A231" s="32"/>
      <c r="B231" s="32"/>
      <c r="C231" s="32"/>
      <c r="D231" s="34"/>
      <c r="E231" s="32"/>
      <c r="F231" s="32"/>
      <c r="G231" s="32"/>
    </row>
    <row r="232" spans="1:7" ht="12.75" customHeight="1">
      <c r="A232" s="32"/>
      <c r="B232" s="32"/>
      <c r="C232" s="32"/>
      <c r="D232" s="34"/>
      <c r="E232" s="32"/>
      <c r="F232" s="32"/>
      <c r="G232" s="32"/>
    </row>
    <row r="233" spans="1:7" ht="12.75" customHeight="1">
      <c r="A233" s="32"/>
      <c r="B233" s="32"/>
      <c r="C233" s="32"/>
      <c r="D233" s="34"/>
      <c r="E233" s="32"/>
      <c r="F233" s="32"/>
      <c r="G233" s="32"/>
    </row>
    <row r="234" spans="1:7" ht="12.75" customHeight="1">
      <c r="A234" s="32"/>
      <c r="B234" s="32"/>
      <c r="C234" s="32"/>
      <c r="D234" s="34"/>
      <c r="E234" s="32"/>
      <c r="F234" s="32"/>
      <c r="G234" s="32"/>
    </row>
    <row r="235" spans="1:7" ht="12.75" customHeight="1">
      <c r="A235" s="32"/>
      <c r="B235" s="32"/>
      <c r="C235" s="32"/>
      <c r="D235" s="34"/>
      <c r="E235" s="32"/>
      <c r="F235" s="32"/>
      <c r="G235" s="32"/>
    </row>
    <row r="236" spans="1:7" ht="12.75" customHeight="1">
      <c r="A236" s="32"/>
      <c r="B236" s="32"/>
      <c r="C236" s="32"/>
      <c r="D236" s="34"/>
      <c r="E236" s="32"/>
      <c r="F236" s="32"/>
      <c r="G236" s="32"/>
    </row>
    <row r="237" spans="1:7" ht="12.75" customHeight="1">
      <c r="A237" s="32"/>
      <c r="B237" s="32"/>
      <c r="C237" s="32"/>
      <c r="D237" s="34"/>
      <c r="E237" s="32"/>
      <c r="F237" s="32"/>
      <c r="G237" s="32"/>
    </row>
    <row r="238" spans="1:7" ht="12.75" customHeight="1">
      <c r="A238" s="32"/>
      <c r="B238" s="32"/>
      <c r="C238" s="32"/>
      <c r="D238" s="34"/>
      <c r="E238" s="32"/>
      <c r="F238" s="32"/>
      <c r="G238" s="32"/>
    </row>
    <row r="239" spans="1:7" ht="12.75" customHeight="1">
      <c r="A239" s="32"/>
      <c r="B239" s="32"/>
      <c r="C239" s="32"/>
      <c r="D239" s="34"/>
      <c r="E239" s="32"/>
      <c r="F239" s="32"/>
      <c r="G239" s="32"/>
    </row>
    <row r="240" spans="1:7" ht="12.75" customHeight="1">
      <c r="A240" s="32"/>
      <c r="B240" s="32"/>
      <c r="C240" s="32"/>
      <c r="D240" s="34"/>
      <c r="E240" s="32"/>
      <c r="F240" s="32"/>
      <c r="G240" s="32"/>
    </row>
    <row r="241" spans="1:7" ht="12.75" customHeight="1">
      <c r="A241" s="32"/>
      <c r="B241" s="32"/>
      <c r="C241" s="32"/>
      <c r="D241" s="34"/>
      <c r="E241" s="32"/>
      <c r="F241" s="32"/>
      <c r="G241" s="32"/>
    </row>
    <row r="242" spans="1:7" ht="12.75" customHeight="1">
      <c r="A242" s="32"/>
      <c r="B242" s="32"/>
      <c r="C242" s="32"/>
      <c r="D242" s="34"/>
      <c r="E242" s="32"/>
      <c r="F242" s="32"/>
      <c r="G242" s="32"/>
    </row>
    <row r="243" spans="1:7" ht="12.75" customHeight="1">
      <c r="A243" s="32"/>
      <c r="B243" s="32"/>
      <c r="C243" s="32"/>
      <c r="D243" s="34"/>
      <c r="E243" s="32"/>
      <c r="F243" s="32"/>
      <c r="G243" s="32"/>
    </row>
    <row r="244" spans="1:7" ht="12.75" customHeight="1">
      <c r="A244" s="32"/>
      <c r="B244" s="32"/>
      <c r="C244" s="32"/>
      <c r="D244" s="34"/>
      <c r="E244" s="32"/>
      <c r="F244" s="32"/>
      <c r="G244" s="32"/>
    </row>
    <row r="245" spans="1:7" ht="12.75" customHeight="1">
      <c r="A245" s="32"/>
      <c r="B245" s="32"/>
      <c r="C245" s="32"/>
      <c r="D245" s="34"/>
      <c r="E245" s="32"/>
      <c r="F245" s="32"/>
      <c r="G245" s="32"/>
    </row>
    <row r="246" spans="1:7" ht="12.75" customHeight="1">
      <c r="A246" s="32"/>
      <c r="B246" s="32"/>
      <c r="C246" s="32"/>
      <c r="D246" s="34"/>
      <c r="E246" s="32"/>
      <c r="F246" s="32"/>
      <c r="G246" s="32"/>
    </row>
    <row r="247" spans="1:7" ht="12.75" customHeight="1">
      <c r="A247" s="32"/>
      <c r="B247" s="32"/>
      <c r="C247" s="32"/>
      <c r="D247" s="34"/>
      <c r="E247" s="32"/>
      <c r="F247" s="32"/>
      <c r="G247" s="32"/>
    </row>
    <row r="248" spans="1:7" ht="12.75" customHeight="1">
      <c r="A248" s="32"/>
      <c r="B248" s="32"/>
      <c r="C248" s="32"/>
      <c r="D248" s="34"/>
      <c r="E248" s="32"/>
      <c r="F248" s="32"/>
      <c r="G248" s="32"/>
    </row>
    <row r="249" spans="1:7" ht="12.75" customHeight="1">
      <c r="A249" s="32"/>
      <c r="B249" s="32"/>
      <c r="C249" s="32"/>
      <c r="D249" s="34"/>
      <c r="E249" s="32"/>
      <c r="F249" s="32"/>
      <c r="G249" s="32"/>
    </row>
    <row r="250" spans="1:7" ht="12.75" customHeight="1">
      <c r="A250" s="32"/>
      <c r="B250" s="32"/>
      <c r="C250" s="32"/>
      <c r="D250" s="34"/>
      <c r="E250" s="32"/>
      <c r="F250" s="32"/>
      <c r="G250" s="32"/>
    </row>
    <row r="251" spans="1:7" ht="12.75" customHeight="1">
      <c r="A251" s="32"/>
      <c r="B251" s="32"/>
      <c r="C251" s="32"/>
      <c r="D251" s="34"/>
      <c r="E251" s="32"/>
      <c r="F251" s="32"/>
      <c r="G251" s="32"/>
    </row>
    <row r="252" spans="1:7" ht="12.75" customHeight="1">
      <c r="A252" s="32"/>
      <c r="B252" s="32"/>
      <c r="C252" s="32"/>
      <c r="D252" s="34"/>
      <c r="E252" s="32"/>
      <c r="F252" s="32"/>
      <c r="G252" s="32"/>
    </row>
    <row r="253" spans="1:7" ht="12.75" customHeight="1">
      <c r="A253" s="32"/>
      <c r="B253" s="32"/>
      <c r="C253" s="32"/>
      <c r="D253" s="34"/>
      <c r="E253" s="32"/>
      <c r="F253" s="32"/>
      <c r="G253" s="32"/>
    </row>
    <row r="254" spans="1:7" ht="12.75" customHeight="1">
      <c r="A254" s="32"/>
      <c r="B254" s="32"/>
      <c r="C254" s="32"/>
      <c r="D254" s="34"/>
      <c r="E254" s="32"/>
      <c r="F254" s="32"/>
      <c r="G254" s="32"/>
    </row>
    <row r="255" spans="1:7" ht="12.75" customHeight="1">
      <c r="A255" s="32"/>
      <c r="B255" s="32"/>
      <c r="C255" s="32"/>
      <c r="D255" s="34"/>
      <c r="E255" s="32"/>
      <c r="F255" s="32"/>
      <c r="G255" s="32"/>
    </row>
    <row r="256" spans="1:7" ht="12.75" customHeight="1">
      <c r="A256" s="32"/>
      <c r="B256" s="32"/>
      <c r="C256" s="32"/>
      <c r="D256" s="34"/>
      <c r="E256" s="32"/>
      <c r="F256" s="32"/>
      <c r="G256" s="32"/>
    </row>
    <row r="257" spans="1:7" ht="12.75" customHeight="1">
      <c r="A257" s="32"/>
      <c r="B257" s="32"/>
      <c r="C257" s="32"/>
      <c r="D257" s="34"/>
      <c r="E257" s="32"/>
      <c r="F257" s="32"/>
      <c r="G257" s="32"/>
    </row>
    <row r="258" spans="1:7" ht="12.75" customHeight="1">
      <c r="A258" s="32"/>
      <c r="B258" s="32"/>
      <c r="C258" s="32"/>
      <c r="D258" s="34"/>
      <c r="E258" s="32"/>
      <c r="F258" s="32"/>
      <c r="G258" s="32"/>
    </row>
    <row r="259" spans="1:7" ht="12.75" customHeight="1">
      <c r="A259" s="32"/>
      <c r="B259" s="32"/>
      <c r="C259" s="32"/>
      <c r="D259" s="34"/>
      <c r="E259" s="32"/>
      <c r="F259" s="32"/>
      <c r="G259" s="32"/>
    </row>
    <row r="260" spans="1:7" ht="12.75" customHeight="1">
      <c r="A260" s="32"/>
      <c r="B260" s="32"/>
      <c r="C260" s="32"/>
      <c r="D260" s="34"/>
      <c r="E260" s="32"/>
      <c r="F260" s="32"/>
      <c r="G260" s="32"/>
    </row>
    <row r="261" spans="1:7" ht="12.75" customHeight="1">
      <c r="A261" s="32"/>
      <c r="B261" s="32"/>
      <c r="C261" s="32"/>
      <c r="D261" s="34"/>
      <c r="E261" s="32"/>
      <c r="F261" s="32"/>
      <c r="G261" s="32"/>
    </row>
    <row r="262" spans="1:7" ht="12.75" customHeight="1">
      <c r="A262" s="32"/>
      <c r="B262" s="32"/>
      <c r="C262" s="32"/>
      <c r="D262" s="34"/>
      <c r="E262" s="32"/>
      <c r="F262" s="32"/>
      <c r="G262" s="32"/>
    </row>
    <row r="263" spans="1:7" ht="12.75" customHeight="1">
      <c r="A263" s="32"/>
      <c r="B263" s="32"/>
      <c r="C263" s="32"/>
      <c r="D263" s="34"/>
      <c r="E263" s="32"/>
      <c r="F263" s="32"/>
      <c r="G263" s="32"/>
    </row>
    <row r="264" spans="1:7" ht="12.75" customHeight="1">
      <c r="A264" s="32"/>
      <c r="B264" s="32"/>
      <c r="C264" s="32"/>
      <c r="D264" s="34"/>
      <c r="E264" s="32"/>
      <c r="F264" s="32"/>
      <c r="G264" s="32"/>
    </row>
    <row r="265" spans="1:7" ht="12.75" customHeight="1">
      <c r="A265" s="32"/>
      <c r="B265" s="32"/>
      <c r="C265" s="32"/>
      <c r="D265" s="34"/>
      <c r="E265" s="32"/>
      <c r="F265" s="32"/>
      <c r="G265" s="32"/>
    </row>
    <row r="266" spans="1:7" ht="12.75" customHeight="1">
      <c r="A266" s="32"/>
      <c r="B266" s="32"/>
      <c r="C266" s="32"/>
      <c r="D266" s="34"/>
      <c r="E266" s="32"/>
      <c r="F266" s="32"/>
      <c r="G266" s="32"/>
    </row>
    <row r="267" spans="1:7" ht="12.75" customHeight="1">
      <c r="A267" s="32"/>
      <c r="B267" s="32"/>
      <c r="C267" s="32"/>
      <c r="D267" s="34"/>
      <c r="E267" s="32"/>
      <c r="F267" s="32"/>
      <c r="G267" s="32"/>
    </row>
    <row r="268" spans="1:7" ht="12.75" customHeight="1">
      <c r="A268" s="32"/>
      <c r="B268" s="32"/>
      <c r="C268" s="32"/>
      <c r="D268" s="34"/>
      <c r="E268" s="32"/>
      <c r="F268" s="32"/>
      <c r="G268" s="32"/>
    </row>
    <row r="269" spans="1:7" ht="12.75" customHeight="1">
      <c r="A269" s="32"/>
      <c r="B269" s="32"/>
      <c r="C269" s="32"/>
      <c r="D269" s="34"/>
      <c r="E269" s="32"/>
      <c r="F269" s="32"/>
      <c r="G269" s="32"/>
    </row>
    <row r="270" spans="1:7" ht="12.75" customHeight="1">
      <c r="A270" s="32"/>
      <c r="B270" s="32"/>
      <c r="C270" s="32"/>
      <c r="D270" s="34"/>
      <c r="E270" s="32"/>
      <c r="F270" s="32"/>
      <c r="G270" s="32"/>
    </row>
    <row r="271" spans="1:7" ht="12.75" customHeight="1">
      <c r="A271" s="32"/>
      <c r="B271" s="32"/>
      <c r="C271" s="32"/>
      <c r="D271" s="34"/>
      <c r="E271" s="32"/>
      <c r="F271" s="32"/>
      <c r="G271" s="32"/>
    </row>
    <row r="272" spans="1:7" ht="12.75" customHeight="1">
      <c r="A272" s="32"/>
      <c r="B272" s="32"/>
      <c r="C272" s="32"/>
      <c r="D272" s="34"/>
      <c r="E272" s="32"/>
      <c r="F272" s="32"/>
      <c r="G272" s="32"/>
    </row>
    <row r="273" spans="1:7" ht="12.75" customHeight="1">
      <c r="A273" s="32"/>
      <c r="B273" s="32"/>
      <c r="C273" s="32"/>
      <c r="D273" s="34"/>
      <c r="E273" s="32"/>
      <c r="F273" s="32"/>
      <c r="G273" s="32"/>
    </row>
    <row r="274" spans="1:7" ht="12.75" customHeight="1">
      <c r="A274" s="32"/>
      <c r="B274" s="32"/>
      <c r="C274" s="32"/>
      <c r="D274" s="34"/>
      <c r="E274" s="32"/>
      <c r="F274" s="32"/>
      <c r="G274" s="32"/>
    </row>
    <row r="275" spans="1:7" ht="12.75" customHeight="1">
      <c r="A275" s="32"/>
      <c r="B275" s="32"/>
      <c r="C275" s="32"/>
      <c r="D275" s="34"/>
      <c r="E275" s="32"/>
      <c r="F275" s="32"/>
      <c r="G275" s="32"/>
    </row>
    <row r="276" spans="1:7" ht="12.75" customHeight="1">
      <c r="A276" s="32"/>
      <c r="B276" s="32"/>
      <c r="C276" s="32"/>
      <c r="D276" s="34"/>
      <c r="E276" s="32"/>
      <c r="F276" s="32"/>
      <c r="G276" s="32"/>
    </row>
    <row r="277" spans="1:7" ht="12.75" customHeight="1">
      <c r="A277" s="32"/>
      <c r="B277" s="32"/>
      <c r="C277" s="32"/>
      <c r="D277" s="34"/>
      <c r="E277" s="32"/>
      <c r="F277" s="32"/>
      <c r="G277" s="32"/>
    </row>
    <row r="278" spans="1:7" ht="12.75" customHeight="1">
      <c r="A278" s="32"/>
      <c r="B278" s="32"/>
      <c r="C278" s="32"/>
      <c r="D278" s="34"/>
      <c r="E278" s="32"/>
      <c r="F278" s="32"/>
      <c r="G278" s="32"/>
    </row>
    <row r="279" spans="1:7" ht="12.75" customHeight="1">
      <c r="A279" s="32"/>
      <c r="B279" s="32"/>
      <c r="C279" s="32"/>
      <c r="D279" s="34"/>
      <c r="E279" s="32"/>
      <c r="F279" s="32"/>
      <c r="G279" s="32"/>
    </row>
    <row r="280" spans="1:7" ht="12.75" customHeight="1">
      <c r="A280" s="32"/>
      <c r="B280" s="32"/>
      <c r="C280" s="32"/>
      <c r="D280" s="34"/>
      <c r="E280" s="32"/>
      <c r="F280" s="32"/>
      <c r="G280" s="32"/>
    </row>
    <row r="281" spans="1:7" ht="12.75" customHeight="1">
      <c r="A281" s="32"/>
      <c r="B281" s="32"/>
      <c r="C281" s="32"/>
      <c r="D281" s="34"/>
      <c r="E281" s="32"/>
      <c r="F281" s="32"/>
      <c r="G281" s="32"/>
    </row>
    <row r="282" spans="1:7" ht="12.75" customHeight="1">
      <c r="A282" s="32"/>
      <c r="B282" s="32"/>
      <c r="C282" s="32"/>
      <c r="D282" s="34"/>
      <c r="E282" s="32"/>
      <c r="F282" s="32"/>
      <c r="G282" s="32"/>
    </row>
    <row r="283" spans="1:7" ht="12.75" customHeight="1">
      <c r="A283" s="32"/>
      <c r="B283" s="32"/>
      <c r="C283" s="32"/>
      <c r="D283" s="34"/>
      <c r="E283" s="32"/>
      <c r="F283" s="32"/>
      <c r="G283" s="32"/>
    </row>
    <row r="284" spans="1:7" ht="12.75" customHeight="1">
      <c r="A284" s="32"/>
      <c r="B284" s="32"/>
      <c r="C284" s="32"/>
      <c r="D284" s="34"/>
      <c r="E284" s="32"/>
      <c r="F284" s="32"/>
      <c r="G284" s="32"/>
    </row>
    <row r="285" spans="1:7" ht="12.75" customHeight="1">
      <c r="A285" s="32"/>
      <c r="B285" s="32"/>
      <c r="C285" s="32"/>
      <c r="D285" s="34"/>
      <c r="E285" s="32"/>
      <c r="F285" s="32"/>
      <c r="G285" s="32"/>
    </row>
    <row r="286" spans="1:7" ht="12.75" customHeight="1">
      <c r="A286" s="32"/>
      <c r="B286" s="32"/>
      <c r="C286" s="32"/>
      <c r="D286" s="34"/>
      <c r="E286" s="32"/>
      <c r="F286" s="32"/>
      <c r="G286" s="32"/>
    </row>
    <row r="287" spans="1:7" ht="12.75" customHeight="1">
      <c r="A287" s="32"/>
      <c r="B287" s="32"/>
      <c r="C287" s="32"/>
      <c r="D287" s="34"/>
      <c r="E287" s="32"/>
      <c r="F287" s="32"/>
      <c r="G287" s="32"/>
    </row>
    <row r="288" spans="1:7" ht="12.75" customHeight="1">
      <c r="A288" s="32"/>
      <c r="B288" s="32"/>
      <c r="C288" s="32"/>
      <c r="D288" s="34"/>
      <c r="E288" s="32"/>
      <c r="F288" s="32"/>
      <c r="G288" s="32"/>
    </row>
    <row r="289" spans="1:7" ht="12.75" customHeight="1">
      <c r="A289" s="32"/>
      <c r="B289" s="32"/>
      <c r="C289" s="32"/>
      <c r="D289" s="34"/>
      <c r="E289" s="32"/>
      <c r="F289" s="32"/>
      <c r="G289" s="32"/>
    </row>
    <row r="290" spans="1:7" ht="12.75" customHeight="1">
      <c r="A290" s="32"/>
      <c r="B290" s="32"/>
      <c r="C290" s="32"/>
      <c r="D290" s="34"/>
      <c r="E290" s="32"/>
      <c r="F290" s="32"/>
      <c r="G290" s="32"/>
    </row>
    <row r="291" spans="1:7" ht="12.75" customHeight="1">
      <c r="A291" s="32"/>
      <c r="B291" s="32"/>
      <c r="C291" s="32"/>
      <c r="D291" s="34"/>
      <c r="E291" s="32"/>
      <c r="F291" s="32"/>
      <c r="G291" s="32"/>
    </row>
    <row r="292" spans="1:7" ht="12.75" customHeight="1">
      <c r="A292" s="32"/>
      <c r="B292" s="32"/>
      <c r="C292" s="32"/>
      <c r="D292" s="34"/>
      <c r="E292" s="32"/>
      <c r="F292" s="32"/>
      <c r="G292" s="32"/>
    </row>
    <row r="293" spans="1:7" ht="12.75" customHeight="1">
      <c r="A293" s="32"/>
      <c r="B293" s="32"/>
      <c r="C293" s="32"/>
      <c r="D293" s="34"/>
      <c r="E293" s="32"/>
      <c r="F293" s="32"/>
      <c r="G293" s="32"/>
    </row>
    <row r="294" spans="1:7" ht="12.75" customHeight="1">
      <c r="A294" s="32"/>
      <c r="B294" s="32"/>
      <c r="C294" s="32"/>
      <c r="D294" s="34"/>
      <c r="E294" s="32"/>
      <c r="F294" s="32"/>
      <c r="G294" s="32"/>
    </row>
    <row r="295" spans="1:7" ht="12.75" customHeight="1">
      <c r="A295" s="32"/>
      <c r="B295" s="32"/>
      <c r="C295" s="32"/>
      <c r="D295" s="34"/>
      <c r="E295" s="32"/>
      <c r="F295" s="32"/>
      <c r="G295" s="32"/>
    </row>
    <row r="296" spans="1:7" ht="12.75" customHeight="1">
      <c r="A296" s="32"/>
      <c r="B296" s="32"/>
      <c r="C296" s="32"/>
      <c r="D296" s="34"/>
      <c r="E296" s="32"/>
      <c r="F296" s="32"/>
      <c r="G296" s="32"/>
    </row>
    <row r="297" spans="1:7" ht="12.75" customHeight="1">
      <c r="A297" s="32"/>
      <c r="B297" s="32"/>
      <c r="C297" s="32"/>
      <c r="D297" s="34"/>
      <c r="E297" s="32"/>
      <c r="F297" s="32"/>
      <c r="G297" s="32"/>
    </row>
    <row r="298" spans="1:7" ht="12.75" customHeight="1">
      <c r="A298" s="32"/>
      <c r="B298" s="32"/>
      <c r="C298" s="32"/>
      <c r="D298" s="34"/>
      <c r="E298" s="32"/>
      <c r="F298" s="32"/>
      <c r="G298" s="32"/>
    </row>
    <row r="299" spans="1:7" ht="12.75" customHeight="1">
      <c r="A299" s="32"/>
      <c r="B299" s="32"/>
      <c r="C299" s="32"/>
      <c r="D299" s="34"/>
      <c r="E299" s="32"/>
      <c r="F299" s="32"/>
      <c r="G299" s="32"/>
    </row>
    <row r="300" spans="1:7" ht="12.75" customHeight="1">
      <c r="A300" s="32"/>
      <c r="B300" s="32"/>
      <c r="C300" s="32"/>
      <c r="D300" s="34"/>
      <c r="E300" s="32"/>
      <c r="F300" s="32"/>
      <c r="G300" s="32"/>
    </row>
    <row r="301" spans="1:7" ht="12.75" customHeight="1">
      <c r="A301" s="32"/>
      <c r="B301" s="32"/>
      <c r="C301" s="32"/>
      <c r="D301" s="34"/>
      <c r="E301" s="32"/>
      <c r="F301" s="32"/>
      <c r="G301" s="32"/>
    </row>
    <row r="302" spans="1:7" ht="12.75" customHeight="1">
      <c r="A302" s="32"/>
      <c r="B302" s="32"/>
      <c r="C302" s="32"/>
      <c r="D302" s="34"/>
      <c r="E302" s="32"/>
      <c r="F302" s="32"/>
      <c r="G302" s="32"/>
    </row>
    <row r="303" spans="1:7" ht="12.75" customHeight="1">
      <c r="A303" s="32"/>
      <c r="B303" s="32"/>
      <c r="C303" s="32"/>
      <c r="D303" s="34"/>
      <c r="E303" s="32"/>
      <c r="F303" s="32"/>
      <c r="G303" s="32"/>
    </row>
    <row r="304" spans="1:7" ht="12.75" customHeight="1">
      <c r="A304" s="32"/>
      <c r="B304" s="32"/>
      <c r="C304" s="32"/>
      <c r="D304" s="34"/>
      <c r="E304" s="32"/>
      <c r="F304" s="32"/>
      <c r="G304" s="32"/>
    </row>
    <row r="305" spans="1:7" ht="12.75" customHeight="1">
      <c r="A305" s="32"/>
      <c r="B305" s="32"/>
      <c r="C305" s="32"/>
      <c r="D305" s="34"/>
      <c r="E305" s="32"/>
      <c r="F305" s="32"/>
      <c r="G305" s="32"/>
    </row>
    <row r="306" spans="1:7" ht="12.75" customHeight="1">
      <c r="A306" s="32"/>
      <c r="B306" s="32"/>
      <c r="C306" s="32"/>
      <c r="D306" s="34"/>
      <c r="E306" s="32"/>
      <c r="F306" s="32"/>
      <c r="G306" s="32"/>
    </row>
    <row r="307" spans="1:7" ht="12.75" customHeight="1">
      <c r="A307" s="32"/>
      <c r="B307" s="32"/>
      <c r="C307" s="32"/>
      <c r="D307" s="34"/>
      <c r="E307" s="32"/>
      <c r="F307" s="32"/>
      <c r="G307" s="32"/>
    </row>
    <row r="308" spans="1:7" ht="12.75" customHeight="1">
      <c r="A308" s="32"/>
      <c r="B308" s="32"/>
      <c r="C308" s="32"/>
      <c r="D308" s="34"/>
      <c r="E308" s="32"/>
      <c r="F308" s="32"/>
      <c r="G308" s="32"/>
    </row>
    <row r="309" spans="1:7" ht="12.75" customHeight="1">
      <c r="A309" s="32"/>
      <c r="B309" s="32"/>
      <c r="C309" s="32"/>
      <c r="D309" s="34"/>
      <c r="E309" s="32"/>
      <c r="F309" s="32"/>
      <c r="G309" s="32"/>
    </row>
    <row r="310" spans="1:7" ht="12.75" customHeight="1">
      <c r="A310" s="32"/>
      <c r="B310" s="32"/>
      <c r="C310" s="32"/>
      <c r="D310" s="34"/>
      <c r="E310" s="32"/>
      <c r="F310" s="32"/>
      <c r="G310" s="32"/>
    </row>
    <row r="311" spans="1:7" ht="12.75" customHeight="1">
      <c r="A311" s="32"/>
      <c r="B311" s="32"/>
      <c r="C311" s="32"/>
      <c r="D311" s="34"/>
      <c r="E311" s="32"/>
      <c r="F311" s="32"/>
      <c r="G311" s="32"/>
    </row>
    <row r="312" spans="1:7" ht="12.75" customHeight="1">
      <c r="A312" s="32"/>
      <c r="B312" s="32"/>
      <c r="C312" s="32"/>
      <c r="D312" s="34"/>
      <c r="E312" s="32"/>
      <c r="F312" s="32"/>
      <c r="G312" s="32"/>
    </row>
    <row r="313" spans="1:7" ht="12.75" customHeight="1">
      <c r="A313" s="32"/>
      <c r="B313" s="32"/>
      <c r="C313" s="32"/>
      <c r="D313" s="34"/>
      <c r="E313" s="32"/>
      <c r="F313" s="32"/>
      <c r="G313" s="32"/>
    </row>
    <row r="314" spans="1:7" ht="12.75" customHeight="1">
      <c r="A314" s="32"/>
      <c r="B314" s="32"/>
      <c r="C314" s="32"/>
      <c r="D314" s="34"/>
      <c r="E314" s="32"/>
      <c r="F314" s="32"/>
      <c r="G314" s="32"/>
    </row>
    <row r="315" spans="1:7" ht="12.75" customHeight="1">
      <c r="A315" s="32"/>
      <c r="B315" s="32"/>
      <c r="C315" s="32"/>
      <c r="D315" s="34"/>
      <c r="E315" s="32"/>
      <c r="F315" s="32"/>
      <c r="G315" s="32"/>
    </row>
    <row r="316" spans="1:7" ht="12.75" customHeight="1">
      <c r="A316" s="32"/>
      <c r="B316" s="32"/>
      <c r="C316" s="32"/>
      <c r="D316" s="34"/>
      <c r="E316" s="32"/>
      <c r="F316" s="32"/>
      <c r="G316" s="32"/>
    </row>
    <row r="317" spans="1:7" ht="12.75" customHeight="1">
      <c r="A317" s="32"/>
      <c r="B317" s="32"/>
      <c r="C317" s="32"/>
      <c r="D317" s="34"/>
      <c r="E317" s="32"/>
      <c r="F317" s="32"/>
      <c r="G317" s="32"/>
    </row>
    <row r="318" spans="1:7" ht="12.75" customHeight="1">
      <c r="A318" s="32"/>
      <c r="B318" s="32"/>
      <c r="C318" s="32"/>
      <c r="D318" s="34"/>
      <c r="E318" s="32"/>
      <c r="F318" s="32"/>
      <c r="G318" s="32"/>
    </row>
    <row r="319" spans="1:7" ht="12.75" customHeight="1">
      <c r="A319" s="32"/>
      <c r="B319" s="32"/>
      <c r="C319" s="32"/>
      <c r="D319" s="34"/>
      <c r="E319" s="32"/>
      <c r="F319" s="32"/>
      <c r="G319" s="32"/>
    </row>
    <row r="320" spans="1:7" ht="12.75" customHeight="1">
      <c r="A320" s="32"/>
      <c r="B320" s="32"/>
      <c r="C320" s="32"/>
      <c r="D320" s="34"/>
      <c r="E320" s="32"/>
      <c r="F320" s="32"/>
      <c r="G320" s="32"/>
    </row>
    <row r="321" spans="1:7" ht="12.75" customHeight="1">
      <c r="A321" s="32"/>
      <c r="B321" s="32"/>
      <c r="C321" s="32"/>
      <c r="D321" s="34"/>
      <c r="E321" s="32"/>
      <c r="F321" s="32"/>
      <c r="G321" s="32"/>
    </row>
    <row r="322" spans="1:7" ht="12.75" customHeight="1">
      <c r="A322" s="32"/>
      <c r="B322" s="32"/>
      <c r="C322" s="32"/>
      <c r="D322" s="34"/>
      <c r="E322" s="32"/>
      <c r="F322" s="32"/>
      <c r="G322" s="32"/>
    </row>
    <row r="323" spans="1:7" ht="12.75" customHeight="1">
      <c r="A323" s="32"/>
      <c r="B323" s="32"/>
      <c r="C323" s="32"/>
      <c r="D323" s="34"/>
      <c r="E323" s="32"/>
      <c r="F323" s="32"/>
      <c r="G323" s="32"/>
    </row>
    <row r="324" spans="1:7" ht="12.75" customHeight="1">
      <c r="A324" s="32"/>
      <c r="B324" s="32"/>
      <c r="C324" s="32"/>
      <c r="D324" s="34"/>
      <c r="E324" s="32"/>
      <c r="F324" s="32"/>
      <c r="G324" s="32"/>
    </row>
    <row r="325" spans="1:7" ht="12.75" customHeight="1">
      <c r="A325" s="32"/>
      <c r="B325" s="32"/>
      <c r="C325" s="32"/>
      <c r="D325" s="34"/>
      <c r="E325" s="32"/>
      <c r="F325" s="32"/>
      <c r="G325" s="32"/>
    </row>
    <row r="326" spans="1:7" ht="12.75" customHeight="1">
      <c r="A326" s="32"/>
      <c r="B326" s="32"/>
      <c r="C326" s="32"/>
      <c r="D326" s="34"/>
      <c r="E326" s="32"/>
      <c r="F326" s="32"/>
      <c r="G326" s="32"/>
    </row>
    <row r="327" spans="1:7" ht="12.75" customHeight="1">
      <c r="A327" s="32"/>
      <c r="B327" s="32"/>
      <c r="C327" s="32"/>
      <c r="D327" s="34"/>
      <c r="E327" s="32"/>
      <c r="F327" s="32"/>
      <c r="G327" s="32"/>
    </row>
    <row r="328" spans="1:7" ht="12.75" customHeight="1">
      <c r="A328" s="32"/>
      <c r="B328" s="32"/>
      <c r="C328" s="32"/>
      <c r="D328" s="34"/>
      <c r="E328" s="32"/>
      <c r="F328" s="32"/>
      <c r="G328" s="32"/>
    </row>
    <row r="329" spans="1:7" ht="12.75" customHeight="1">
      <c r="A329" s="32"/>
      <c r="B329" s="32"/>
      <c r="C329" s="32"/>
      <c r="D329" s="34"/>
      <c r="E329" s="32"/>
      <c r="F329" s="32"/>
      <c r="G329" s="32"/>
    </row>
    <row r="330" spans="1:7" ht="12.75" customHeight="1">
      <c r="A330" s="32"/>
      <c r="B330" s="32"/>
      <c r="C330" s="32"/>
      <c r="D330" s="34"/>
      <c r="E330" s="32"/>
      <c r="F330" s="32"/>
      <c r="G330" s="32"/>
    </row>
    <row r="331" spans="1:7" ht="12.75" customHeight="1">
      <c r="A331" s="32"/>
      <c r="B331" s="32"/>
      <c r="C331" s="32"/>
      <c r="D331" s="34"/>
      <c r="E331" s="32"/>
      <c r="F331" s="32"/>
      <c r="G331" s="32"/>
    </row>
    <row r="332" spans="1:7" ht="12.75" customHeight="1">
      <c r="A332" s="32"/>
      <c r="B332" s="32"/>
      <c r="C332" s="32"/>
      <c r="D332" s="34"/>
      <c r="E332" s="32"/>
      <c r="F332" s="32"/>
      <c r="G332" s="32"/>
    </row>
    <row r="333" spans="1:7" ht="12.75" customHeight="1">
      <c r="A333" s="32"/>
      <c r="B333" s="32"/>
      <c r="C333" s="32"/>
      <c r="D333" s="34"/>
      <c r="E333" s="32"/>
      <c r="F333" s="32"/>
      <c r="G333" s="32"/>
    </row>
    <row r="334" spans="1:7" ht="12.75" customHeight="1">
      <c r="A334" s="32"/>
      <c r="B334" s="32"/>
      <c r="C334" s="32"/>
      <c r="D334" s="34"/>
      <c r="E334" s="32"/>
      <c r="F334" s="32"/>
      <c r="G334" s="32"/>
    </row>
    <row r="335" spans="1:7" ht="12.75" customHeight="1">
      <c r="A335" s="32"/>
      <c r="B335" s="32"/>
      <c r="C335" s="32"/>
      <c r="D335" s="34"/>
      <c r="E335" s="32"/>
      <c r="F335" s="32"/>
      <c r="G335" s="32"/>
    </row>
    <row r="336" spans="1:7" ht="12.75" customHeight="1">
      <c r="A336" s="32"/>
      <c r="B336" s="32"/>
      <c r="C336" s="32"/>
      <c r="D336" s="34"/>
      <c r="E336" s="32"/>
      <c r="F336" s="32"/>
      <c r="G336" s="32"/>
    </row>
    <row r="337" spans="1:7" ht="12.75" customHeight="1">
      <c r="A337" s="32"/>
      <c r="B337" s="32"/>
      <c r="C337" s="32"/>
      <c r="D337" s="34"/>
      <c r="E337" s="32"/>
      <c r="F337" s="32"/>
      <c r="G337" s="32"/>
    </row>
    <row r="338" spans="1:7" ht="12.75" customHeight="1">
      <c r="A338" s="32"/>
      <c r="B338" s="32"/>
      <c r="C338" s="32"/>
      <c r="D338" s="34"/>
      <c r="E338" s="32"/>
      <c r="F338" s="32"/>
      <c r="G338" s="32"/>
    </row>
    <row r="339" spans="1:7" ht="12.75" customHeight="1">
      <c r="A339" s="32"/>
      <c r="B339" s="32"/>
      <c r="C339" s="32"/>
      <c r="D339" s="34"/>
      <c r="E339" s="32"/>
      <c r="F339" s="32"/>
      <c r="G339" s="32"/>
    </row>
    <row r="340" spans="1:7" ht="12.75" customHeight="1">
      <c r="A340" s="32"/>
      <c r="B340" s="32"/>
      <c r="C340" s="32"/>
      <c r="D340" s="34"/>
      <c r="E340" s="32"/>
      <c r="F340" s="32"/>
      <c r="G340" s="32"/>
    </row>
    <row r="341" spans="1:7" ht="12.75" customHeight="1">
      <c r="A341" s="32"/>
      <c r="B341" s="32"/>
      <c r="C341" s="32"/>
      <c r="D341" s="34"/>
      <c r="E341" s="32"/>
      <c r="F341" s="32"/>
      <c r="G341" s="32"/>
    </row>
    <row r="342" spans="1:7" ht="12.75" customHeight="1">
      <c r="A342" s="32"/>
      <c r="B342" s="32"/>
      <c r="C342" s="32"/>
      <c r="D342" s="34"/>
      <c r="E342" s="32"/>
      <c r="F342" s="32"/>
      <c r="G342" s="32"/>
    </row>
    <row r="343" spans="1:7" ht="12.75" customHeight="1">
      <c r="A343" s="32"/>
      <c r="B343" s="32"/>
      <c r="C343" s="32"/>
      <c r="D343" s="34"/>
      <c r="E343" s="32"/>
      <c r="F343" s="32"/>
      <c r="G343" s="32"/>
    </row>
    <row r="344" spans="1:7" ht="12.75" customHeight="1">
      <c r="A344" s="32"/>
      <c r="B344" s="32"/>
      <c r="C344" s="32"/>
      <c r="D344" s="34"/>
      <c r="E344" s="32"/>
      <c r="F344" s="32"/>
      <c r="G344" s="32"/>
    </row>
    <row r="345" spans="1:7" ht="12.75" customHeight="1">
      <c r="A345" s="32"/>
      <c r="B345" s="32"/>
      <c r="C345" s="32"/>
      <c r="D345" s="34"/>
      <c r="E345" s="32"/>
      <c r="F345" s="32"/>
      <c r="G345" s="32"/>
    </row>
    <row r="346" spans="1:7" ht="12.75" customHeight="1">
      <c r="A346" s="32"/>
      <c r="B346" s="32"/>
      <c r="C346" s="32"/>
      <c r="D346" s="34"/>
      <c r="E346" s="32"/>
      <c r="F346" s="32"/>
      <c r="G346" s="32"/>
    </row>
    <row r="347" spans="1:7" ht="12.75" customHeight="1">
      <c r="A347" s="32"/>
      <c r="B347" s="32"/>
      <c r="C347" s="32"/>
      <c r="D347" s="34"/>
      <c r="E347" s="32"/>
      <c r="F347" s="32"/>
      <c r="G347" s="32"/>
    </row>
    <row r="348" spans="1:7" ht="12.75" customHeight="1">
      <c r="A348" s="32"/>
      <c r="B348" s="32"/>
      <c r="C348" s="32"/>
      <c r="D348" s="34"/>
      <c r="E348" s="32"/>
      <c r="F348" s="32"/>
      <c r="G348" s="32"/>
    </row>
    <row r="349" spans="1:7" ht="12.75" customHeight="1">
      <c r="A349" s="32"/>
      <c r="B349" s="32"/>
      <c r="C349" s="32"/>
      <c r="D349" s="34"/>
      <c r="E349" s="32"/>
      <c r="F349" s="32"/>
      <c r="G349" s="32"/>
    </row>
    <row r="350" spans="1:7" ht="12.75" customHeight="1">
      <c r="A350" s="32"/>
      <c r="B350" s="32"/>
      <c r="C350" s="32"/>
      <c r="D350" s="34"/>
      <c r="E350" s="32"/>
      <c r="F350" s="32"/>
      <c r="G350" s="32"/>
    </row>
    <row r="351" spans="1:7" ht="12.75" customHeight="1">
      <c r="A351" s="32"/>
      <c r="B351" s="32"/>
      <c r="C351" s="32"/>
      <c r="D351" s="34"/>
      <c r="E351" s="32"/>
      <c r="F351" s="32"/>
      <c r="G351" s="32"/>
    </row>
    <row r="352" spans="1:7" ht="12.75" customHeight="1">
      <c r="A352" s="32"/>
      <c r="B352" s="32"/>
      <c r="C352" s="32"/>
      <c r="D352" s="34"/>
      <c r="E352" s="32"/>
      <c r="F352" s="32"/>
      <c r="G352" s="32"/>
    </row>
    <row r="353" spans="1:7" ht="12.75" customHeight="1">
      <c r="A353" s="32"/>
      <c r="B353" s="32"/>
      <c r="C353" s="32"/>
      <c r="D353" s="34"/>
      <c r="E353" s="32"/>
      <c r="F353" s="32"/>
      <c r="G353" s="32"/>
    </row>
    <row r="354" spans="1:7" ht="12.75" customHeight="1">
      <c r="A354" s="32"/>
      <c r="B354" s="32"/>
      <c r="C354" s="32"/>
      <c r="D354" s="34"/>
      <c r="E354" s="32"/>
      <c r="F354" s="32"/>
      <c r="G354" s="32"/>
    </row>
    <row r="355" spans="1:7" ht="12.75" customHeight="1">
      <c r="A355" s="32"/>
      <c r="B355" s="32"/>
      <c r="C355" s="32"/>
      <c r="D355" s="34"/>
      <c r="E355" s="32"/>
      <c r="F355" s="32"/>
      <c r="G355" s="32"/>
    </row>
    <row r="356" spans="1:7" ht="12.75" customHeight="1">
      <c r="A356" s="32"/>
      <c r="B356" s="32"/>
      <c r="C356" s="32"/>
      <c r="D356" s="34"/>
      <c r="E356" s="32"/>
      <c r="F356" s="32"/>
      <c r="G356" s="32"/>
    </row>
    <row r="357" spans="1:7" ht="12.75" customHeight="1">
      <c r="A357" s="32"/>
      <c r="B357" s="32"/>
      <c r="C357" s="32"/>
      <c r="D357" s="34"/>
      <c r="E357" s="32"/>
      <c r="F357" s="32"/>
      <c r="G357" s="32"/>
    </row>
    <row r="358" spans="1:7" ht="12.75" customHeight="1">
      <c r="A358" s="32"/>
      <c r="B358" s="32"/>
      <c r="C358" s="32"/>
      <c r="D358" s="34"/>
      <c r="E358" s="32"/>
      <c r="F358" s="32"/>
      <c r="G358" s="32"/>
    </row>
    <row r="359" spans="1:7" ht="12.75" customHeight="1">
      <c r="A359" s="32"/>
      <c r="B359" s="32"/>
      <c r="C359" s="32"/>
      <c r="D359" s="34"/>
      <c r="E359" s="32"/>
      <c r="F359" s="32"/>
      <c r="G359" s="32"/>
    </row>
    <row r="360" spans="1:7" ht="12.75" customHeight="1">
      <c r="A360" s="32"/>
      <c r="B360" s="32"/>
      <c r="C360" s="32"/>
      <c r="D360" s="34"/>
      <c r="E360" s="32"/>
      <c r="F360" s="32"/>
      <c r="G360" s="32"/>
    </row>
    <row r="361" spans="1:7" ht="12.75" customHeight="1">
      <c r="A361" s="32"/>
      <c r="B361" s="32"/>
      <c r="C361" s="32"/>
      <c r="D361" s="34"/>
      <c r="E361" s="32"/>
      <c r="F361" s="32"/>
      <c r="G361" s="32"/>
    </row>
    <row r="362" spans="1:7" ht="12.75" customHeight="1">
      <c r="A362" s="32"/>
      <c r="B362" s="32"/>
      <c r="C362" s="32"/>
      <c r="D362" s="34"/>
      <c r="E362" s="32"/>
      <c r="F362" s="32"/>
      <c r="G362" s="32"/>
    </row>
    <row r="363" spans="1:7" ht="12.75" customHeight="1">
      <c r="A363" s="32"/>
      <c r="B363" s="32"/>
      <c r="C363" s="32"/>
      <c r="D363" s="34"/>
      <c r="E363" s="32"/>
      <c r="F363" s="32"/>
      <c r="G363" s="32"/>
    </row>
    <row r="364" spans="1:7" ht="12.75" customHeight="1">
      <c r="A364" s="32"/>
      <c r="B364" s="32"/>
      <c r="C364" s="32"/>
      <c r="D364" s="34"/>
      <c r="E364" s="32"/>
      <c r="F364" s="32"/>
      <c r="G364" s="32"/>
    </row>
    <row r="365" spans="1:7" ht="12.75" customHeight="1">
      <c r="A365" s="32"/>
      <c r="B365" s="32"/>
      <c r="C365" s="32"/>
      <c r="D365" s="34"/>
      <c r="E365" s="32"/>
      <c r="F365" s="32"/>
      <c r="G365" s="32"/>
    </row>
    <row r="366" spans="1:7" ht="12.75" customHeight="1">
      <c r="A366" s="32"/>
      <c r="B366" s="32"/>
      <c r="C366" s="32"/>
      <c r="D366" s="34"/>
      <c r="E366" s="32"/>
      <c r="F366" s="32"/>
      <c r="G366" s="32"/>
    </row>
    <row r="367" spans="1:7" ht="12.75" customHeight="1">
      <c r="A367" s="32"/>
      <c r="B367" s="32"/>
      <c r="C367" s="32"/>
      <c r="D367" s="34"/>
      <c r="E367" s="32"/>
      <c r="F367" s="32"/>
      <c r="G367" s="32"/>
    </row>
    <row r="368" spans="1:7" ht="12.75" customHeight="1">
      <c r="A368" s="32"/>
      <c r="B368" s="32"/>
      <c r="C368" s="32"/>
      <c r="D368" s="34"/>
      <c r="E368" s="32"/>
      <c r="F368" s="32"/>
      <c r="G368" s="32"/>
    </row>
    <row r="369" spans="1:7" ht="12.75" customHeight="1">
      <c r="A369" s="32"/>
      <c r="B369" s="32"/>
      <c r="C369" s="32"/>
      <c r="D369" s="34"/>
      <c r="E369" s="32"/>
      <c r="F369" s="32"/>
      <c r="G369" s="32"/>
    </row>
    <row r="370" spans="1:7" ht="12.75" customHeight="1">
      <c r="A370" s="32"/>
      <c r="B370" s="32"/>
      <c r="C370" s="32"/>
      <c r="D370" s="34"/>
      <c r="E370" s="32"/>
      <c r="F370" s="32"/>
      <c r="G370" s="32"/>
    </row>
    <row r="371" spans="1:7" ht="12.75" customHeight="1">
      <c r="A371" s="32"/>
      <c r="B371" s="32"/>
      <c r="C371" s="32"/>
      <c r="D371" s="34"/>
      <c r="E371" s="32"/>
      <c r="F371" s="32"/>
      <c r="G371" s="32"/>
    </row>
    <row r="372" spans="1:7" ht="12.75" customHeight="1">
      <c r="A372" s="32"/>
      <c r="B372" s="32"/>
      <c r="C372" s="32"/>
      <c r="D372" s="34"/>
      <c r="E372" s="32"/>
      <c r="F372" s="32"/>
      <c r="G372" s="32"/>
    </row>
    <row r="373" spans="1:7" ht="12.75" customHeight="1">
      <c r="A373" s="32"/>
      <c r="B373" s="32"/>
      <c r="C373" s="32"/>
      <c r="D373" s="34"/>
      <c r="E373" s="32"/>
      <c r="F373" s="32"/>
      <c r="G373" s="32"/>
    </row>
    <row r="374" spans="1:7" ht="12.75" customHeight="1">
      <c r="A374" s="32"/>
      <c r="B374" s="32"/>
      <c r="C374" s="32"/>
      <c r="D374" s="34"/>
      <c r="E374" s="32"/>
      <c r="F374" s="32"/>
      <c r="G374" s="32"/>
    </row>
    <row r="375" spans="1:7" ht="12.75" customHeight="1">
      <c r="A375" s="32"/>
      <c r="B375" s="32"/>
      <c r="C375" s="32"/>
      <c r="D375" s="34"/>
      <c r="E375" s="32"/>
      <c r="F375" s="32"/>
      <c r="G375" s="32"/>
    </row>
    <row r="376" spans="1:7" ht="12.75" customHeight="1">
      <c r="A376" s="32"/>
      <c r="B376" s="32"/>
      <c r="C376" s="32"/>
      <c r="D376" s="34"/>
      <c r="E376" s="32"/>
      <c r="F376" s="32"/>
      <c r="G376" s="32"/>
    </row>
    <row r="377" spans="1:7" ht="12.75" customHeight="1">
      <c r="A377" s="32"/>
      <c r="B377" s="32"/>
      <c r="C377" s="32"/>
      <c r="D377" s="34"/>
      <c r="E377" s="32"/>
      <c r="F377" s="32"/>
      <c r="G377" s="32"/>
    </row>
    <row r="378" spans="1:7" ht="12.75" customHeight="1">
      <c r="A378" s="32"/>
      <c r="B378" s="32"/>
      <c r="C378" s="32"/>
      <c r="D378" s="34"/>
      <c r="E378" s="32"/>
      <c r="F378" s="32"/>
      <c r="G378" s="32"/>
    </row>
    <row r="379" spans="1:7" ht="12.75" customHeight="1">
      <c r="A379" s="32"/>
      <c r="B379" s="32"/>
      <c r="C379" s="32"/>
      <c r="D379" s="34"/>
      <c r="E379" s="32"/>
      <c r="F379" s="32"/>
      <c r="G379" s="32"/>
    </row>
    <row r="380" spans="1:7" ht="12.75" customHeight="1">
      <c r="A380" s="32"/>
      <c r="B380" s="32"/>
      <c r="C380" s="32"/>
      <c r="D380" s="34"/>
      <c r="E380" s="32"/>
      <c r="F380" s="32"/>
      <c r="G380" s="32"/>
    </row>
    <row r="381" spans="1:7" ht="12.75" customHeight="1">
      <c r="A381" s="32"/>
      <c r="B381" s="32"/>
      <c r="C381" s="32"/>
      <c r="D381" s="34"/>
      <c r="E381" s="32"/>
      <c r="F381" s="32"/>
      <c r="G381" s="32"/>
    </row>
    <row r="382" spans="1:7" ht="12.75" customHeight="1">
      <c r="A382" s="32"/>
      <c r="B382" s="32"/>
      <c r="C382" s="32"/>
      <c r="D382" s="34"/>
      <c r="E382" s="32"/>
      <c r="F382" s="32"/>
      <c r="G382" s="32"/>
    </row>
    <row r="383" spans="1:7" ht="12.75" customHeight="1">
      <c r="A383" s="32"/>
      <c r="B383" s="32"/>
      <c r="C383" s="32"/>
      <c r="D383" s="34"/>
      <c r="E383" s="32"/>
      <c r="F383" s="32"/>
      <c r="G383" s="32"/>
    </row>
    <row r="384" spans="1:7" ht="12.75" customHeight="1">
      <c r="A384" s="32"/>
      <c r="B384" s="32"/>
      <c r="C384" s="32"/>
      <c r="D384" s="34"/>
      <c r="E384" s="32"/>
      <c r="F384" s="32"/>
      <c r="G384" s="32"/>
    </row>
    <row r="385" spans="1:7" ht="12.75" customHeight="1">
      <c r="A385" s="32"/>
      <c r="B385" s="32"/>
      <c r="C385" s="32"/>
      <c r="D385" s="34"/>
      <c r="E385" s="32"/>
      <c r="F385" s="32"/>
      <c r="G385" s="32"/>
    </row>
    <row r="386" spans="1:7" ht="12.75" customHeight="1">
      <c r="A386" s="32"/>
      <c r="B386" s="32"/>
      <c r="C386" s="32"/>
      <c r="D386" s="34"/>
      <c r="E386" s="32"/>
      <c r="F386" s="32"/>
      <c r="G386" s="32"/>
    </row>
    <row r="387" spans="1:7" ht="12.75" customHeight="1">
      <c r="A387" s="32"/>
      <c r="B387" s="32"/>
      <c r="C387" s="32"/>
      <c r="D387" s="34"/>
      <c r="E387" s="32"/>
      <c r="F387" s="32"/>
      <c r="G387" s="32"/>
    </row>
    <row r="388" spans="1:7" ht="12.75" customHeight="1">
      <c r="A388" s="32"/>
      <c r="B388" s="32"/>
      <c r="C388" s="32"/>
      <c r="D388" s="34"/>
      <c r="E388" s="32"/>
      <c r="F388" s="32"/>
      <c r="G388" s="32"/>
    </row>
    <row r="389" spans="1:7" ht="12.75" customHeight="1">
      <c r="A389" s="32"/>
      <c r="B389" s="32"/>
      <c r="C389" s="32"/>
      <c r="D389" s="34"/>
      <c r="E389" s="32"/>
      <c r="F389" s="32"/>
      <c r="G389" s="32"/>
    </row>
    <row r="390" spans="1:7" ht="12.75" customHeight="1">
      <c r="A390" s="32"/>
      <c r="B390" s="32"/>
      <c r="C390" s="32"/>
      <c r="D390" s="34"/>
      <c r="E390" s="32"/>
      <c r="F390" s="32"/>
      <c r="G390" s="32"/>
    </row>
    <row r="391" spans="1:7" ht="12.75" customHeight="1">
      <c r="A391" s="32"/>
      <c r="B391" s="32"/>
      <c r="C391" s="32"/>
      <c r="D391" s="34"/>
      <c r="E391" s="32"/>
      <c r="F391" s="32"/>
      <c r="G391" s="32"/>
    </row>
    <row r="392" spans="1:7" ht="12.75" customHeight="1">
      <c r="A392" s="32"/>
      <c r="B392" s="32"/>
      <c r="C392" s="32"/>
      <c r="D392" s="34"/>
      <c r="E392" s="32"/>
      <c r="F392" s="32"/>
      <c r="G392" s="32"/>
    </row>
    <row r="393" spans="1:7" ht="12.75" customHeight="1">
      <c r="A393" s="32"/>
      <c r="B393" s="32"/>
      <c r="C393" s="32"/>
      <c r="D393" s="34"/>
      <c r="E393" s="32"/>
      <c r="F393" s="32"/>
      <c r="G393" s="32"/>
    </row>
    <row r="394" spans="1:7" ht="12.75" customHeight="1">
      <c r="A394" s="32"/>
      <c r="B394" s="32"/>
      <c r="C394" s="32"/>
      <c r="D394" s="34"/>
      <c r="E394" s="32"/>
      <c r="F394" s="32"/>
      <c r="G394" s="32"/>
    </row>
    <row r="395" spans="1:7" ht="12.75" customHeight="1">
      <c r="A395" s="32"/>
      <c r="B395" s="32"/>
      <c r="C395" s="32"/>
      <c r="D395" s="34"/>
      <c r="E395" s="32"/>
      <c r="F395" s="32"/>
      <c r="G395" s="32"/>
    </row>
    <row r="396" spans="1:7" ht="12.75" customHeight="1">
      <c r="A396" s="32"/>
      <c r="B396" s="32"/>
      <c r="C396" s="32"/>
      <c r="D396" s="34"/>
      <c r="E396" s="32"/>
      <c r="F396" s="32"/>
      <c r="G396" s="32"/>
    </row>
    <row r="397" spans="1:7" ht="12.75" customHeight="1">
      <c r="A397" s="32"/>
      <c r="B397" s="32"/>
      <c r="C397" s="32"/>
      <c r="D397" s="34"/>
      <c r="E397" s="32"/>
      <c r="F397" s="32"/>
      <c r="G397" s="32"/>
    </row>
    <row r="398" spans="1:7" ht="12.75" customHeight="1">
      <c r="A398" s="32"/>
      <c r="B398" s="32"/>
      <c r="C398" s="32"/>
      <c r="D398" s="34"/>
      <c r="E398" s="32"/>
      <c r="F398" s="32"/>
      <c r="G398" s="32"/>
    </row>
    <row r="399" spans="1:7" ht="12.75" customHeight="1">
      <c r="A399" s="32"/>
      <c r="B399" s="32"/>
      <c r="C399" s="32"/>
      <c r="D399" s="34"/>
      <c r="E399" s="32"/>
      <c r="F399" s="32"/>
      <c r="G399" s="32"/>
    </row>
    <row r="400" spans="1:7" ht="12.75" customHeight="1">
      <c r="A400" s="32"/>
      <c r="B400" s="32"/>
      <c r="C400" s="32"/>
      <c r="D400" s="34"/>
      <c r="E400" s="32"/>
      <c r="F400" s="32"/>
      <c r="G400" s="32"/>
    </row>
    <row r="401" spans="1:7" ht="12.75" customHeight="1">
      <c r="A401" s="32"/>
      <c r="B401" s="32"/>
      <c r="C401" s="32"/>
      <c r="D401" s="34"/>
      <c r="E401" s="32"/>
      <c r="F401" s="32"/>
      <c r="G401" s="32"/>
    </row>
    <row r="402" spans="1:7" ht="12.75" customHeight="1">
      <c r="A402" s="32"/>
      <c r="B402" s="32"/>
      <c r="C402" s="32"/>
      <c r="D402" s="34"/>
      <c r="E402" s="32"/>
      <c r="F402" s="32"/>
      <c r="G402" s="32"/>
    </row>
    <row r="403" spans="1:7" ht="12.75" customHeight="1">
      <c r="A403" s="32"/>
      <c r="B403" s="32"/>
      <c r="C403" s="32"/>
      <c r="D403" s="34"/>
      <c r="E403" s="32"/>
      <c r="F403" s="32"/>
      <c r="G403" s="32"/>
    </row>
    <row r="404" spans="1:7" ht="12.75" customHeight="1">
      <c r="A404" s="32"/>
      <c r="B404" s="32"/>
      <c r="C404" s="32"/>
      <c r="D404" s="34"/>
      <c r="E404" s="32"/>
      <c r="F404" s="32"/>
      <c r="G404" s="32"/>
    </row>
    <row r="405" spans="1:7" ht="12.75" customHeight="1">
      <c r="A405" s="32"/>
      <c r="B405" s="32"/>
      <c r="C405" s="32"/>
      <c r="D405" s="34"/>
      <c r="E405" s="32"/>
      <c r="F405" s="32"/>
      <c r="G405" s="32"/>
    </row>
    <row r="406" spans="1:7" ht="12.75" customHeight="1">
      <c r="A406" s="32"/>
      <c r="B406" s="32"/>
      <c r="C406" s="32"/>
      <c r="D406" s="34"/>
      <c r="E406" s="32"/>
      <c r="F406" s="32"/>
      <c r="G406" s="32"/>
    </row>
    <row r="407" spans="1:7" ht="12.75" customHeight="1">
      <c r="A407" s="32"/>
      <c r="B407" s="32"/>
      <c r="C407" s="32"/>
      <c r="D407" s="34"/>
      <c r="E407" s="32"/>
      <c r="F407" s="32"/>
      <c r="G407" s="32"/>
    </row>
    <row r="408" spans="1:7" ht="12.75" customHeight="1">
      <c r="A408" s="32"/>
      <c r="B408" s="32"/>
      <c r="C408" s="32"/>
      <c r="D408" s="34"/>
      <c r="E408" s="32"/>
      <c r="F408" s="32"/>
      <c r="G408" s="32"/>
    </row>
    <row r="409" spans="1:7" ht="12.75" customHeight="1">
      <c r="A409" s="32"/>
      <c r="B409" s="32"/>
      <c r="C409" s="32"/>
      <c r="D409" s="34"/>
      <c r="E409" s="32"/>
      <c r="F409" s="32"/>
      <c r="G409" s="32"/>
    </row>
    <row r="410" spans="1:7" ht="12.75" customHeight="1">
      <c r="A410" s="32"/>
      <c r="B410" s="32"/>
      <c r="C410" s="32"/>
      <c r="D410" s="34"/>
      <c r="E410" s="32"/>
      <c r="F410" s="32"/>
      <c r="G410" s="32"/>
    </row>
    <row r="411" spans="1:7" ht="12.75" customHeight="1">
      <c r="A411" s="32"/>
      <c r="B411" s="32"/>
      <c r="C411" s="32"/>
      <c r="D411" s="34"/>
      <c r="E411" s="32"/>
      <c r="F411" s="32"/>
      <c r="G411" s="32"/>
    </row>
    <row r="412" spans="1:7" ht="12.75" customHeight="1">
      <c r="A412" s="32"/>
      <c r="B412" s="32"/>
      <c r="C412" s="32"/>
      <c r="D412" s="34"/>
      <c r="E412" s="32"/>
      <c r="F412" s="32"/>
      <c r="G412" s="32"/>
    </row>
    <row r="413" spans="1:7" ht="12.75" customHeight="1">
      <c r="A413" s="32"/>
      <c r="B413" s="32"/>
      <c r="C413" s="32"/>
      <c r="D413" s="34"/>
      <c r="E413" s="32"/>
      <c r="F413" s="32"/>
      <c r="G413" s="32"/>
    </row>
    <row r="414" spans="1:7" ht="12.75" customHeight="1">
      <c r="A414" s="32"/>
      <c r="B414" s="32"/>
      <c r="C414" s="32"/>
      <c r="D414" s="34"/>
      <c r="E414" s="32"/>
      <c r="F414" s="32"/>
      <c r="G414" s="32"/>
    </row>
    <row r="415" spans="1:7" ht="12.75" customHeight="1">
      <c r="A415" s="32"/>
      <c r="B415" s="32"/>
      <c r="C415" s="32"/>
      <c r="D415" s="34"/>
      <c r="E415" s="32"/>
      <c r="F415" s="32"/>
      <c r="G415" s="32"/>
    </row>
    <row r="416" spans="1:7" ht="12.75" customHeight="1">
      <c r="A416" s="32"/>
      <c r="B416" s="32"/>
      <c r="C416" s="32"/>
      <c r="D416" s="34"/>
      <c r="E416" s="32"/>
      <c r="F416" s="32"/>
      <c r="G416" s="32"/>
    </row>
    <row r="417" spans="1:7" ht="12.75" customHeight="1">
      <c r="A417" s="32"/>
      <c r="B417" s="32"/>
      <c r="C417" s="32"/>
      <c r="D417" s="34"/>
      <c r="E417" s="32"/>
      <c r="F417" s="32"/>
      <c r="G417" s="32"/>
    </row>
    <row r="418" spans="1:7" ht="12.75" customHeight="1">
      <c r="A418" s="32"/>
      <c r="B418" s="32"/>
      <c r="C418" s="32"/>
      <c r="D418" s="34"/>
      <c r="E418" s="32"/>
      <c r="F418" s="32"/>
      <c r="G418" s="32"/>
    </row>
    <row r="419" spans="1:7" ht="12.75" customHeight="1">
      <c r="A419" s="32"/>
      <c r="B419" s="32"/>
      <c r="C419" s="32"/>
      <c r="D419" s="34"/>
      <c r="E419" s="32"/>
      <c r="F419" s="32"/>
      <c r="G419" s="32"/>
    </row>
    <row r="420" spans="1:7" ht="12.75" customHeight="1">
      <c r="A420" s="32"/>
      <c r="B420" s="32"/>
      <c r="C420" s="32"/>
      <c r="D420" s="34"/>
      <c r="E420" s="32"/>
      <c r="F420" s="32"/>
      <c r="G420" s="32"/>
    </row>
    <row r="421" spans="1:7" ht="12.75" customHeight="1">
      <c r="A421" s="32"/>
      <c r="B421" s="32"/>
      <c r="C421" s="32"/>
      <c r="D421" s="34"/>
      <c r="E421" s="32"/>
      <c r="F421" s="32"/>
      <c r="G421" s="32"/>
    </row>
    <row r="422" spans="1:7" ht="12.75" customHeight="1">
      <c r="A422" s="32"/>
      <c r="B422" s="32"/>
      <c r="C422" s="32"/>
      <c r="D422" s="34"/>
      <c r="E422" s="32"/>
      <c r="F422" s="32"/>
      <c r="G422" s="32"/>
    </row>
    <row r="423" spans="1:7" ht="12.75" customHeight="1">
      <c r="A423" s="32"/>
      <c r="B423" s="32"/>
      <c r="C423" s="32"/>
      <c r="D423" s="34"/>
      <c r="E423" s="32"/>
      <c r="F423" s="32"/>
      <c r="G423" s="32"/>
    </row>
    <row r="424" spans="1:7" ht="12.75" customHeight="1">
      <c r="A424" s="32"/>
      <c r="B424" s="32"/>
      <c r="C424" s="32"/>
      <c r="D424" s="34"/>
      <c r="E424" s="32"/>
      <c r="F424" s="32"/>
      <c r="G424" s="32"/>
    </row>
    <row r="425" spans="1:7" ht="12.75" customHeight="1">
      <c r="A425" s="32"/>
      <c r="B425" s="32"/>
      <c r="C425" s="32"/>
      <c r="D425" s="34"/>
      <c r="E425" s="32"/>
      <c r="F425" s="32"/>
      <c r="G425" s="32"/>
    </row>
    <row r="426" spans="1:7" ht="12.75" customHeight="1">
      <c r="A426" s="32"/>
      <c r="B426" s="32"/>
      <c r="C426" s="32"/>
      <c r="D426" s="34"/>
      <c r="E426" s="32"/>
      <c r="F426" s="32"/>
      <c r="G426" s="32"/>
    </row>
    <row r="427" spans="1:7" ht="12.75" customHeight="1">
      <c r="A427" s="32"/>
      <c r="B427" s="32"/>
      <c r="C427" s="32"/>
      <c r="D427" s="34"/>
      <c r="E427" s="32"/>
      <c r="F427" s="32"/>
      <c r="G427" s="32"/>
    </row>
    <row r="428" spans="1:7" ht="12.75" customHeight="1">
      <c r="A428" s="32"/>
      <c r="B428" s="32"/>
      <c r="C428" s="32"/>
      <c r="D428" s="34"/>
      <c r="E428" s="32"/>
      <c r="F428" s="32"/>
      <c r="G428" s="32"/>
    </row>
    <row r="429" spans="1:7" ht="12.75" customHeight="1">
      <c r="A429" s="32"/>
      <c r="B429" s="32"/>
      <c r="C429" s="32"/>
      <c r="D429" s="34"/>
      <c r="E429" s="32"/>
      <c r="F429" s="32"/>
      <c r="G429" s="32"/>
    </row>
    <row r="430" spans="1:7" ht="12.75" customHeight="1">
      <c r="A430" s="32"/>
      <c r="B430" s="32"/>
      <c r="C430" s="32"/>
      <c r="D430" s="34"/>
      <c r="E430" s="32"/>
      <c r="F430" s="32"/>
      <c r="G430" s="32"/>
    </row>
    <row r="431" spans="1:7" ht="12.75" customHeight="1">
      <c r="A431" s="32"/>
      <c r="B431" s="32"/>
      <c r="C431" s="32"/>
      <c r="D431" s="34"/>
      <c r="E431" s="32"/>
      <c r="F431" s="32"/>
      <c r="G431" s="32"/>
    </row>
    <row r="432" spans="1:7" ht="12.75" customHeight="1">
      <c r="A432" s="32"/>
      <c r="B432" s="32"/>
      <c r="C432" s="32"/>
      <c r="D432" s="34"/>
      <c r="E432" s="32"/>
      <c r="F432" s="32"/>
      <c r="G432" s="32"/>
    </row>
    <row r="433" spans="1:7" ht="12.75" customHeight="1">
      <c r="A433" s="32"/>
      <c r="B433" s="32"/>
      <c r="C433" s="32"/>
      <c r="D433" s="34"/>
      <c r="E433" s="32"/>
      <c r="F433" s="32"/>
      <c r="G433" s="32"/>
    </row>
    <row r="434" spans="1:7" ht="12.75" customHeight="1">
      <c r="A434" s="32"/>
      <c r="B434" s="32"/>
      <c r="C434" s="32"/>
      <c r="D434" s="34"/>
      <c r="E434" s="32"/>
      <c r="F434" s="32"/>
      <c r="G434" s="32"/>
    </row>
    <row r="435" spans="1:7" ht="12.75" customHeight="1">
      <c r="A435" s="32"/>
      <c r="B435" s="32"/>
      <c r="C435" s="32"/>
      <c r="D435" s="34"/>
      <c r="E435" s="32"/>
      <c r="F435" s="32"/>
      <c r="G435" s="32"/>
    </row>
    <row r="436" spans="1:7" ht="12.75" customHeight="1">
      <c r="A436" s="32"/>
      <c r="B436" s="32"/>
      <c r="C436" s="32"/>
      <c r="D436" s="34"/>
      <c r="E436" s="32"/>
      <c r="F436" s="32"/>
      <c r="G436" s="32"/>
    </row>
    <row r="437" spans="1:7" ht="12.75" customHeight="1">
      <c r="A437" s="32"/>
      <c r="B437" s="32"/>
      <c r="C437" s="32"/>
      <c r="D437" s="34"/>
      <c r="E437" s="32"/>
      <c r="F437" s="32"/>
      <c r="G437" s="32"/>
    </row>
    <row r="438" spans="1:7" ht="12.75" customHeight="1">
      <c r="A438" s="32"/>
      <c r="B438" s="32"/>
      <c r="C438" s="32"/>
      <c r="D438" s="34"/>
      <c r="E438" s="32"/>
      <c r="F438" s="32"/>
      <c r="G438" s="32"/>
    </row>
    <row r="439" spans="1:7" ht="12.75" customHeight="1">
      <c r="A439" s="32"/>
      <c r="B439" s="32"/>
      <c r="C439" s="32"/>
      <c r="D439" s="34"/>
      <c r="E439" s="32"/>
      <c r="F439" s="32"/>
      <c r="G439" s="32"/>
    </row>
    <row r="440" spans="1:7" ht="12.75" customHeight="1">
      <c r="A440" s="32"/>
      <c r="B440" s="32"/>
      <c r="C440" s="32"/>
      <c r="D440" s="34"/>
      <c r="E440" s="32"/>
      <c r="F440" s="32"/>
      <c r="G440" s="32"/>
    </row>
    <row r="441" spans="1:7" ht="12.75" customHeight="1">
      <c r="A441" s="32"/>
      <c r="B441" s="32"/>
      <c r="C441" s="32"/>
      <c r="D441" s="34"/>
      <c r="E441" s="32"/>
      <c r="F441" s="32"/>
      <c r="G441" s="32"/>
    </row>
    <row r="442" spans="1:7" ht="12.75" customHeight="1">
      <c r="A442" s="32"/>
      <c r="B442" s="32"/>
      <c r="C442" s="32"/>
      <c r="D442" s="34"/>
      <c r="E442" s="32"/>
      <c r="F442" s="32"/>
      <c r="G442" s="32"/>
    </row>
    <row r="443" spans="1:7" ht="12.75" customHeight="1">
      <c r="A443" s="32"/>
      <c r="B443" s="32"/>
      <c r="C443" s="32"/>
      <c r="D443" s="34"/>
      <c r="E443" s="32"/>
      <c r="F443" s="32"/>
      <c r="G443" s="32"/>
    </row>
    <row r="444" spans="1:7" ht="12.75" customHeight="1">
      <c r="A444" s="32"/>
      <c r="B444" s="32"/>
      <c r="C444" s="32"/>
      <c r="D444" s="34"/>
      <c r="E444" s="32"/>
      <c r="F444" s="32"/>
      <c r="G444" s="32"/>
    </row>
    <row r="445" spans="1:7" ht="12.75" customHeight="1">
      <c r="A445" s="32"/>
      <c r="B445" s="32"/>
      <c r="C445" s="32"/>
      <c r="D445" s="34"/>
      <c r="E445" s="32"/>
      <c r="F445" s="32"/>
      <c r="G445" s="32"/>
    </row>
    <row r="446" spans="1:7" ht="12.75" customHeight="1">
      <c r="A446" s="32"/>
      <c r="B446" s="32"/>
      <c r="C446" s="32"/>
      <c r="D446" s="34"/>
      <c r="E446" s="32"/>
      <c r="F446" s="32"/>
      <c r="G446" s="32"/>
    </row>
    <row r="447" spans="1:7" ht="12.75" customHeight="1">
      <c r="A447" s="32"/>
      <c r="B447" s="32"/>
      <c r="C447" s="32"/>
      <c r="D447" s="34"/>
      <c r="E447" s="32"/>
      <c r="F447" s="32"/>
      <c r="G447" s="32"/>
    </row>
    <row r="448" spans="1:7" ht="12.75" customHeight="1">
      <c r="A448" s="32"/>
      <c r="B448" s="32"/>
      <c r="C448" s="32"/>
      <c r="D448" s="34"/>
      <c r="E448" s="32"/>
      <c r="F448" s="32"/>
      <c r="G448" s="32"/>
    </row>
    <row r="449" spans="1:7" ht="12.75" customHeight="1">
      <c r="A449" s="32"/>
      <c r="B449" s="32"/>
      <c r="C449" s="32"/>
      <c r="D449" s="34"/>
      <c r="E449" s="32"/>
      <c r="F449" s="32"/>
      <c r="G449" s="32"/>
    </row>
    <row r="450" spans="1:7" ht="12.75" customHeight="1">
      <c r="A450" s="32"/>
      <c r="B450" s="32"/>
      <c r="C450" s="32"/>
      <c r="D450" s="34"/>
      <c r="E450" s="32"/>
      <c r="F450" s="32"/>
      <c r="G450" s="32"/>
    </row>
    <row r="451" spans="1:7" ht="12.75" customHeight="1">
      <c r="A451" s="32"/>
      <c r="B451" s="32"/>
      <c r="C451" s="32"/>
      <c r="D451" s="34"/>
      <c r="E451" s="32"/>
      <c r="F451" s="32"/>
      <c r="G451" s="32"/>
    </row>
    <row r="452" spans="1:7" ht="12.75" customHeight="1">
      <c r="A452" s="32"/>
      <c r="B452" s="32"/>
      <c r="C452" s="32"/>
      <c r="D452" s="34"/>
      <c r="E452" s="32"/>
      <c r="F452" s="32"/>
      <c r="G452" s="32"/>
    </row>
    <row r="453" spans="1:7" ht="12.75" customHeight="1">
      <c r="A453" s="32"/>
      <c r="B453" s="32"/>
      <c r="C453" s="32"/>
      <c r="D453" s="34"/>
      <c r="E453" s="32"/>
      <c r="F453" s="32"/>
      <c r="G453" s="32"/>
    </row>
    <row r="454" spans="1:7" ht="12.75" customHeight="1">
      <c r="A454" s="32"/>
      <c r="B454" s="32"/>
      <c r="C454" s="32"/>
      <c r="D454" s="34"/>
      <c r="E454" s="32"/>
      <c r="F454" s="32"/>
      <c r="G454" s="32"/>
    </row>
    <row r="455" spans="1:7" ht="12.75" customHeight="1">
      <c r="A455" s="32"/>
      <c r="B455" s="32"/>
      <c r="C455" s="32"/>
      <c r="D455" s="34"/>
      <c r="E455" s="32"/>
      <c r="F455" s="32"/>
      <c r="G455" s="32"/>
    </row>
    <row r="456" spans="1:7" ht="12.75" customHeight="1">
      <c r="A456" s="32"/>
      <c r="B456" s="32"/>
      <c r="C456" s="32"/>
      <c r="D456" s="34"/>
      <c r="E456" s="32"/>
      <c r="F456" s="32"/>
      <c r="G456" s="32"/>
    </row>
    <row r="457" spans="1:7" ht="12.75" customHeight="1">
      <c r="A457" s="32"/>
      <c r="B457" s="32"/>
      <c r="C457" s="32"/>
      <c r="D457" s="34"/>
      <c r="E457" s="32"/>
      <c r="F457" s="32"/>
      <c r="G457" s="32"/>
    </row>
    <row r="458" spans="1:7" ht="12.75" customHeight="1">
      <c r="A458" s="32"/>
      <c r="B458" s="32"/>
      <c r="C458" s="32"/>
      <c r="D458" s="34"/>
      <c r="E458" s="32"/>
      <c r="F458" s="32"/>
      <c r="G458" s="32"/>
    </row>
    <row r="459" spans="1:7" ht="12.75" customHeight="1">
      <c r="A459" s="32"/>
      <c r="B459" s="32"/>
      <c r="C459" s="32"/>
      <c r="D459" s="34"/>
      <c r="E459" s="32"/>
      <c r="F459" s="32"/>
      <c r="G459" s="32"/>
    </row>
    <row r="460" spans="1:7" ht="12.75" customHeight="1">
      <c r="A460" s="32"/>
      <c r="B460" s="32"/>
      <c r="C460" s="32"/>
      <c r="D460" s="34"/>
      <c r="E460" s="32"/>
      <c r="F460" s="32"/>
      <c r="G460" s="32"/>
    </row>
    <row r="461" spans="1:7" ht="12.75" customHeight="1">
      <c r="A461" s="32"/>
      <c r="B461" s="32"/>
      <c r="C461" s="32"/>
      <c r="D461" s="34"/>
      <c r="E461" s="32"/>
      <c r="F461" s="32"/>
      <c r="G461" s="32"/>
    </row>
    <row r="462" spans="1:7" ht="12.75" customHeight="1">
      <c r="A462" s="32"/>
      <c r="B462" s="32"/>
      <c r="C462" s="32"/>
      <c r="D462" s="34"/>
      <c r="E462" s="32"/>
      <c r="F462" s="32"/>
      <c r="G462" s="32"/>
    </row>
    <row r="463" spans="1:7" ht="12.75" customHeight="1">
      <c r="A463" s="32"/>
      <c r="B463" s="32"/>
      <c r="C463" s="32"/>
      <c r="D463" s="34"/>
      <c r="E463" s="32"/>
      <c r="F463" s="32"/>
      <c r="G463" s="32"/>
    </row>
    <row r="464" spans="1:7" ht="12.75" customHeight="1">
      <c r="A464" s="32"/>
      <c r="B464" s="32"/>
      <c r="C464" s="32"/>
      <c r="D464" s="34"/>
      <c r="E464" s="32"/>
      <c r="F464" s="32"/>
      <c r="G464" s="32"/>
    </row>
    <row r="465" spans="1:7" ht="12.75" customHeight="1">
      <c r="A465" s="32"/>
      <c r="B465" s="32"/>
      <c r="C465" s="32"/>
      <c r="D465" s="34"/>
      <c r="E465" s="32"/>
      <c r="F465" s="32"/>
      <c r="G465" s="32"/>
    </row>
    <row r="466" spans="1:7" ht="12.75" customHeight="1">
      <c r="A466" s="32"/>
      <c r="B466" s="32"/>
      <c r="C466" s="32"/>
      <c r="D466" s="34"/>
      <c r="E466" s="32"/>
      <c r="F466" s="32"/>
      <c r="G466" s="32"/>
    </row>
    <row r="467" spans="1:7" ht="12.75" customHeight="1">
      <c r="A467" s="32"/>
      <c r="B467" s="32"/>
      <c r="C467" s="32"/>
      <c r="D467" s="34"/>
      <c r="E467" s="32"/>
      <c r="F467" s="32"/>
      <c r="G467" s="32"/>
    </row>
    <row r="468" spans="1:7" ht="12.75" customHeight="1">
      <c r="A468" s="32"/>
      <c r="B468" s="32"/>
      <c r="C468" s="32"/>
      <c r="D468" s="34"/>
      <c r="E468" s="32"/>
      <c r="F468" s="32"/>
      <c r="G468" s="32"/>
    </row>
    <row r="469" spans="1:7" ht="12.75" customHeight="1">
      <c r="A469" s="32"/>
      <c r="B469" s="32"/>
      <c r="C469" s="32"/>
      <c r="D469" s="34"/>
      <c r="E469" s="32"/>
      <c r="F469" s="32"/>
      <c r="G469" s="32"/>
    </row>
    <row r="470" spans="1:7" ht="12.75" customHeight="1">
      <c r="A470" s="32"/>
      <c r="B470" s="32"/>
      <c r="C470" s="32"/>
      <c r="D470" s="34"/>
      <c r="E470" s="32"/>
      <c r="F470" s="32"/>
      <c r="G470" s="32"/>
    </row>
    <row r="471" spans="1:7" ht="12.75" customHeight="1">
      <c r="A471" s="32"/>
      <c r="B471" s="32"/>
      <c r="C471" s="32"/>
      <c r="D471" s="34"/>
      <c r="E471" s="32"/>
      <c r="F471" s="32"/>
      <c r="G471" s="32"/>
    </row>
    <row r="472" spans="1:7" ht="12.75" customHeight="1">
      <c r="A472" s="32"/>
      <c r="B472" s="32"/>
      <c r="C472" s="32"/>
      <c r="D472" s="34"/>
      <c r="E472" s="32"/>
      <c r="F472" s="32"/>
      <c r="G472" s="32"/>
    </row>
    <row r="473" spans="1:7" ht="12.75" customHeight="1">
      <c r="A473" s="32"/>
      <c r="B473" s="32"/>
      <c r="C473" s="32"/>
      <c r="D473" s="34"/>
      <c r="E473" s="32"/>
      <c r="F473" s="32"/>
      <c r="G473" s="32"/>
    </row>
    <row r="474" spans="1:7" ht="12.75" customHeight="1">
      <c r="A474" s="32"/>
      <c r="B474" s="32"/>
      <c r="C474" s="32"/>
      <c r="D474" s="34"/>
      <c r="E474" s="32"/>
      <c r="F474" s="32"/>
      <c r="G474" s="32"/>
    </row>
    <row r="475" spans="1:7" ht="12.75" customHeight="1">
      <c r="A475" s="32"/>
      <c r="B475" s="32"/>
      <c r="C475" s="32"/>
      <c r="D475" s="34"/>
      <c r="E475" s="32"/>
      <c r="F475" s="32"/>
      <c r="G475" s="32"/>
    </row>
    <row r="476" spans="1:7" ht="12.75" customHeight="1">
      <c r="A476" s="32"/>
      <c r="B476" s="32"/>
      <c r="C476" s="32"/>
      <c r="D476" s="34"/>
      <c r="E476" s="32"/>
      <c r="F476" s="32"/>
      <c r="G476" s="32"/>
    </row>
    <row r="477" spans="1:7" ht="12.75" customHeight="1">
      <c r="A477" s="32"/>
      <c r="B477" s="32"/>
      <c r="C477" s="32"/>
      <c r="D477" s="34"/>
      <c r="E477" s="32"/>
      <c r="F477" s="32"/>
      <c r="G477" s="32"/>
    </row>
    <row r="478" spans="1:7" ht="12.75" customHeight="1">
      <c r="A478" s="32"/>
      <c r="B478" s="32"/>
      <c r="C478" s="32"/>
      <c r="D478" s="34"/>
      <c r="E478" s="32"/>
      <c r="F478" s="32"/>
      <c r="G478" s="32"/>
    </row>
    <row r="479" spans="1:7" ht="12.75" customHeight="1">
      <c r="A479" s="32"/>
      <c r="B479" s="32"/>
      <c r="C479" s="32"/>
      <c r="D479" s="34"/>
      <c r="E479" s="32"/>
      <c r="F479" s="32"/>
      <c r="G479" s="32"/>
    </row>
    <row r="480" spans="1:7" ht="12.75" customHeight="1">
      <c r="A480" s="32"/>
      <c r="B480" s="32"/>
      <c r="C480" s="32"/>
      <c r="D480" s="34"/>
      <c r="E480" s="32"/>
      <c r="F480" s="32"/>
      <c r="G480" s="32"/>
    </row>
    <row r="481" spans="1:7" ht="12.75" customHeight="1">
      <c r="A481" s="32"/>
      <c r="B481" s="32"/>
      <c r="C481" s="32"/>
      <c r="D481" s="34"/>
      <c r="E481" s="32"/>
      <c r="F481" s="32"/>
      <c r="G481" s="32"/>
    </row>
    <row r="482" spans="1:7" ht="12.75" customHeight="1">
      <c r="A482" s="32"/>
      <c r="B482" s="32"/>
      <c r="C482" s="32"/>
      <c r="D482" s="34"/>
      <c r="E482" s="32"/>
      <c r="F482" s="32"/>
      <c r="G482" s="32"/>
    </row>
    <row r="483" spans="1:7" ht="12.75" customHeight="1">
      <c r="A483" s="32"/>
      <c r="B483" s="32"/>
      <c r="C483" s="32"/>
      <c r="D483" s="34"/>
      <c r="E483" s="32"/>
      <c r="F483" s="32"/>
      <c r="G483" s="32"/>
    </row>
    <row r="484" spans="1:7" ht="12.75" customHeight="1">
      <c r="A484" s="32"/>
      <c r="B484" s="32"/>
      <c r="C484" s="32"/>
      <c r="D484" s="34"/>
      <c r="E484" s="32"/>
      <c r="F484" s="32"/>
      <c r="G484" s="32"/>
    </row>
    <row r="485" spans="1:7" ht="12.75" customHeight="1">
      <c r="A485" s="32"/>
      <c r="B485" s="32"/>
      <c r="C485" s="32"/>
      <c r="D485" s="34"/>
      <c r="E485" s="32"/>
      <c r="F485" s="32"/>
      <c r="G485" s="32"/>
    </row>
    <row r="486" spans="1:7" ht="12.75" customHeight="1">
      <c r="A486" s="32"/>
      <c r="B486" s="32"/>
      <c r="C486" s="32"/>
      <c r="D486" s="34"/>
      <c r="E486" s="32"/>
      <c r="F486" s="32"/>
      <c r="G486" s="32"/>
    </row>
    <row r="487" spans="1:7" ht="12.75" customHeight="1">
      <c r="A487" s="32"/>
      <c r="B487" s="32"/>
      <c r="C487" s="32"/>
      <c r="D487" s="34"/>
      <c r="E487" s="32"/>
      <c r="F487" s="32"/>
      <c r="G487" s="32"/>
    </row>
    <row r="488" spans="1:7" ht="12.75" customHeight="1">
      <c r="A488" s="32"/>
      <c r="B488" s="32"/>
      <c r="C488" s="32"/>
      <c r="D488" s="34"/>
      <c r="E488" s="32"/>
      <c r="F488" s="32"/>
      <c r="G488" s="32"/>
    </row>
    <row r="489" spans="1:7" ht="12.75" customHeight="1">
      <c r="A489" s="32"/>
      <c r="B489" s="32"/>
      <c r="C489" s="32"/>
      <c r="D489" s="34"/>
      <c r="E489" s="32"/>
      <c r="F489" s="32"/>
      <c r="G489" s="32"/>
    </row>
    <row r="490" spans="1:7" ht="12.75" customHeight="1">
      <c r="A490" s="32"/>
      <c r="B490" s="32"/>
      <c r="C490" s="32"/>
      <c r="D490" s="34"/>
      <c r="E490" s="32"/>
      <c r="F490" s="32"/>
      <c r="G490" s="32"/>
    </row>
    <row r="491" spans="1:7" ht="12.75" customHeight="1">
      <c r="A491" s="32"/>
      <c r="B491" s="32"/>
      <c r="C491" s="32"/>
      <c r="D491" s="34"/>
      <c r="E491" s="32"/>
      <c r="F491" s="32"/>
      <c r="G491" s="32"/>
    </row>
    <row r="492" spans="1:7" ht="12.75" customHeight="1">
      <c r="A492" s="32"/>
      <c r="B492" s="32"/>
      <c r="C492" s="32"/>
      <c r="D492" s="34"/>
      <c r="E492" s="32"/>
      <c r="F492" s="32"/>
      <c r="G492" s="32"/>
    </row>
    <row r="493" spans="1:7" ht="12.75" customHeight="1">
      <c r="A493" s="32"/>
      <c r="B493" s="32"/>
      <c r="C493" s="32"/>
      <c r="D493" s="34"/>
      <c r="E493" s="32"/>
      <c r="F493" s="32"/>
      <c r="G493" s="32"/>
    </row>
    <row r="494" spans="1:7" ht="12.75" customHeight="1">
      <c r="A494" s="32"/>
      <c r="B494" s="32"/>
      <c r="C494" s="32"/>
      <c r="D494" s="34"/>
      <c r="E494" s="32"/>
      <c r="F494" s="32"/>
      <c r="G494" s="32"/>
    </row>
    <row r="495" spans="1:7" ht="12.75" customHeight="1">
      <c r="A495" s="32"/>
      <c r="B495" s="32"/>
      <c r="C495" s="32"/>
      <c r="D495" s="34"/>
      <c r="E495" s="32"/>
      <c r="F495" s="32"/>
      <c r="G495" s="32"/>
    </row>
    <row r="496" spans="1:7" ht="12.75" customHeight="1">
      <c r="A496" s="32"/>
      <c r="B496" s="32"/>
      <c r="C496" s="32"/>
      <c r="D496" s="34"/>
      <c r="E496" s="32"/>
      <c r="F496" s="32"/>
      <c r="G496" s="32"/>
    </row>
    <row r="497" spans="1:7" ht="12.75" customHeight="1">
      <c r="A497" s="32"/>
      <c r="B497" s="32"/>
      <c r="C497" s="32"/>
      <c r="D497" s="34"/>
      <c r="E497" s="32"/>
      <c r="F497" s="32"/>
      <c r="G497" s="32"/>
    </row>
    <row r="498" spans="1:7" ht="12.75" customHeight="1">
      <c r="A498" s="32"/>
      <c r="B498" s="32"/>
      <c r="C498" s="32"/>
      <c r="D498" s="34"/>
      <c r="E498" s="32"/>
      <c r="F498" s="32"/>
      <c r="G498" s="32"/>
    </row>
    <row r="499" spans="1:7" ht="12.75" customHeight="1">
      <c r="A499" s="32"/>
      <c r="B499" s="32"/>
      <c r="C499" s="32"/>
      <c r="D499" s="34"/>
      <c r="E499" s="32"/>
      <c r="F499" s="32"/>
      <c r="G499" s="32"/>
    </row>
    <row r="500" spans="1:7" ht="12.75" customHeight="1">
      <c r="A500" s="32"/>
      <c r="B500" s="32"/>
      <c r="C500" s="32"/>
      <c r="D500" s="34"/>
      <c r="E500" s="32"/>
      <c r="F500" s="32"/>
      <c r="G500" s="32"/>
    </row>
    <row r="501" spans="1:7" ht="12.75" customHeight="1">
      <c r="A501" s="32"/>
      <c r="B501" s="32"/>
      <c r="C501" s="32"/>
      <c r="D501" s="34"/>
      <c r="E501" s="32"/>
      <c r="F501" s="32"/>
      <c r="G501" s="32"/>
    </row>
    <row r="502" spans="1:7" ht="12.75" customHeight="1">
      <c r="A502" s="32"/>
      <c r="B502" s="32"/>
      <c r="C502" s="32"/>
      <c r="D502" s="34"/>
      <c r="E502" s="32"/>
      <c r="F502" s="32"/>
      <c r="G502" s="32"/>
    </row>
    <row r="503" spans="1:7" ht="12.75" customHeight="1">
      <c r="A503" s="32"/>
      <c r="B503" s="32"/>
      <c r="C503" s="32"/>
      <c r="D503" s="34"/>
      <c r="E503" s="32"/>
      <c r="F503" s="32"/>
      <c r="G503" s="32"/>
    </row>
    <row r="504" spans="1:7" ht="12.75" customHeight="1">
      <c r="A504" s="32"/>
      <c r="B504" s="32"/>
      <c r="C504" s="32"/>
      <c r="D504" s="34"/>
      <c r="E504" s="32"/>
      <c r="F504" s="32"/>
      <c r="G504" s="32"/>
    </row>
    <row r="505" spans="1:7" ht="12.75" customHeight="1">
      <c r="A505" s="32"/>
      <c r="B505" s="32"/>
      <c r="C505" s="32"/>
      <c r="D505" s="34"/>
      <c r="E505" s="32"/>
      <c r="F505" s="32"/>
      <c r="G505" s="32"/>
    </row>
    <row r="506" spans="1:7" ht="12.75" customHeight="1">
      <c r="A506" s="32"/>
      <c r="B506" s="32"/>
      <c r="C506" s="32"/>
      <c r="D506" s="34"/>
      <c r="E506" s="32"/>
      <c r="F506" s="32"/>
      <c r="G506" s="32"/>
    </row>
    <row r="507" spans="1:7" ht="12.75" customHeight="1">
      <c r="A507" s="32"/>
      <c r="B507" s="32"/>
      <c r="C507" s="32"/>
      <c r="D507" s="34"/>
      <c r="E507" s="32"/>
      <c r="F507" s="32"/>
      <c r="G507" s="32"/>
    </row>
    <row r="508" spans="1:7" ht="12.75" customHeight="1">
      <c r="A508" s="32"/>
      <c r="B508" s="32"/>
      <c r="C508" s="32"/>
      <c r="D508" s="34"/>
      <c r="E508" s="32"/>
      <c r="F508" s="32"/>
      <c r="G508" s="32"/>
    </row>
    <row r="509" spans="1:7" ht="12.75" customHeight="1">
      <c r="A509" s="32"/>
      <c r="B509" s="32"/>
      <c r="C509" s="32"/>
      <c r="D509" s="34"/>
      <c r="E509" s="32"/>
      <c r="F509" s="32"/>
      <c r="G509" s="32"/>
    </row>
    <row r="510" spans="1:7" ht="12.75" customHeight="1">
      <c r="A510" s="32"/>
      <c r="B510" s="32"/>
      <c r="C510" s="32"/>
      <c r="D510" s="34"/>
      <c r="E510" s="32"/>
      <c r="F510" s="32"/>
      <c r="G510" s="32"/>
    </row>
    <row r="511" spans="1:7" ht="12.75" customHeight="1">
      <c r="A511" s="32"/>
      <c r="B511" s="32"/>
      <c r="C511" s="32"/>
      <c r="D511" s="34"/>
      <c r="E511" s="32"/>
      <c r="F511" s="32"/>
      <c r="G511" s="32"/>
    </row>
    <row r="512" spans="1:7" ht="12.75" customHeight="1">
      <c r="A512" s="32"/>
      <c r="B512" s="32"/>
      <c r="C512" s="32"/>
      <c r="D512" s="34"/>
      <c r="E512" s="32"/>
      <c r="F512" s="32"/>
      <c r="G512" s="32"/>
    </row>
    <row r="513" spans="1:7" ht="12.75" customHeight="1">
      <c r="A513" s="32"/>
      <c r="B513" s="32"/>
      <c r="C513" s="32"/>
      <c r="D513" s="34"/>
      <c r="E513" s="32"/>
      <c r="F513" s="32"/>
      <c r="G513" s="32"/>
    </row>
    <row r="514" spans="1:7" ht="12.75" customHeight="1">
      <c r="A514" s="32"/>
      <c r="B514" s="32"/>
      <c r="C514" s="32"/>
      <c r="D514" s="34"/>
      <c r="E514" s="32"/>
      <c r="F514" s="32"/>
      <c r="G514" s="32"/>
    </row>
    <row r="515" spans="1:7" ht="12.75" customHeight="1">
      <c r="A515" s="32"/>
      <c r="B515" s="32"/>
      <c r="C515" s="32"/>
      <c r="D515" s="34"/>
      <c r="E515" s="32"/>
      <c r="F515" s="32"/>
      <c r="G515" s="32"/>
    </row>
    <row r="516" spans="1:7" ht="12.75" customHeight="1">
      <c r="A516" s="32"/>
      <c r="B516" s="32"/>
      <c r="C516" s="32"/>
      <c r="D516" s="34"/>
      <c r="E516" s="32"/>
      <c r="F516" s="32"/>
      <c r="G516" s="32"/>
    </row>
    <row r="517" spans="1:7" ht="12.75" customHeight="1">
      <c r="A517" s="32"/>
      <c r="B517" s="32"/>
      <c r="C517" s="32"/>
      <c r="D517" s="34"/>
      <c r="E517" s="32"/>
      <c r="F517" s="32"/>
      <c r="G517" s="32"/>
    </row>
    <row r="518" spans="1:7" ht="12.75" customHeight="1">
      <c r="A518" s="32"/>
      <c r="B518" s="32"/>
      <c r="C518" s="32"/>
      <c r="D518" s="34"/>
      <c r="E518" s="32"/>
      <c r="F518" s="32"/>
      <c r="G518" s="32"/>
    </row>
    <row r="519" spans="1:7" ht="12.75" customHeight="1">
      <c r="A519" s="32"/>
      <c r="B519" s="32"/>
      <c r="C519" s="32"/>
      <c r="D519" s="34"/>
      <c r="E519" s="32"/>
      <c r="F519" s="32"/>
      <c r="G519" s="32"/>
    </row>
    <row r="520" spans="1:7" ht="12.75" customHeight="1">
      <c r="A520" s="32"/>
      <c r="B520" s="32"/>
      <c r="C520" s="32"/>
      <c r="D520" s="34"/>
      <c r="E520" s="32"/>
      <c r="F520" s="32"/>
      <c r="G520" s="32"/>
    </row>
    <row r="521" spans="1:7" ht="12.75" customHeight="1">
      <c r="A521" s="32"/>
      <c r="B521" s="32"/>
      <c r="C521" s="32"/>
      <c r="D521" s="34"/>
      <c r="E521" s="32"/>
      <c r="F521" s="32"/>
      <c r="G521" s="32"/>
    </row>
    <row r="522" spans="1:7" ht="12.75" customHeight="1">
      <c r="A522" s="32"/>
      <c r="B522" s="32"/>
      <c r="C522" s="32"/>
      <c r="D522" s="34"/>
      <c r="E522" s="32"/>
      <c r="F522" s="32"/>
      <c r="G522" s="32"/>
    </row>
    <row r="523" spans="1:7" ht="12.75" customHeight="1">
      <c r="A523" s="32"/>
      <c r="B523" s="32"/>
      <c r="C523" s="32"/>
      <c r="D523" s="34"/>
      <c r="E523" s="32"/>
      <c r="F523" s="32"/>
      <c r="G523" s="32"/>
    </row>
    <row r="524" spans="1:7" ht="12.75" customHeight="1">
      <c r="A524" s="32"/>
      <c r="B524" s="32"/>
      <c r="C524" s="32"/>
      <c r="D524" s="34"/>
      <c r="E524" s="32"/>
      <c r="F524" s="32"/>
      <c r="G524" s="32"/>
    </row>
    <row r="525" spans="1:7" ht="12.75" customHeight="1">
      <c r="A525" s="32"/>
      <c r="B525" s="32"/>
      <c r="C525" s="32"/>
      <c r="D525" s="34"/>
      <c r="E525" s="32"/>
      <c r="F525" s="32"/>
      <c r="G525" s="32"/>
    </row>
    <row r="526" spans="1:7" ht="12.75" customHeight="1">
      <c r="A526" s="32"/>
      <c r="B526" s="32"/>
      <c r="C526" s="32"/>
      <c r="D526" s="34"/>
      <c r="E526" s="32"/>
      <c r="F526" s="32"/>
      <c r="G526" s="32"/>
    </row>
    <row r="527" spans="1:7" ht="12.75" customHeight="1">
      <c r="A527" s="32"/>
      <c r="B527" s="32"/>
      <c r="C527" s="32"/>
      <c r="D527" s="34"/>
      <c r="E527" s="32"/>
      <c r="F527" s="32"/>
      <c r="G527" s="32"/>
    </row>
    <row r="528" spans="1:7" ht="12.75" customHeight="1">
      <c r="A528" s="32"/>
      <c r="B528" s="32"/>
      <c r="C528" s="32"/>
      <c r="D528" s="34"/>
      <c r="E528" s="32"/>
      <c r="F528" s="32"/>
      <c r="G528" s="32"/>
    </row>
    <row r="529" spans="1:7" ht="12.75" customHeight="1">
      <c r="A529" s="32"/>
      <c r="B529" s="32"/>
      <c r="C529" s="32"/>
      <c r="D529" s="34"/>
      <c r="E529" s="32"/>
      <c r="F529" s="32"/>
      <c r="G529" s="32"/>
    </row>
    <row r="530" spans="1:7" ht="12.75" customHeight="1">
      <c r="A530" s="32"/>
      <c r="B530" s="32"/>
      <c r="C530" s="32"/>
      <c r="D530" s="34"/>
      <c r="E530" s="32"/>
      <c r="F530" s="32"/>
      <c r="G530" s="32"/>
    </row>
    <row r="531" spans="1:7" ht="12.75" customHeight="1">
      <c r="A531" s="32"/>
      <c r="B531" s="32"/>
      <c r="C531" s="32"/>
      <c r="D531" s="34"/>
      <c r="E531" s="32"/>
      <c r="F531" s="32"/>
      <c r="G531" s="32"/>
    </row>
    <row r="532" spans="1:7" ht="12.75" customHeight="1">
      <c r="A532" s="32"/>
      <c r="B532" s="32"/>
      <c r="C532" s="32"/>
      <c r="D532" s="34"/>
      <c r="E532" s="32"/>
      <c r="F532" s="32"/>
      <c r="G532" s="32"/>
    </row>
    <row r="533" spans="1:7" ht="12.75" customHeight="1">
      <c r="A533" s="32"/>
      <c r="B533" s="32"/>
      <c r="C533" s="32"/>
      <c r="D533" s="34"/>
      <c r="E533" s="32"/>
      <c r="F533" s="32"/>
      <c r="G533" s="32"/>
    </row>
    <row r="534" spans="1:7" ht="12.75" customHeight="1">
      <c r="A534" s="32"/>
      <c r="B534" s="32"/>
      <c r="C534" s="32"/>
      <c r="D534" s="34"/>
      <c r="E534" s="32"/>
      <c r="F534" s="32"/>
      <c r="G534" s="32"/>
    </row>
    <row r="535" spans="1:7" ht="12.75" customHeight="1">
      <c r="A535" s="32"/>
      <c r="B535" s="32"/>
      <c r="C535" s="32"/>
      <c r="D535" s="34"/>
      <c r="E535" s="32"/>
      <c r="F535" s="32"/>
      <c r="G535" s="32"/>
    </row>
    <row r="536" spans="1:7" ht="12.75" customHeight="1">
      <c r="A536" s="32"/>
      <c r="B536" s="32"/>
      <c r="C536" s="32"/>
      <c r="D536" s="34"/>
      <c r="E536" s="32"/>
      <c r="F536" s="32"/>
      <c r="G536" s="32"/>
    </row>
    <row r="537" spans="1:7" ht="12.75" customHeight="1">
      <c r="A537" s="32"/>
      <c r="B537" s="32"/>
      <c r="C537" s="32"/>
      <c r="D537" s="34"/>
      <c r="E537" s="32"/>
      <c r="F537" s="32"/>
      <c r="G537" s="32"/>
    </row>
    <row r="538" spans="1:7" ht="12.75" customHeight="1">
      <c r="A538" s="32"/>
      <c r="B538" s="32"/>
      <c r="C538" s="32"/>
      <c r="D538" s="34"/>
      <c r="E538" s="32"/>
      <c r="F538" s="32"/>
      <c r="G538" s="32"/>
    </row>
    <row r="539" spans="1:7" ht="12.75" customHeight="1">
      <c r="A539" s="32"/>
      <c r="B539" s="32"/>
      <c r="C539" s="32"/>
      <c r="D539" s="34"/>
      <c r="E539" s="32"/>
      <c r="F539" s="32"/>
      <c r="G539" s="32"/>
    </row>
    <row r="540" spans="1:7" ht="12.75" customHeight="1">
      <c r="A540" s="32"/>
      <c r="B540" s="32"/>
      <c r="C540" s="32"/>
      <c r="D540" s="34"/>
      <c r="E540" s="32"/>
      <c r="F540" s="32"/>
      <c r="G540" s="32"/>
    </row>
    <row r="541" spans="1:7" ht="12.75" customHeight="1">
      <c r="A541" s="32"/>
      <c r="B541" s="32"/>
      <c r="C541" s="32"/>
      <c r="D541" s="34"/>
      <c r="E541" s="32"/>
      <c r="F541" s="32"/>
      <c r="G541" s="32"/>
    </row>
    <row r="542" spans="1:7" ht="12.75" customHeight="1">
      <c r="A542" s="32"/>
      <c r="B542" s="32"/>
      <c r="C542" s="32"/>
      <c r="D542" s="34"/>
      <c r="E542" s="32"/>
      <c r="F542" s="32"/>
      <c r="G542" s="32"/>
    </row>
    <row r="543" spans="1:7" ht="12.75" customHeight="1">
      <c r="A543" s="32"/>
      <c r="B543" s="32"/>
      <c r="C543" s="32"/>
      <c r="D543" s="34"/>
      <c r="E543" s="32"/>
      <c r="F543" s="32"/>
      <c r="G543" s="32"/>
    </row>
    <row r="544" spans="1:7" ht="12.75" customHeight="1">
      <c r="A544" s="32"/>
      <c r="B544" s="32"/>
      <c r="C544" s="32"/>
      <c r="D544" s="34"/>
      <c r="E544" s="32"/>
      <c r="F544" s="32"/>
      <c r="G544" s="32"/>
    </row>
    <row r="545" spans="1:7" ht="12.75" customHeight="1">
      <c r="A545" s="32"/>
      <c r="B545" s="32"/>
      <c r="C545" s="32"/>
      <c r="D545" s="34"/>
      <c r="E545" s="32"/>
      <c r="F545" s="32"/>
      <c r="G545" s="32"/>
    </row>
    <row r="546" spans="1:7" ht="12.75" customHeight="1">
      <c r="A546" s="32"/>
      <c r="B546" s="32"/>
      <c r="C546" s="32"/>
      <c r="D546" s="34"/>
      <c r="E546" s="32"/>
      <c r="F546" s="32"/>
      <c r="G546" s="32"/>
    </row>
    <row r="547" spans="1:7" ht="12.75" customHeight="1">
      <c r="A547" s="32"/>
      <c r="B547" s="32"/>
      <c r="C547" s="32"/>
      <c r="D547" s="34"/>
      <c r="E547" s="32"/>
      <c r="F547" s="32"/>
      <c r="G547" s="32"/>
    </row>
    <row r="548" spans="1:7" ht="12.75" customHeight="1">
      <c r="A548" s="32"/>
      <c r="B548" s="32"/>
      <c r="C548" s="32"/>
      <c r="D548" s="34"/>
      <c r="E548" s="32"/>
      <c r="F548" s="32"/>
      <c r="G548" s="32"/>
    </row>
    <row r="549" spans="1:7" ht="12.75" customHeight="1">
      <c r="A549" s="32"/>
      <c r="B549" s="32"/>
      <c r="C549" s="32"/>
      <c r="D549" s="34"/>
      <c r="E549" s="32"/>
      <c r="F549" s="32"/>
      <c r="G549" s="32"/>
    </row>
    <row r="550" spans="1:7" ht="12.75" customHeight="1">
      <c r="A550" s="32"/>
      <c r="B550" s="32"/>
      <c r="C550" s="32"/>
      <c r="D550" s="34"/>
      <c r="E550" s="32"/>
      <c r="F550" s="32"/>
      <c r="G550" s="32"/>
    </row>
    <row r="551" spans="1:7" ht="12.75" customHeight="1">
      <c r="A551" s="32"/>
      <c r="B551" s="32"/>
      <c r="C551" s="32"/>
      <c r="D551" s="34"/>
      <c r="E551" s="32"/>
      <c r="F551" s="32"/>
      <c r="G551" s="32"/>
    </row>
    <row r="552" spans="1:7" ht="12.75" customHeight="1">
      <c r="A552" s="32"/>
      <c r="B552" s="32"/>
      <c r="C552" s="32"/>
      <c r="D552" s="34"/>
      <c r="E552" s="32"/>
      <c r="F552" s="32"/>
      <c r="G552" s="32"/>
    </row>
    <row r="553" spans="1:7" ht="12.75" customHeight="1">
      <c r="A553" s="32"/>
      <c r="B553" s="32"/>
      <c r="C553" s="32"/>
      <c r="D553" s="34"/>
      <c r="E553" s="32"/>
      <c r="F553" s="32"/>
      <c r="G553" s="32"/>
    </row>
    <row r="554" spans="1:7" ht="12.75" customHeight="1">
      <c r="A554" s="32"/>
      <c r="B554" s="32"/>
      <c r="C554" s="32"/>
      <c r="D554" s="34"/>
      <c r="E554" s="32"/>
      <c r="F554" s="32"/>
      <c r="G554" s="32"/>
    </row>
    <row r="555" spans="1:7" ht="12.75" customHeight="1">
      <c r="A555" s="32"/>
      <c r="B555" s="32"/>
      <c r="C555" s="32"/>
      <c r="D555" s="34"/>
      <c r="E555" s="32"/>
      <c r="F555" s="32"/>
      <c r="G555" s="32"/>
    </row>
    <row r="556" spans="1:7" ht="12.75" customHeight="1">
      <c r="A556" s="32"/>
      <c r="B556" s="32"/>
      <c r="C556" s="32"/>
      <c r="D556" s="34"/>
      <c r="E556" s="32"/>
      <c r="F556" s="32"/>
      <c r="G556" s="32"/>
    </row>
    <row r="557" spans="1:7" ht="12.75" customHeight="1">
      <c r="A557" s="32"/>
      <c r="B557" s="32"/>
      <c r="C557" s="32"/>
      <c r="D557" s="34"/>
      <c r="E557" s="32"/>
      <c r="F557" s="32"/>
      <c r="G557" s="32"/>
    </row>
    <row r="558" spans="1:7" ht="12.75" customHeight="1">
      <c r="A558" s="32"/>
      <c r="B558" s="32"/>
      <c r="C558" s="32"/>
      <c r="D558" s="34"/>
      <c r="E558" s="32"/>
      <c r="F558" s="32"/>
      <c r="G558" s="32"/>
    </row>
    <row r="559" spans="1:7" ht="12.75" customHeight="1">
      <c r="A559" s="32"/>
      <c r="B559" s="32"/>
      <c r="C559" s="32"/>
      <c r="D559" s="34"/>
      <c r="E559" s="32"/>
      <c r="F559" s="32"/>
      <c r="G559" s="32"/>
    </row>
    <row r="560" spans="1:7" ht="12.75" customHeight="1">
      <c r="A560" s="32"/>
      <c r="B560" s="32"/>
      <c r="C560" s="32"/>
      <c r="D560" s="34"/>
      <c r="E560" s="32"/>
      <c r="F560" s="32"/>
      <c r="G560" s="32"/>
    </row>
    <row r="561" spans="1:7" ht="12.75" customHeight="1">
      <c r="A561" s="32"/>
      <c r="B561" s="32"/>
      <c r="C561" s="32"/>
      <c r="D561" s="34"/>
      <c r="E561" s="32"/>
      <c r="F561" s="32"/>
      <c r="G561" s="32"/>
    </row>
    <row r="562" spans="1:7" ht="12.75" customHeight="1">
      <c r="A562" s="32"/>
      <c r="B562" s="32"/>
      <c r="C562" s="32"/>
      <c r="D562" s="34"/>
      <c r="E562" s="32"/>
      <c r="F562" s="32"/>
      <c r="G562" s="32"/>
    </row>
    <row r="563" spans="1:7" ht="12.75" customHeight="1">
      <c r="A563" s="32"/>
      <c r="B563" s="32"/>
      <c r="C563" s="32"/>
      <c r="D563" s="34"/>
      <c r="E563" s="32"/>
      <c r="F563" s="32"/>
      <c r="G563" s="32"/>
    </row>
    <row r="564" spans="1:7" ht="12.75" customHeight="1">
      <c r="A564" s="32"/>
      <c r="B564" s="32"/>
      <c r="C564" s="32"/>
      <c r="D564" s="34"/>
      <c r="E564" s="32"/>
      <c r="F564" s="32"/>
      <c r="G564" s="32"/>
    </row>
    <row r="565" spans="1:7" ht="12.75" customHeight="1">
      <c r="A565" s="32"/>
      <c r="B565" s="32"/>
      <c r="C565" s="32"/>
      <c r="D565" s="34"/>
      <c r="E565" s="32"/>
      <c r="F565" s="32"/>
      <c r="G565" s="32"/>
    </row>
    <row r="566" spans="1:7" ht="12.75" customHeight="1">
      <c r="A566" s="32"/>
      <c r="B566" s="32"/>
      <c r="C566" s="32"/>
      <c r="D566" s="34"/>
      <c r="E566" s="32"/>
      <c r="F566" s="32"/>
      <c r="G566" s="32"/>
    </row>
    <row r="567" spans="1:7" ht="12.75" customHeight="1">
      <c r="A567" s="32"/>
      <c r="B567" s="32"/>
      <c r="C567" s="32"/>
      <c r="D567" s="34"/>
      <c r="E567" s="32"/>
      <c r="F567" s="32"/>
      <c r="G567" s="32"/>
    </row>
    <row r="568" spans="1:7" ht="12.75" customHeight="1">
      <c r="A568" s="32"/>
      <c r="B568" s="32"/>
      <c r="C568" s="32"/>
      <c r="D568" s="34"/>
      <c r="E568" s="32"/>
      <c r="F568" s="32"/>
      <c r="G568" s="32"/>
    </row>
    <row r="569" spans="1:7" ht="12.75" customHeight="1">
      <c r="A569" s="32"/>
      <c r="B569" s="32"/>
      <c r="C569" s="32"/>
      <c r="D569" s="34"/>
      <c r="E569" s="32"/>
      <c r="F569" s="32"/>
      <c r="G569" s="32"/>
    </row>
    <row r="570" spans="1:7" ht="12.75" customHeight="1">
      <c r="A570" s="32"/>
      <c r="B570" s="32"/>
      <c r="C570" s="32"/>
      <c r="D570" s="34"/>
      <c r="E570" s="32"/>
      <c r="F570" s="32"/>
      <c r="G570" s="32"/>
    </row>
    <row r="571" spans="1:7" ht="12.75" customHeight="1">
      <c r="A571" s="32"/>
      <c r="B571" s="32"/>
      <c r="C571" s="32"/>
      <c r="D571" s="34"/>
      <c r="E571" s="32"/>
      <c r="F571" s="32"/>
      <c r="G571" s="32"/>
    </row>
    <row r="572" spans="1:7" ht="12.75" customHeight="1">
      <c r="A572" s="32"/>
      <c r="B572" s="32"/>
      <c r="C572" s="32"/>
      <c r="D572" s="34"/>
      <c r="E572" s="32"/>
      <c r="F572" s="32"/>
      <c r="G572" s="32"/>
    </row>
    <row r="573" spans="1:7" ht="12.75" customHeight="1">
      <c r="A573" s="32"/>
      <c r="B573" s="32"/>
      <c r="C573" s="32"/>
      <c r="D573" s="34"/>
      <c r="E573" s="32"/>
      <c r="F573" s="32"/>
      <c r="G573" s="32"/>
    </row>
    <row r="574" spans="1:7" ht="12.75" customHeight="1">
      <c r="A574" s="32"/>
      <c r="B574" s="32"/>
      <c r="C574" s="32"/>
      <c r="D574" s="34"/>
      <c r="E574" s="32"/>
      <c r="F574" s="32"/>
      <c r="G574" s="32"/>
    </row>
    <row r="575" spans="1:7" ht="12.75" customHeight="1">
      <c r="A575" s="32"/>
      <c r="B575" s="32"/>
      <c r="C575" s="32"/>
      <c r="D575" s="34"/>
      <c r="E575" s="32"/>
      <c r="F575" s="32"/>
      <c r="G575" s="32"/>
    </row>
    <row r="576" spans="1:7" ht="12.75" customHeight="1">
      <c r="A576" s="32"/>
      <c r="B576" s="32"/>
      <c r="C576" s="32"/>
      <c r="D576" s="34"/>
      <c r="E576" s="32"/>
      <c r="F576" s="32"/>
      <c r="G576" s="32"/>
    </row>
    <row r="577" spans="1:7" ht="12.75" customHeight="1">
      <c r="A577" s="32"/>
      <c r="B577" s="32"/>
      <c r="C577" s="32"/>
      <c r="D577" s="34"/>
      <c r="E577" s="32"/>
      <c r="F577" s="32"/>
      <c r="G577" s="32"/>
    </row>
    <row r="578" spans="1:7" ht="12.75" customHeight="1">
      <c r="A578" s="32"/>
      <c r="B578" s="32"/>
      <c r="C578" s="32"/>
      <c r="D578" s="34"/>
      <c r="E578" s="32"/>
      <c r="F578" s="32"/>
      <c r="G578" s="32"/>
    </row>
    <row r="579" spans="1:7" ht="12.75" customHeight="1">
      <c r="A579" s="32"/>
      <c r="B579" s="32"/>
      <c r="C579" s="32"/>
      <c r="D579" s="34"/>
      <c r="E579" s="32"/>
      <c r="F579" s="32"/>
      <c r="G579" s="32"/>
    </row>
    <row r="580" spans="1:7" ht="12.75" customHeight="1">
      <c r="A580" s="32"/>
      <c r="B580" s="32"/>
      <c r="C580" s="32"/>
      <c r="D580" s="34"/>
      <c r="E580" s="32"/>
      <c r="F580" s="32"/>
      <c r="G580" s="32"/>
    </row>
    <row r="581" spans="1:7" ht="12.75" customHeight="1">
      <c r="A581" s="32"/>
      <c r="B581" s="32"/>
      <c r="C581" s="32"/>
      <c r="D581" s="34"/>
      <c r="E581" s="32"/>
      <c r="F581" s="32"/>
      <c r="G581" s="32"/>
    </row>
    <row r="582" spans="1:7" ht="12.75" customHeight="1">
      <c r="A582" s="32"/>
      <c r="B582" s="32"/>
      <c r="C582" s="32"/>
      <c r="D582" s="34"/>
      <c r="E582" s="32"/>
      <c r="F582" s="32"/>
      <c r="G582" s="32"/>
    </row>
    <row r="583" spans="1:7" ht="12.75" customHeight="1">
      <c r="A583" s="32"/>
      <c r="B583" s="32"/>
      <c r="C583" s="32"/>
      <c r="D583" s="34"/>
      <c r="E583" s="32"/>
      <c r="F583" s="32"/>
      <c r="G583" s="32"/>
    </row>
    <row r="584" spans="1:7" ht="12.75" customHeight="1">
      <c r="A584" s="32"/>
      <c r="B584" s="32"/>
      <c r="C584" s="32"/>
      <c r="D584" s="34"/>
      <c r="E584" s="32"/>
      <c r="F584" s="32"/>
      <c r="G584" s="32"/>
    </row>
    <row r="585" spans="1:7" ht="12.75" customHeight="1">
      <c r="A585" s="32"/>
      <c r="B585" s="32"/>
      <c r="C585" s="32"/>
      <c r="D585" s="34"/>
      <c r="E585" s="32"/>
      <c r="F585" s="32"/>
      <c r="G585" s="32"/>
    </row>
    <row r="586" spans="1:7" ht="12.75" customHeight="1">
      <c r="A586" s="32"/>
      <c r="B586" s="32"/>
      <c r="C586" s="32"/>
      <c r="D586" s="34"/>
      <c r="E586" s="32"/>
      <c r="F586" s="32"/>
      <c r="G586" s="32"/>
    </row>
    <row r="587" spans="1:7" ht="12.75" customHeight="1">
      <c r="A587" s="32"/>
      <c r="B587" s="32"/>
      <c r="C587" s="32"/>
      <c r="D587" s="34"/>
      <c r="E587" s="32"/>
      <c r="F587" s="32"/>
      <c r="G587" s="32"/>
    </row>
    <row r="588" spans="1:7" ht="12.75" customHeight="1">
      <c r="A588" s="32"/>
      <c r="B588" s="32"/>
      <c r="C588" s="32"/>
      <c r="D588" s="34"/>
      <c r="E588" s="32"/>
      <c r="F588" s="32"/>
      <c r="G588" s="32"/>
    </row>
    <row r="589" spans="1:7" ht="12.75" customHeight="1">
      <c r="A589" s="32"/>
      <c r="B589" s="32"/>
      <c r="C589" s="32"/>
      <c r="D589" s="34"/>
      <c r="E589" s="32"/>
      <c r="F589" s="32"/>
      <c r="G589" s="32"/>
    </row>
    <row r="590" spans="1:7" ht="12.75" customHeight="1">
      <c r="A590" s="32"/>
      <c r="B590" s="32"/>
      <c r="C590" s="32"/>
      <c r="D590" s="34"/>
      <c r="E590" s="32"/>
      <c r="F590" s="32"/>
      <c r="G590" s="32"/>
    </row>
    <row r="591" spans="1:7" ht="12.75" customHeight="1">
      <c r="A591" s="32"/>
      <c r="B591" s="32"/>
      <c r="C591" s="32"/>
      <c r="D591" s="34"/>
      <c r="E591" s="32"/>
      <c r="F591" s="32"/>
      <c r="G591" s="32"/>
    </row>
    <row r="592" spans="1:7" ht="12.75" customHeight="1">
      <c r="A592" s="32"/>
      <c r="B592" s="32"/>
      <c r="C592" s="32"/>
      <c r="D592" s="34"/>
      <c r="E592" s="32"/>
      <c r="F592" s="32"/>
      <c r="G592" s="32"/>
    </row>
    <row r="593" spans="1:7" ht="12.75" customHeight="1">
      <c r="A593" s="32"/>
      <c r="B593" s="32"/>
      <c r="C593" s="32"/>
      <c r="D593" s="34"/>
      <c r="E593" s="32"/>
      <c r="F593" s="32"/>
      <c r="G593" s="32"/>
    </row>
    <row r="594" spans="1:7" ht="12.75" customHeight="1">
      <c r="A594" s="32"/>
      <c r="B594" s="32"/>
      <c r="C594" s="32"/>
      <c r="D594" s="34"/>
      <c r="E594" s="32"/>
      <c r="F594" s="32"/>
      <c r="G594" s="32"/>
    </row>
    <row r="595" spans="1:7" ht="12.75" customHeight="1">
      <c r="A595" s="32"/>
      <c r="B595" s="32"/>
      <c r="C595" s="32"/>
      <c r="D595" s="34"/>
      <c r="E595" s="32"/>
      <c r="F595" s="32"/>
      <c r="G595" s="32"/>
    </row>
    <row r="596" spans="1:7" ht="12.75" customHeight="1">
      <c r="A596" s="32"/>
      <c r="B596" s="32"/>
      <c r="C596" s="32"/>
      <c r="D596" s="34"/>
      <c r="E596" s="32"/>
      <c r="F596" s="32"/>
      <c r="G596" s="32"/>
    </row>
    <row r="597" spans="1:7" ht="12.75" customHeight="1">
      <c r="A597" s="32"/>
      <c r="B597" s="32"/>
      <c r="C597" s="32"/>
      <c r="D597" s="34"/>
      <c r="E597" s="32"/>
      <c r="F597" s="32"/>
      <c r="G597" s="32"/>
    </row>
    <row r="598" spans="1:7" ht="12.75" customHeight="1">
      <c r="A598" s="32"/>
      <c r="B598" s="32"/>
      <c r="C598" s="32"/>
      <c r="D598" s="34"/>
      <c r="E598" s="32"/>
      <c r="F598" s="32"/>
      <c r="G598" s="32"/>
    </row>
    <row r="599" spans="1:7" ht="12.75" customHeight="1">
      <c r="A599" s="32"/>
      <c r="B599" s="32"/>
      <c r="C599" s="32"/>
      <c r="D599" s="34"/>
      <c r="E599" s="32"/>
      <c r="F599" s="32"/>
      <c r="G599" s="32"/>
    </row>
    <row r="600" spans="1:7" ht="12.75" customHeight="1">
      <c r="A600" s="32"/>
      <c r="B600" s="32"/>
      <c r="C600" s="32"/>
      <c r="D600" s="34"/>
      <c r="E600" s="32"/>
      <c r="F600" s="32"/>
      <c r="G600" s="32"/>
    </row>
    <row r="601" spans="1:7" ht="12.75" customHeight="1">
      <c r="A601" s="32"/>
      <c r="B601" s="32"/>
      <c r="C601" s="32"/>
      <c r="D601" s="34"/>
      <c r="E601" s="32"/>
      <c r="F601" s="32"/>
      <c r="G601" s="32"/>
    </row>
    <row r="602" spans="1:7" ht="12.75" customHeight="1">
      <c r="A602" s="32"/>
      <c r="B602" s="32"/>
      <c r="C602" s="32"/>
      <c r="D602" s="34"/>
      <c r="E602" s="32"/>
      <c r="F602" s="32"/>
      <c r="G602" s="32"/>
    </row>
    <row r="603" spans="1:7" ht="12.75" customHeight="1">
      <c r="A603" s="32"/>
      <c r="B603" s="32"/>
      <c r="C603" s="32"/>
      <c r="D603" s="34"/>
      <c r="E603" s="32"/>
      <c r="F603" s="32"/>
      <c r="G603" s="32"/>
    </row>
    <row r="604" spans="1:7" ht="12.75" customHeight="1">
      <c r="A604" s="32"/>
      <c r="B604" s="32"/>
      <c r="C604" s="32"/>
      <c r="D604" s="34"/>
      <c r="E604" s="32"/>
      <c r="F604" s="32"/>
      <c r="G604" s="32"/>
    </row>
    <row r="605" spans="1:7" ht="12.75" customHeight="1">
      <c r="A605" s="32"/>
      <c r="B605" s="32"/>
      <c r="C605" s="32"/>
      <c r="D605" s="34"/>
      <c r="E605" s="32"/>
      <c r="F605" s="32"/>
      <c r="G605" s="32"/>
    </row>
    <row r="606" spans="1:7" ht="12.75" customHeight="1">
      <c r="A606" s="32"/>
      <c r="B606" s="32"/>
      <c r="C606" s="32"/>
      <c r="D606" s="34"/>
      <c r="E606" s="32"/>
      <c r="F606" s="32"/>
      <c r="G606" s="32"/>
    </row>
    <row r="607" spans="1:7" ht="12.75" customHeight="1">
      <c r="A607" s="32"/>
      <c r="B607" s="32"/>
      <c r="C607" s="32"/>
      <c r="D607" s="34"/>
      <c r="E607" s="32"/>
      <c r="F607" s="32"/>
      <c r="G607" s="32"/>
    </row>
    <row r="608" spans="1:7" ht="12.75" customHeight="1">
      <c r="A608" s="32"/>
      <c r="B608" s="32"/>
      <c r="C608" s="32"/>
      <c r="D608" s="34"/>
      <c r="E608" s="32"/>
      <c r="F608" s="32"/>
      <c r="G608" s="32"/>
    </row>
    <row r="609" spans="1:7" ht="12.75" customHeight="1">
      <c r="A609" s="32"/>
      <c r="B609" s="32"/>
      <c r="C609" s="32"/>
      <c r="D609" s="34"/>
      <c r="E609" s="32"/>
      <c r="F609" s="32"/>
      <c r="G609" s="32"/>
    </row>
    <row r="610" spans="1:7" ht="12.75" customHeight="1">
      <c r="A610" s="32"/>
      <c r="B610" s="32"/>
      <c r="C610" s="32"/>
      <c r="D610" s="34"/>
      <c r="E610" s="32"/>
      <c r="F610" s="32"/>
      <c r="G610" s="32"/>
    </row>
    <row r="611" spans="1:7" ht="12.75" customHeight="1">
      <c r="A611" s="32"/>
      <c r="B611" s="32"/>
      <c r="C611" s="32"/>
      <c r="D611" s="34"/>
      <c r="E611" s="32"/>
      <c r="F611" s="32"/>
      <c r="G611" s="32"/>
    </row>
    <row r="612" spans="1:7" ht="12.75" customHeight="1">
      <c r="A612" s="32"/>
      <c r="B612" s="32"/>
      <c r="C612" s="32"/>
      <c r="D612" s="34"/>
      <c r="E612" s="32"/>
      <c r="F612" s="32"/>
      <c r="G612" s="32"/>
    </row>
    <row r="613" spans="1:7" ht="12.75" customHeight="1">
      <c r="A613" s="32"/>
      <c r="B613" s="32"/>
      <c r="C613" s="32"/>
      <c r="D613" s="34"/>
      <c r="E613" s="32"/>
      <c r="F613" s="32"/>
      <c r="G613" s="32"/>
    </row>
    <row r="614" spans="1:7" ht="12.75" customHeight="1">
      <c r="A614" s="32"/>
      <c r="B614" s="32"/>
      <c r="C614" s="32"/>
      <c r="D614" s="34"/>
      <c r="E614" s="32"/>
      <c r="F614" s="32"/>
      <c r="G614" s="32"/>
    </row>
    <row r="615" spans="1:7" ht="12.75" customHeight="1">
      <c r="A615" s="32"/>
      <c r="B615" s="32"/>
      <c r="C615" s="32"/>
      <c r="D615" s="34"/>
      <c r="E615" s="32"/>
      <c r="F615" s="32"/>
      <c r="G615" s="32"/>
    </row>
    <row r="616" spans="1:7" ht="12.75" customHeight="1">
      <c r="A616" s="32"/>
      <c r="B616" s="32"/>
      <c r="C616" s="32"/>
      <c r="D616" s="34"/>
      <c r="E616" s="32"/>
      <c r="F616" s="32"/>
      <c r="G616" s="32"/>
    </row>
    <row r="617" spans="1:7" ht="12.75" customHeight="1">
      <c r="A617" s="32"/>
      <c r="B617" s="32"/>
      <c r="C617" s="32"/>
      <c r="D617" s="34"/>
      <c r="E617" s="32"/>
      <c r="F617" s="32"/>
      <c r="G617" s="32"/>
    </row>
    <row r="618" spans="1:7" ht="12.75" customHeight="1">
      <c r="A618" s="32"/>
      <c r="B618" s="32"/>
      <c r="C618" s="32"/>
      <c r="D618" s="34"/>
      <c r="E618" s="32"/>
      <c r="F618" s="32"/>
      <c r="G618" s="32"/>
    </row>
    <row r="619" spans="1:7" ht="12.75" customHeight="1">
      <c r="A619" s="32"/>
      <c r="B619" s="32"/>
      <c r="C619" s="32"/>
      <c r="D619" s="34"/>
      <c r="E619" s="32"/>
      <c r="F619" s="32"/>
      <c r="G619" s="32"/>
    </row>
    <row r="620" spans="1:7" ht="12.75" customHeight="1">
      <c r="A620" s="32"/>
      <c r="B620" s="32"/>
      <c r="C620" s="32"/>
      <c r="D620" s="34"/>
      <c r="E620" s="32"/>
      <c r="F620" s="32"/>
      <c r="G620" s="32"/>
    </row>
    <row r="621" spans="1:7" ht="12.75" customHeight="1">
      <c r="A621" s="32"/>
      <c r="B621" s="32"/>
      <c r="C621" s="32"/>
      <c r="D621" s="34"/>
      <c r="E621" s="32"/>
      <c r="F621" s="32"/>
      <c r="G621" s="32"/>
    </row>
    <row r="622" spans="1:7" ht="12.75" customHeight="1">
      <c r="A622" s="32"/>
      <c r="B622" s="32"/>
      <c r="C622" s="32"/>
      <c r="D622" s="34"/>
      <c r="E622" s="32"/>
      <c r="F622" s="32"/>
      <c r="G622" s="32"/>
    </row>
    <row r="623" spans="1:7" ht="12.75" customHeight="1">
      <c r="A623" s="32"/>
      <c r="B623" s="32"/>
      <c r="C623" s="32"/>
      <c r="D623" s="34"/>
      <c r="E623" s="32"/>
      <c r="F623" s="32"/>
      <c r="G623" s="32"/>
    </row>
    <row r="624" spans="1:7" ht="12.75" customHeight="1">
      <c r="A624" s="32"/>
      <c r="B624" s="32"/>
      <c r="C624" s="32"/>
      <c r="D624" s="34"/>
      <c r="E624" s="32"/>
      <c r="F624" s="32"/>
      <c r="G624" s="32"/>
    </row>
    <row r="625" spans="1:7" ht="12.75" customHeight="1">
      <c r="A625" s="32"/>
      <c r="B625" s="32"/>
      <c r="C625" s="32"/>
      <c r="D625" s="34"/>
      <c r="E625" s="32"/>
      <c r="F625" s="32"/>
      <c r="G625" s="32"/>
    </row>
    <row r="626" spans="1:7" ht="12.75" customHeight="1">
      <c r="A626" s="32"/>
      <c r="B626" s="32"/>
      <c r="C626" s="32"/>
      <c r="D626" s="34"/>
      <c r="E626" s="32"/>
      <c r="F626" s="32"/>
      <c r="G626" s="32"/>
    </row>
    <row r="627" spans="1:7" ht="12.75" customHeight="1">
      <c r="A627" s="32"/>
      <c r="B627" s="32"/>
      <c r="C627" s="32"/>
      <c r="D627" s="34"/>
      <c r="E627" s="32"/>
      <c r="F627" s="32"/>
      <c r="G627" s="32"/>
    </row>
    <row r="628" spans="1:7" ht="12.75" customHeight="1">
      <c r="A628" s="32"/>
      <c r="B628" s="32"/>
      <c r="C628" s="32"/>
      <c r="D628" s="34"/>
      <c r="E628" s="32"/>
      <c r="F628" s="32"/>
      <c r="G628" s="32"/>
    </row>
    <row r="629" spans="1:7" ht="12.75" customHeight="1">
      <c r="A629" s="32"/>
      <c r="B629" s="32"/>
      <c r="C629" s="32"/>
      <c r="D629" s="34"/>
      <c r="E629" s="32"/>
      <c r="F629" s="32"/>
      <c r="G629" s="32"/>
    </row>
    <row r="630" spans="1:7" ht="12.75" customHeight="1">
      <c r="A630" s="32"/>
      <c r="B630" s="32"/>
      <c r="C630" s="32"/>
      <c r="D630" s="34"/>
      <c r="E630" s="32"/>
      <c r="F630" s="32"/>
      <c r="G630" s="32"/>
    </row>
    <row r="631" spans="1:7" ht="12.75" customHeight="1">
      <c r="A631" s="32"/>
      <c r="B631" s="32"/>
      <c r="C631" s="32"/>
      <c r="D631" s="34"/>
      <c r="E631" s="32"/>
      <c r="F631" s="32"/>
      <c r="G631" s="32"/>
    </row>
    <row r="632" spans="1:7" ht="12.75" customHeight="1">
      <c r="A632" s="32"/>
      <c r="B632" s="32"/>
      <c r="C632" s="32"/>
      <c r="D632" s="34"/>
      <c r="E632" s="32"/>
      <c r="F632" s="32"/>
      <c r="G632" s="32"/>
    </row>
    <row r="633" spans="1:7" ht="12.75" customHeight="1">
      <c r="A633" s="32"/>
      <c r="B633" s="32"/>
      <c r="C633" s="32"/>
      <c r="D633" s="34"/>
      <c r="E633" s="32"/>
      <c r="F633" s="32"/>
      <c r="G633" s="32"/>
    </row>
    <row r="634" spans="1:7" ht="12.75" customHeight="1">
      <c r="A634" s="32"/>
      <c r="B634" s="32"/>
      <c r="C634" s="32"/>
      <c r="D634" s="34"/>
      <c r="E634" s="32"/>
      <c r="F634" s="32"/>
      <c r="G634" s="32"/>
    </row>
    <row r="635" spans="1:7" ht="12.75" customHeight="1">
      <c r="A635" s="32"/>
      <c r="B635" s="32"/>
      <c r="C635" s="32"/>
      <c r="D635" s="34"/>
      <c r="E635" s="32"/>
      <c r="F635" s="32"/>
      <c r="G635" s="32"/>
    </row>
    <row r="636" spans="1:7" ht="12.75" customHeight="1">
      <c r="A636" s="32"/>
      <c r="B636" s="32"/>
      <c r="C636" s="32"/>
      <c r="D636" s="34"/>
      <c r="E636" s="32"/>
      <c r="F636" s="32"/>
      <c r="G636" s="32"/>
    </row>
    <row r="637" spans="1:7" ht="12.75" customHeight="1">
      <c r="A637" s="32"/>
      <c r="B637" s="32"/>
      <c r="C637" s="32"/>
      <c r="D637" s="34"/>
      <c r="E637" s="32"/>
      <c r="F637" s="32"/>
      <c r="G637" s="32"/>
    </row>
    <row r="638" spans="1:7" ht="12.75" customHeight="1">
      <c r="A638" s="32"/>
      <c r="B638" s="32"/>
      <c r="C638" s="32"/>
      <c r="D638" s="34"/>
      <c r="E638" s="32"/>
      <c r="F638" s="32"/>
      <c r="G638" s="32"/>
    </row>
    <row r="639" spans="1:7" ht="12.75" customHeight="1">
      <c r="A639" s="32"/>
      <c r="B639" s="32"/>
      <c r="C639" s="32"/>
      <c r="D639" s="34"/>
      <c r="E639" s="32"/>
      <c r="F639" s="32"/>
      <c r="G639" s="32"/>
    </row>
    <row r="640" spans="1:7" ht="12.75" customHeight="1">
      <c r="A640" s="32"/>
      <c r="B640" s="32"/>
      <c r="C640" s="32"/>
      <c r="D640" s="34"/>
      <c r="E640" s="32"/>
      <c r="F640" s="32"/>
      <c r="G640" s="32"/>
    </row>
    <row r="641" spans="1:7" ht="12.75" customHeight="1">
      <c r="A641" s="32"/>
      <c r="B641" s="32"/>
      <c r="C641" s="32"/>
      <c r="D641" s="34"/>
      <c r="E641" s="32"/>
      <c r="F641" s="32"/>
      <c r="G641" s="32"/>
    </row>
    <row r="642" spans="1:7" ht="12.75" customHeight="1">
      <c r="A642" s="32"/>
      <c r="B642" s="32"/>
      <c r="C642" s="32"/>
      <c r="D642" s="34"/>
      <c r="E642" s="32"/>
      <c r="F642" s="32"/>
      <c r="G642" s="32"/>
    </row>
    <row r="643" spans="1:7" ht="12.75" customHeight="1">
      <c r="A643" s="32"/>
      <c r="B643" s="32"/>
      <c r="C643" s="32"/>
      <c r="D643" s="34"/>
      <c r="E643" s="32"/>
      <c r="F643" s="32"/>
      <c r="G643" s="32"/>
    </row>
    <row r="644" spans="1:7" ht="12.75" customHeight="1">
      <c r="A644" s="32"/>
      <c r="B644" s="32"/>
      <c r="C644" s="32"/>
      <c r="D644" s="34"/>
      <c r="E644" s="32"/>
      <c r="F644" s="32"/>
      <c r="G644" s="32"/>
    </row>
    <row r="645" spans="1:7" ht="12.75" customHeight="1">
      <c r="A645" s="32"/>
      <c r="B645" s="32"/>
      <c r="C645" s="32"/>
      <c r="D645" s="34"/>
      <c r="E645" s="32"/>
      <c r="F645" s="32"/>
      <c r="G645" s="32"/>
    </row>
    <row r="646" spans="1:7" ht="12.75" customHeight="1">
      <c r="A646" s="32"/>
      <c r="B646" s="32"/>
      <c r="C646" s="32"/>
      <c r="D646" s="34"/>
      <c r="E646" s="32"/>
      <c r="F646" s="32"/>
      <c r="G646" s="32"/>
    </row>
    <row r="647" spans="1:7" ht="12.75" customHeight="1">
      <c r="A647" s="32"/>
      <c r="B647" s="32"/>
      <c r="C647" s="32"/>
      <c r="D647" s="34"/>
      <c r="E647" s="32"/>
      <c r="F647" s="32"/>
      <c r="G647" s="32"/>
    </row>
    <row r="648" spans="1:7" ht="12.75" customHeight="1">
      <c r="A648" s="32"/>
      <c r="B648" s="32"/>
      <c r="C648" s="32"/>
      <c r="D648" s="34"/>
      <c r="E648" s="32"/>
      <c r="F648" s="32"/>
      <c r="G648" s="32"/>
    </row>
    <row r="649" spans="1:7" ht="12.75" customHeight="1">
      <c r="A649" s="32"/>
      <c r="B649" s="32"/>
      <c r="C649" s="32"/>
      <c r="D649" s="34"/>
      <c r="E649" s="32"/>
      <c r="F649" s="32"/>
      <c r="G649" s="32"/>
    </row>
    <row r="650" spans="1:7" ht="12.75" customHeight="1">
      <c r="A650" s="32"/>
      <c r="B650" s="32"/>
      <c r="C650" s="32"/>
      <c r="D650" s="34"/>
      <c r="E650" s="32"/>
      <c r="F650" s="32"/>
      <c r="G650" s="32"/>
    </row>
    <row r="651" spans="1:7" ht="12.75" customHeight="1">
      <c r="A651" s="32"/>
      <c r="B651" s="32"/>
      <c r="C651" s="32"/>
      <c r="D651" s="34"/>
      <c r="E651" s="32"/>
      <c r="F651" s="32"/>
      <c r="G651" s="32"/>
    </row>
    <row r="652" spans="1:7" ht="12.75" customHeight="1">
      <c r="A652" s="32"/>
      <c r="B652" s="32"/>
      <c r="C652" s="32"/>
      <c r="D652" s="34"/>
      <c r="E652" s="32"/>
      <c r="F652" s="32"/>
      <c r="G652" s="32"/>
    </row>
    <row r="653" spans="1:7" ht="12.75" customHeight="1">
      <c r="A653" s="32"/>
      <c r="B653" s="32"/>
      <c r="C653" s="32"/>
      <c r="D653" s="34"/>
      <c r="E653" s="32"/>
      <c r="F653" s="32"/>
      <c r="G653" s="32"/>
    </row>
    <row r="654" spans="1:7" ht="12.75" customHeight="1">
      <c r="A654" s="32"/>
      <c r="B654" s="32"/>
      <c r="C654" s="32"/>
      <c r="D654" s="34"/>
      <c r="E654" s="32"/>
      <c r="F654" s="32"/>
      <c r="G654" s="32"/>
    </row>
    <row r="655" spans="1:7" ht="12.75" customHeight="1">
      <c r="A655" s="32"/>
      <c r="B655" s="32"/>
      <c r="C655" s="32"/>
      <c r="D655" s="34"/>
      <c r="E655" s="32"/>
      <c r="F655" s="32"/>
      <c r="G655" s="32"/>
    </row>
    <row r="656" spans="1:7" ht="12.75" customHeight="1">
      <c r="A656" s="32"/>
      <c r="B656" s="32"/>
      <c r="C656" s="32"/>
      <c r="D656" s="34"/>
      <c r="E656" s="32"/>
      <c r="F656" s="32"/>
      <c r="G656" s="32"/>
    </row>
    <row r="657" spans="1:7" ht="12.75" customHeight="1">
      <c r="A657" s="32"/>
      <c r="B657" s="32"/>
      <c r="C657" s="32"/>
      <c r="D657" s="34"/>
      <c r="E657" s="32"/>
      <c r="F657" s="32"/>
      <c r="G657" s="32"/>
    </row>
    <row r="658" spans="1:7" ht="12.75" customHeight="1">
      <c r="A658" s="32"/>
      <c r="B658" s="32"/>
      <c r="C658" s="32"/>
      <c r="D658" s="34"/>
      <c r="E658" s="32"/>
      <c r="F658" s="32"/>
      <c r="G658" s="32"/>
    </row>
    <row r="659" spans="1:7" ht="12.75" customHeight="1">
      <c r="A659" s="32"/>
      <c r="B659" s="32"/>
      <c r="C659" s="32"/>
      <c r="D659" s="34"/>
      <c r="E659" s="32"/>
      <c r="F659" s="32"/>
      <c r="G659" s="32"/>
    </row>
    <row r="660" spans="1:7" ht="12.75" customHeight="1">
      <c r="A660" s="32"/>
      <c r="B660" s="32"/>
      <c r="C660" s="32"/>
      <c r="D660" s="34"/>
      <c r="E660" s="32"/>
      <c r="F660" s="32"/>
      <c r="G660" s="32"/>
    </row>
    <row r="661" spans="1:7" ht="12.75" customHeight="1">
      <c r="A661" s="32"/>
      <c r="B661" s="32"/>
      <c r="C661" s="32"/>
      <c r="D661" s="34"/>
      <c r="E661" s="32"/>
      <c r="F661" s="32"/>
      <c r="G661" s="32"/>
    </row>
    <row r="662" spans="1:7" ht="12.75" customHeight="1">
      <c r="A662" s="32"/>
      <c r="B662" s="32"/>
      <c r="C662" s="32"/>
      <c r="D662" s="34"/>
      <c r="E662" s="32"/>
      <c r="F662" s="32"/>
      <c r="G662" s="32"/>
    </row>
    <row r="663" spans="1:7" ht="12.75" customHeight="1">
      <c r="A663" s="32"/>
      <c r="B663" s="32"/>
      <c r="C663" s="32"/>
      <c r="D663" s="34"/>
      <c r="E663" s="32"/>
      <c r="F663" s="32"/>
      <c r="G663" s="32"/>
    </row>
    <row r="664" spans="1:7" ht="12.75" customHeight="1">
      <c r="A664" s="32"/>
      <c r="B664" s="32"/>
      <c r="C664" s="32"/>
      <c r="D664" s="34"/>
      <c r="E664" s="32"/>
      <c r="F664" s="32"/>
      <c r="G664" s="32"/>
    </row>
    <row r="665" spans="1:7" ht="12.75" customHeight="1">
      <c r="A665" s="32"/>
      <c r="B665" s="32"/>
      <c r="C665" s="32"/>
      <c r="D665" s="34"/>
      <c r="E665" s="32"/>
      <c r="F665" s="32"/>
      <c r="G665" s="32"/>
    </row>
    <row r="666" spans="1:7" ht="12.75" customHeight="1">
      <c r="A666" s="32"/>
      <c r="B666" s="32"/>
      <c r="C666" s="32"/>
      <c r="D666" s="34"/>
      <c r="E666" s="32"/>
      <c r="F666" s="32"/>
      <c r="G666" s="32"/>
    </row>
    <row r="667" spans="1:7" ht="12.75" customHeight="1">
      <c r="A667" s="32"/>
      <c r="B667" s="32"/>
      <c r="C667" s="32"/>
      <c r="D667" s="34"/>
      <c r="E667" s="32"/>
      <c r="F667" s="32"/>
      <c r="G667" s="32"/>
    </row>
    <row r="668" spans="1:7" ht="12.75" customHeight="1">
      <c r="A668" s="32"/>
      <c r="B668" s="32"/>
      <c r="C668" s="32"/>
      <c r="D668" s="34"/>
      <c r="E668" s="32"/>
      <c r="F668" s="32"/>
      <c r="G668" s="32"/>
    </row>
    <row r="669" spans="1:7" ht="12.75" customHeight="1">
      <c r="A669" s="32"/>
      <c r="B669" s="32"/>
      <c r="C669" s="32"/>
      <c r="D669" s="34"/>
      <c r="E669" s="32"/>
      <c r="F669" s="32"/>
      <c r="G669" s="32"/>
    </row>
    <row r="670" spans="1:7" ht="12.75" customHeight="1">
      <c r="A670" s="32"/>
      <c r="B670" s="32"/>
      <c r="C670" s="32"/>
      <c r="D670" s="34"/>
      <c r="E670" s="32"/>
      <c r="F670" s="32"/>
      <c r="G670" s="32"/>
    </row>
    <row r="671" spans="1:7" ht="12.75" customHeight="1">
      <c r="A671" s="32"/>
      <c r="B671" s="32"/>
      <c r="C671" s="32"/>
      <c r="D671" s="34"/>
      <c r="E671" s="32"/>
      <c r="F671" s="32"/>
      <c r="G671" s="32"/>
    </row>
    <row r="672" spans="1:7" ht="12.75" customHeight="1">
      <c r="A672" s="32"/>
      <c r="B672" s="32"/>
      <c r="C672" s="32"/>
      <c r="D672" s="34"/>
      <c r="E672" s="32"/>
      <c r="F672" s="32"/>
      <c r="G672" s="32"/>
    </row>
    <row r="673" spans="1:7" ht="12.75" customHeight="1">
      <c r="A673" s="32"/>
      <c r="B673" s="32"/>
      <c r="C673" s="32"/>
      <c r="D673" s="34"/>
      <c r="E673" s="32"/>
      <c r="F673" s="32"/>
      <c r="G673" s="32"/>
    </row>
    <row r="674" spans="1:7" ht="12.75" customHeight="1">
      <c r="A674" s="32"/>
      <c r="B674" s="32"/>
      <c r="C674" s="32"/>
      <c r="D674" s="34"/>
      <c r="E674" s="32"/>
      <c r="F674" s="32"/>
      <c r="G674" s="32"/>
    </row>
    <row r="675" spans="1:7" ht="12.75" customHeight="1">
      <c r="A675" s="32"/>
      <c r="B675" s="32"/>
      <c r="C675" s="32"/>
      <c r="D675" s="34"/>
      <c r="E675" s="32"/>
      <c r="F675" s="32"/>
      <c r="G675" s="32"/>
    </row>
    <row r="676" spans="1:7" ht="12.75" customHeight="1">
      <c r="A676" s="32"/>
      <c r="B676" s="32"/>
      <c r="C676" s="32"/>
      <c r="D676" s="34"/>
      <c r="E676" s="32"/>
      <c r="F676" s="32"/>
      <c r="G676" s="32"/>
    </row>
    <row r="677" spans="1:7" ht="12.75" customHeight="1">
      <c r="A677" s="32"/>
      <c r="B677" s="32"/>
      <c r="C677" s="32"/>
      <c r="D677" s="34"/>
      <c r="E677" s="32"/>
      <c r="F677" s="32"/>
      <c r="G677" s="32"/>
    </row>
    <row r="678" spans="1:7" ht="12.75" customHeight="1">
      <c r="A678" s="32"/>
      <c r="B678" s="32"/>
      <c r="C678" s="32"/>
      <c r="D678" s="34"/>
      <c r="E678" s="32"/>
      <c r="F678" s="32"/>
      <c r="G678" s="32"/>
    </row>
    <row r="679" spans="1:7" ht="12.75" customHeight="1">
      <c r="A679" s="32"/>
      <c r="B679" s="32"/>
      <c r="C679" s="32"/>
      <c r="D679" s="34"/>
      <c r="E679" s="32"/>
      <c r="F679" s="32"/>
      <c r="G679" s="32"/>
    </row>
    <row r="680" spans="1:7" ht="12.75" customHeight="1">
      <c r="A680" s="32"/>
      <c r="B680" s="32"/>
      <c r="C680" s="32"/>
      <c r="D680" s="34"/>
      <c r="E680" s="32"/>
      <c r="F680" s="32"/>
      <c r="G680" s="32"/>
    </row>
    <row r="681" spans="1:7" ht="12.75" customHeight="1">
      <c r="A681" s="32"/>
      <c r="B681" s="32"/>
      <c r="C681" s="32"/>
      <c r="D681" s="34"/>
      <c r="E681" s="32"/>
      <c r="F681" s="32"/>
      <c r="G681" s="32"/>
    </row>
    <row r="682" spans="1:7" ht="12.75" customHeight="1">
      <c r="A682" s="32"/>
      <c r="B682" s="32"/>
      <c r="C682" s="32"/>
      <c r="D682" s="34"/>
      <c r="E682" s="32"/>
      <c r="F682" s="32"/>
      <c r="G682" s="32"/>
    </row>
    <row r="683" spans="1:7" ht="12.75" customHeight="1">
      <c r="A683" s="32"/>
      <c r="B683" s="32"/>
      <c r="C683" s="32"/>
      <c r="D683" s="34"/>
      <c r="E683" s="32"/>
      <c r="F683" s="32"/>
      <c r="G683" s="32"/>
    </row>
    <row r="684" spans="1:7" ht="12.75" customHeight="1">
      <c r="A684" s="32"/>
      <c r="B684" s="32"/>
      <c r="C684" s="32"/>
      <c r="D684" s="34"/>
      <c r="E684" s="32"/>
      <c r="F684" s="32"/>
      <c r="G684" s="32"/>
    </row>
    <row r="685" spans="1:7" ht="12.75" customHeight="1">
      <c r="A685" s="32"/>
      <c r="B685" s="32"/>
      <c r="C685" s="32"/>
      <c r="D685" s="34"/>
      <c r="E685" s="32"/>
      <c r="F685" s="32"/>
      <c r="G685" s="32"/>
    </row>
    <row r="686" spans="1:7" ht="12.75" customHeight="1">
      <c r="A686" s="32"/>
      <c r="B686" s="32"/>
      <c r="C686" s="32"/>
      <c r="D686" s="34"/>
      <c r="E686" s="32"/>
      <c r="F686" s="32"/>
      <c r="G686" s="32"/>
    </row>
    <row r="687" spans="1:7" ht="12.75" customHeight="1">
      <c r="A687" s="32"/>
      <c r="B687" s="32"/>
      <c r="C687" s="32"/>
      <c r="D687" s="34"/>
      <c r="E687" s="32"/>
      <c r="F687" s="32"/>
      <c r="G687" s="32"/>
    </row>
    <row r="688" spans="1:7" ht="12.75" customHeight="1">
      <c r="A688" s="32"/>
      <c r="B688" s="32"/>
      <c r="C688" s="32"/>
      <c r="D688" s="34"/>
      <c r="E688" s="32"/>
      <c r="F688" s="32"/>
      <c r="G688" s="32"/>
    </row>
    <row r="689" spans="1:7" ht="12.75" customHeight="1">
      <c r="A689" s="32"/>
      <c r="B689" s="32"/>
      <c r="C689" s="32"/>
      <c r="D689" s="34"/>
      <c r="E689" s="32"/>
      <c r="F689" s="32"/>
      <c r="G689" s="32"/>
    </row>
    <row r="690" spans="1:7" ht="12.75" customHeight="1">
      <c r="A690" s="32"/>
      <c r="B690" s="32"/>
      <c r="C690" s="32"/>
      <c r="D690" s="34"/>
      <c r="E690" s="32"/>
      <c r="F690" s="32"/>
      <c r="G690" s="32"/>
    </row>
    <row r="691" spans="1:7" ht="12.75" customHeight="1">
      <c r="A691" s="32"/>
      <c r="B691" s="32"/>
      <c r="C691" s="32"/>
      <c r="D691" s="34"/>
      <c r="E691" s="32"/>
      <c r="F691" s="32"/>
      <c r="G691" s="32"/>
    </row>
    <row r="692" spans="1:7" ht="12.75" customHeight="1">
      <c r="A692" s="32"/>
      <c r="B692" s="32"/>
      <c r="C692" s="32"/>
      <c r="D692" s="34"/>
      <c r="E692" s="32"/>
      <c r="F692" s="32"/>
      <c r="G692" s="32"/>
    </row>
    <row r="693" spans="1:7" ht="12.75" customHeight="1">
      <c r="A693" s="32"/>
      <c r="B693" s="32"/>
      <c r="C693" s="32"/>
      <c r="D693" s="34"/>
      <c r="E693" s="32"/>
      <c r="F693" s="32"/>
      <c r="G693" s="32"/>
    </row>
    <row r="694" spans="1:7" ht="12.75" customHeight="1">
      <c r="A694" s="32"/>
      <c r="B694" s="32"/>
      <c r="C694" s="32"/>
      <c r="D694" s="34"/>
      <c r="E694" s="32"/>
      <c r="F694" s="32"/>
      <c r="G694" s="32"/>
    </row>
    <row r="695" spans="1:7" ht="12.75" customHeight="1">
      <c r="A695" s="32"/>
      <c r="B695" s="32"/>
      <c r="C695" s="32"/>
      <c r="D695" s="34"/>
      <c r="E695" s="32"/>
      <c r="F695" s="32"/>
      <c r="G695" s="32"/>
    </row>
    <row r="696" spans="1:7" ht="12.75" customHeight="1">
      <c r="A696" s="32"/>
      <c r="B696" s="32"/>
      <c r="C696" s="32"/>
      <c r="D696" s="34"/>
      <c r="E696" s="32"/>
      <c r="F696" s="32"/>
      <c r="G696" s="32"/>
    </row>
    <row r="697" spans="1:7" ht="12.75" customHeight="1">
      <c r="A697" s="32"/>
      <c r="B697" s="32"/>
      <c r="C697" s="32"/>
      <c r="D697" s="34"/>
      <c r="E697" s="32"/>
      <c r="F697" s="32"/>
      <c r="G697" s="32"/>
    </row>
    <row r="698" spans="1:7" ht="12.75" customHeight="1">
      <c r="A698" s="32"/>
      <c r="B698" s="32"/>
      <c r="C698" s="32"/>
      <c r="D698" s="34"/>
      <c r="E698" s="32"/>
      <c r="F698" s="32"/>
      <c r="G698" s="32"/>
    </row>
    <row r="699" spans="1:7" ht="12.75" customHeight="1">
      <c r="A699" s="32"/>
      <c r="B699" s="32"/>
      <c r="C699" s="32"/>
      <c r="D699" s="34"/>
      <c r="E699" s="32"/>
      <c r="F699" s="32"/>
      <c r="G699" s="32"/>
    </row>
    <row r="700" spans="1:7" ht="12.75" customHeight="1">
      <c r="A700" s="32"/>
      <c r="B700" s="32"/>
      <c r="C700" s="32"/>
      <c r="D700" s="34"/>
      <c r="E700" s="32"/>
      <c r="F700" s="32"/>
      <c r="G700" s="32"/>
    </row>
    <row r="701" spans="1:7" ht="12.75" customHeight="1">
      <c r="A701" s="32"/>
      <c r="B701" s="32"/>
      <c r="C701" s="32"/>
      <c r="D701" s="34"/>
      <c r="E701" s="32"/>
      <c r="F701" s="32"/>
      <c r="G701" s="32"/>
    </row>
    <row r="702" spans="1:7" ht="12.75" customHeight="1">
      <c r="A702" s="32"/>
      <c r="B702" s="32"/>
      <c r="C702" s="32"/>
      <c r="D702" s="34"/>
      <c r="E702" s="32"/>
      <c r="F702" s="32"/>
      <c r="G702" s="32"/>
    </row>
    <row r="703" spans="1:7" ht="12.75" customHeight="1">
      <c r="A703" s="32"/>
      <c r="B703" s="32"/>
      <c r="C703" s="32"/>
      <c r="D703" s="34"/>
      <c r="E703" s="32"/>
      <c r="F703" s="32"/>
      <c r="G703" s="32"/>
    </row>
    <row r="704" spans="1:7" ht="12.75" customHeight="1">
      <c r="A704" s="32"/>
      <c r="B704" s="32"/>
      <c r="C704" s="32"/>
      <c r="D704" s="34"/>
      <c r="E704" s="32"/>
      <c r="F704" s="32"/>
      <c r="G704" s="32"/>
    </row>
    <row r="705" spans="1:7" ht="12.75" customHeight="1">
      <c r="A705" s="32"/>
      <c r="B705" s="32"/>
      <c r="C705" s="32"/>
      <c r="D705" s="34"/>
      <c r="E705" s="32"/>
      <c r="F705" s="32"/>
      <c r="G705" s="32"/>
    </row>
    <row r="706" spans="1:7" ht="12.75" customHeight="1">
      <c r="A706" s="32"/>
      <c r="B706" s="32"/>
      <c r="C706" s="32"/>
      <c r="D706" s="34"/>
      <c r="E706" s="32"/>
      <c r="F706" s="32"/>
      <c r="G706" s="32"/>
    </row>
    <row r="707" spans="1:7" ht="12.75" customHeight="1">
      <c r="A707" s="32"/>
      <c r="B707" s="32"/>
      <c r="C707" s="32"/>
      <c r="D707" s="34"/>
      <c r="E707" s="32"/>
      <c r="F707" s="32"/>
      <c r="G707" s="32"/>
    </row>
    <row r="708" spans="1:7" ht="12.75" customHeight="1">
      <c r="A708" s="32"/>
      <c r="B708" s="32"/>
      <c r="C708" s="32"/>
      <c r="D708" s="34"/>
      <c r="E708" s="32"/>
      <c r="F708" s="32"/>
      <c r="G708" s="32"/>
    </row>
    <row r="709" spans="1:7" ht="12.75" customHeight="1">
      <c r="A709" s="32"/>
      <c r="B709" s="32"/>
      <c r="C709" s="32"/>
      <c r="D709" s="34"/>
      <c r="E709" s="32"/>
      <c r="F709" s="32"/>
      <c r="G709" s="32"/>
    </row>
    <row r="710" spans="1:7" ht="12.75" customHeight="1">
      <c r="A710" s="32"/>
      <c r="B710" s="32"/>
      <c r="C710" s="32"/>
      <c r="D710" s="34"/>
      <c r="E710" s="32"/>
      <c r="F710" s="32"/>
      <c r="G710" s="32"/>
    </row>
    <row r="711" spans="1:7" ht="12.75" customHeight="1">
      <c r="A711" s="32"/>
      <c r="B711" s="32"/>
      <c r="C711" s="32"/>
      <c r="D711" s="34"/>
      <c r="E711" s="32"/>
      <c r="F711" s="32"/>
      <c r="G711" s="32"/>
    </row>
    <row r="712" spans="1:7" ht="12.75" customHeight="1">
      <c r="A712" s="32"/>
      <c r="B712" s="32"/>
      <c r="C712" s="32"/>
      <c r="D712" s="34"/>
      <c r="E712" s="32"/>
      <c r="F712" s="32"/>
      <c r="G712" s="32"/>
    </row>
    <row r="713" spans="1:7" ht="12.75" customHeight="1">
      <c r="A713" s="32"/>
      <c r="B713" s="32"/>
      <c r="C713" s="32"/>
      <c r="D713" s="34"/>
      <c r="E713" s="32"/>
      <c r="F713" s="32"/>
      <c r="G713" s="32"/>
    </row>
    <row r="714" spans="1:7" ht="12.75" customHeight="1">
      <c r="A714" s="32"/>
      <c r="B714" s="32"/>
      <c r="C714" s="32"/>
      <c r="D714" s="34"/>
      <c r="E714" s="32"/>
      <c r="F714" s="32"/>
      <c r="G714" s="32"/>
    </row>
    <row r="715" spans="1:7" ht="12.75" customHeight="1">
      <c r="A715" s="32"/>
      <c r="B715" s="32"/>
      <c r="C715" s="32"/>
      <c r="D715" s="34"/>
      <c r="E715" s="32"/>
      <c r="F715" s="32"/>
      <c r="G715" s="32"/>
    </row>
    <row r="716" spans="1:7" ht="12.75" customHeight="1">
      <c r="A716" s="32"/>
      <c r="B716" s="32"/>
      <c r="C716" s="32"/>
      <c r="D716" s="34"/>
      <c r="E716" s="32"/>
      <c r="F716" s="32"/>
      <c r="G716" s="32"/>
    </row>
    <row r="717" spans="1:7" ht="12.75" customHeight="1">
      <c r="A717" s="32"/>
      <c r="B717" s="32"/>
      <c r="C717" s="32"/>
      <c r="D717" s="34"/>
      <c r="E717" s="32"/>
      <c r="F717" s="32"/>
      <c r="G717" s="32"/>
    </row>
    <row r="718" spans="1:7" ht="12.75" customHeight="1">
      <c r="A718" s="32"/>
      <c r="B718" s="32"/>
      <c r="C718" s="32"/>
      <c r="D718" s="34"/>
      <c r="E718" s="32"/>
      <c r="F718" s="32"/>
      <c r="G718" s="32"/>
    </row>
    <row r="719" spans="1:7" ht="12.75" customHeight="1">
      <c r="A719" s="32"/>
      <c r="B719" s="32"/>
      <c r="C719" s="32"/>
      <c r="D719" s="34"/>
      <c r="E719" s="32"/>
      <c r="F719" s="32"/>
      <c r="G719" s="32"/>
    </row>
    <row r="720" spans="1:7" ht="12.75" customHeight="1">
      <c r="A720" s="32"/>
      <c r="B720" s="32"/>
      <c r="C720" s="32"/>
      <c r="D720" s="34"/>
      <c r="E720" s="32"/>
      <c r="F720" s="32"/>
      <c r="G720" s="32"/>
    </row>
    <row r="721" spans="1:7" ht="12.75" customHeight="1">
      <c r="A721" s="32"/>
      <c r="B721" s="32"/>
      <c r="C721" s="32"/>
      <c r="D721" s="34"/>
      <c r="E721" s="32"/>
      <c r="F721" s="32"/>
      <c r="G721" s="32"/>
    </row>
    <row r="722" spans="1:7" ht="12.75" customHeight="1">
      <c r="A722" s="32"/>
      <c r="B722" s="32"/>
      <c r="C722" s="32"/>
      <c r="D722" s="34"/>
      <c r="E722" s="32"/>
      <c r="F722" s="32"/>
      <c r="G722" s="32"/>
    </row>
    <row r="723" spans="1:7" ht="12.75" customHeight="1">
      <c r="A723" s="32"/>
      <c r="B723" s="32"/>
      <c r="C723" s="32"/>
      <c r="D723" s="34"/>
      <c r="E723" s="32"/>
      <c r="F723" s="32"/>
      <c r="G723" s="32"/>
    </row>
    <row r="724" spans="1:7" ht="12.75" customHeight="1">
      <c r="A724" s="32"/>
      <c r="B724" s="32"/>
      <c r="C724" s="32"/>
      <c r="D724" s="34"/>
      <c r="E724" s="32"/>
      <c r="F724" s="32"/>
      <c r="G724" s="32"/>
    </row>
    <row r="725" spans="1:7" ht="12.75" customHeight="1">
      <c r="A725" s="32"/>
      <c r="B725" s="32"/>
      <c r="C725" s="32"/>
      <c r="D725" s="34"/>
      <c r="E725" s="32"/>
      <c r="F725" s="32"/>
      <c r="G725" s="32"/>
    </row>
    <row r="726" spans="1:7" ht="12.75" customHeight="1">
      <c r="A726" s="32"/>
      <c r="B726" s="32"/>
      <c r="C726" s="32"/>
      <c r="D726" s="34"/>
      <c r="E726" s="32"/>
      <c r="F726" s="32"/>
      <c r="G726" s="32"/>
    </row>
    <row r="727" spans="1:7" ht="12.75" customHeight="1">
      <c r="A727" s="32"/>
      <c r="B727" s="32"/>
      <c r="C727" s="32"/>
      <c r="D727" s="34"/>
      <c r="E727" s="32"/>
      <c r="F727" s="32"/>
      <c r="G727" s="32"/>
    </row>
    <row r="728" spans="1:7" ht="12.75" customHeight="1">
      <c r="A728" s="32"/>
      <c r="B728" s="32"/>
      <c r="C728" s="32"/>
      <c r="D728" s="34"/>
      <c r="E728" s="32"/>
      <c r="F728" s="32"/>
      <c r="G728" s="32"/>
    </row>
    <row r="729" spans="1:7" ht="12.75" customHeight="1">
      <c r="A729" s="32"/>
      <c r="B729" s="32"/>
      <c r="C729" s="32"/>
      <c r="D729" s="34"/>
      <c r="E729" s="32"/>
      <c r="F729" s="32"/>
      <c r="G729" s="32"/>
    </row>
    <row r="730" spans="1:7" ht="12.75" customHeight="1">
      <c r="A730" s="32"/>
      <c r="B730" s="32"/>
      <c r="C730" s="32"/>
      <c r="D730" s="34"/>
      <c r="E730" s="32"/>
      <c r="F730" s="32"/>
      <c r="G730" s="32"/>
    </row>
    <row r="731" spans="1:7" ht="12.75" customHeight="1">
      <c r="A731" s="32"/>
      <c r="B731" s="32"/>
      <c r="C731" s="32"/>
      <c r="D731" s="34"/>
      <c r="E731" s="32"/>
      <c r="F731" s="32"/>
      <c r="G731" s="32"/>
    </row>
    <row r="732" spans="1:7" ht="12.75" customHeight="1">
      <c r="A732" s="32"/>
      <c r="B732" s="32"/>
      <c r="C732" s="32"/>
      <c r="D732" s="34"/>
      <c r="E732" s="32"/>
      <c r="F732" s="32"/>
      <c r="G732" s="32"/>
    </row>
    <row r="733" spans="1:7" ht="12.75" customHeight="1">
      <c r="A733" s="32"/>
      <c r="B733" s="32"/>
      <c r="C733" s="32"/>
      <c r="D733" s="34"/>
      <c r="E733" s="32"/>
      <c r="F733" s="32"/>
      <c r="G733" s="32"/>
    </row>
    <row r="734" spans="1:7" ht="12.75" customHeight="1">
      <c r="A734" s="32"/>
      <c r="B734" s="32"/>
      <c r="C734" s="32"/>
      <c r="D734" s="34"/>
      <c r="E734" s="32"/>
      <c r="F734" s="32"/>
      <c r="G734" s="32"/>
    </row>
    <row r="735" spans="1:7" ht="12.75" customHeight="1">
      <c r="A735" s="32"/>
      <c r="B735" s="32"/>
      <c r="C735" s="32"/>
      <c r="D735" s="34"/>
      <c r="E735" s="32"/>
      <c r="F735" s="32"/>
      <c r="G735" s="32"/>
    </row>
    <row r="736" spans="1:7" ht="12.75" customHeight="1">
      <c r="A736" s="32"/>
      <c r="B736" s="32"/>
      <c r="C736" s="32"/>
      <c r="D736" s="34"/>
      <c r="E736" s="32"/>
      <c r="F736" s="32"/>
      <c r="G736" s="32"/>
    </row>
    <row r="737" spans="1:7" ht="12.75" customHeight="1">
      <c r="A737" s="32"/>
      <c r="B737" s="32"/>
      <c r="C737" s="32"/>
      <c r="D737" s="34"/>
      <c r="E737" s="32"/>
      <c r="F737" s="32"/>
      <c r="G737" s="32"/>
    </row>
    <row r="738" spans="1:7" ht="12.75" customHeight="1">
      <c r="A738" s="32"/>
      <c r="B738" s="32"/>
      <c r="C738" s="32"/>
      <c r="D738" s="34"/>
      <c r="E738" s="32"/>
      <c r="F738" s="32"/>
      <c r="G738" s="32"/>
    </row>
    <row r="739" spans="1:7" ht="12.75" customHeight="1">
      <c r="A739" s="32"/>
      <c r="B739" s="32"/>
      <c r="C739" s="32"/>
      <c r="D739" s="34"/>
      <c r="E739" s="32"/>
      <c r="F739" s="32"/>
      <c r="G739" s="32"/>
    </row>
    <row r="740" spans="1:7" ht="12.75" customHeight="1">
      <c r="A740" s="32"/>
      <c r="B740" s="32"/>
      <c r="C740" s="32"/>
      <c r="D740" s="34"/>
      <c r="E740" s="32"/>
      <c r="F740" s="32"/>
      <c r="G740" s="32"/>
    </row>
    <row r="741" spans="1:7" ht="12.75" customHeight="1">
      <c r="A741" s="32"/>
      <c r="B741" s="32"/>
      <c r="C741" s="32"/>
      <c r="D741" s="34"/>
      <c r="E741" s="32"/>
      <c r="F741" s="32"/>
      <c r="G741" s="32"/>
    </row>
    <row r="742" spans="1:7" ht="12.75" customHeight="1">
      <c r="A742" s="32"/>
      <c r="B742" s="32"/>
      <c r="C742" s="32"/>
      <c r="D742" s="34"/>
      <c r="E742" s="32"/>
      <c r="F742" s="32"/>
      <c r="G742" s="32"/>
    </row>
    <row r="743" spans="1:7" ht="12.75" customHeight="1">
      <c r="A743" s="32"/>
      <c r="B743" s="32"/>
      <c r="C743" s="32"/>
      <c r="D743" s="34"/>
      <c r="E743" s="32"/>
      <c r="F743" s="32"/>
      <c r="G743" s="32"/>
    </row>
    <row r="744" spans="1:7" ht="12.75" customHeight="1">
      <c r="A744" s="32"/>
      <c r="B744" s="32"/>
      <c r="C744" s="32"/>
      <c r="D744" s="34"/>
      <c r="E744" s="32"/>
      <c r="F744" s="32"/>
      <c r="G744" s="32"/>
    </row>
    <row r="745" spans="1:7" ht="12.75" customHeight="1">
      <c r="A745" s="32"/>
      <c r="B745" s="32"/>
      <c r="C745" s="32"/>
      <c r="D745" s="34"/>
      <c r="E745" s="32"/>
      <c r="F745" s="32"/>
      <c r="G745" s="32"/>
    </row>
    <row r="746" spans="1:7" ht="12.75" customHeight="1">
      <c r="A746" s="32"/>
      <c r="B746" s="32"/>
      <c r="C746" s="32"/>
      <c r="D746" s="34"/>
      <c r="E746" s="32"/>
      <c r="F746" s="32"/>
      <c r="G746" s="32"/>
    </row>
    <row r="747" spans="1:7" ht="12.75" customHeight="1">
      <c r="A747" s="32"/>
      <c r="B747" s="32"/>
      <c r="C747" s="32"/>
      <c r="D747" s="34"/>
      <c r="E747" s="32"/>
      <c r="F747" s="32"/>
      <c r="G747" s="32"/>
    </row>
    <row r="748" spans="1:7" ht="12.75" customHeight="1">
      <c r="A748" s="32"/>
      <c r="B748" s="32"/>
      <c r="C748" s="32"/>
      <c r="D748" s="34"/>
      <c r="E748" s="32"/>
      <c r="F748" s="32"/>
      <c r="G748" s="32"/>
    </row>
    <row r="749" spans="1:7" ht="12.75" customHeight="1">
      <c r="A749" s="32"/>
      <c r="B749" s="32"/>
      <c r="C749" s="32"/>
      <c r="D749" s="34"/>
      <c r="E749" s="32"/>
      <c r="F749" s="32"/>
      <c r="G749" s="32"/>
    </row>
    <row r="750" spans="1:7" ht="12.75" customHeight="1">
      <c r="A750" s="32"/>
      <c r="B750" s="32"/>
      <c r="C750" s="32"/>
      <c r="D750" s="34"/>
      <c r="E750" s="32"/>
      <c r="F750" s="32"/>
      <c r="G750" s="32"/>
    </row>
    <row r="751" spans="1:7" ht="12.75" customHeight="1">
      <c r="A751" s="32"/>
      <c r="B751" s="32"/>
      <c r="C751" s="32"/>
      <c r="D751" s="34"/>
      <c r="E751" s="32"/>
      <c r="F751" s="32"/>
      <c r="G751" s="32"/>
    </row>
    <row r="752" spans="1:7" ht="12.75" customHeight="1">
      <c r="A752" s="32"/>
      <c r="B752" s="32"/>
      <c r="C752" s="32"/>
      <c r="D752" s="34"/>
      <c r="E752" s="32"/>
      <c r="F752" s="32"/>
      <c r="G752" s="32"/>
    </row>
    <row r="753" spans="1:7" ht="12.75" customHeight="1">
      <c r="A753" s="32"/>
      <c r="B753" s="32"/>
      <c r="C753" s="32"/>
      <c r="D753" s="34"/>
      <c r="E753" s="32"/>
      <c r="F753" s="32"/>
      <c r="G753" s="32"/>
    </row>
    <row r="754" spans="1:7" ht="12.75" customHeight="1">
      <c r="A754" s="32"/>
      <c r="B754" s="32"/>
      <c r="C754" s="32"/>
      <c r="D754" s="34"/>
      <c r="E754" s="32"/>
      <c r="F754" s="32"/>
      <c r="G754" s="32"/>
    </row>
    <row r="755" spans="1:7" ht="12.75" customHeight="1">
      <c r="A755" s="32"/>
      <c r="B755" s="32"/>
      <c r="C755" s="32"/>
      <c r="D755" s="34"/>
      <c r="E755" s="32"/>
      <c r="F755" s="32"/>
      <c r="G755" s="32"/>
    </row>
    <row r="756" spans="1:7" ht="12.75" customHeight="1">
      <c r="A756" s="32"/>
      <c r="B756" s="32"/>
      <c r="C756" s="32"/>
      <c r="D756" s="34"/>
      <c r="E756" s="32"/>
      <c r="F756" s="32"/>
      <c r="G756" s="32"/>
    </row>
    <row r="757" spans="1:7" ht="12.75" customHeight="1">
      <c r="A757" s="32"/>
      <c r="B757" s="32"/>
      <c r="C757" s="32"/>
      <c r="D757" s="34"/>
      <c r="E757" s="32"/>
      <c r="F757" s="32"/>
      <c r="G757" s="32"/>
    </row>
    <row r="758" spans="1:7" ht="12.75" customHeight="1">
      <c r="A758" s="32"/>
      <c r="B758" s="32"/>
      <c r="C758" s="32"/>
      <c r="D758" s="34"/>
      <c r="E758" s="32"/>
      <c r="F758" s="32"/>
      <c r="G758" s="32"/>
    </row>
    <row r="759" spans="1:7" ht="12.75" customHeight="1">
      <c r="A759" s="32"/>
      <c r="B759" s="32"/>
      <c r="C759" s="32"/>
      <c r="D759" s="34"/>
      <c r="E759" s="32"/>
      <c r="F759" s="32"/>
      <c r="G759" s="32"/>
    </row>
    <row r="760" spans="1:7" ht="12.75" customHeight="1">
      <c r="A760" s="32"/>
      <c r="B760" s="32"/>
      <c r="C760" s="32"/>
      <c r="D760" s="34"/>
      <c r="E760" s="32"/>
      <c r="F760" s="32"/>
      <c r="G760" s="32"/>
    </row>
    <row r="761" spans="1:7" ht="12.75" customHeight="1">
      <c r="A761" s="32"/>
      <c r="B761" s="32"/>
      <c r="C761" s="32"/>
      <c r="D761" s="34"/>
      <c r="E761" s="32"/>
      <c r="F761" s="32"/>
      <c r="G761" s="32"/>
    </row>
    <row r="762" spans="1:7" ht="12.75" customHeight="1">
      <c r="A762" s="32"/>
      <c r="B762" s="32"/>
      <c r="C762" s="32"/>
      <c r="D762" s="34"/>
      <c r="E762" s="32"/>
      <c r="F762" s="32"/>
      <c r="G762" s="32"/>
    </row>
    <row r="763" spans="1:7" ht="12.75" customHeight="1">
      <c r="A763" s="32"/>
      <c r="B763" s="32"/>
      <c r="C763" s="32"/>
      <c r="D763" s="34"/>
      <c r="E763" s="32"/>
      <c r="F763" s="32"/>
      <c r="G763" s="32"/>
    </row>
    <row r="764" spans="1:7" ht="12.75" customHeight="1">
      <c r="A764" s="32"/>
      <c r="B764" s="32"/>
      <c r="C764" s="32"/>
      <c r="D764" s="34"/>
      <c r="E764" s="32"/>
      <c r="F764" s="32"/>
      <c r="G764" s="32"/>
    </row>
    <row r="765" spans="1:7" ht="12.75" customHeight="1">
      <c r="A765" s="32"/>
      <c r="B765" s="32"/>
      <c r="C765" s="32"/>
      <c r="D765" s="34"/>
      <c r="E765" s="32"/>
      <c r="F765" s="32"/>
      <c r="G765" s="32"/>
    </row>
    <row r="766" spans="1:7" ht="12.75" customHeight="1">
      <c r="A766" s="32"/>
      <c r="B766" s="32"/>
      <c r="C766" s="32"/>
      <c r="D766" s="34"/>
      <c r="E766" s="32"/>
      <c r="F766" s="32"/>
      <c r="G766" s="32"/>
    </row>
    <row r="767" spans="1:7" ht="12.75" customHeight="1">
      <c r="A767" s="32"/>
      <c r="B767" s="32"/>
      <c r="C767" s="32"/>
      <c r="D767" s="34"/>
      <c r="E767" s="32"/>
      <c r="F767" s="32"/>
      <c r="G767" s="32"/>
    </row>
    <row r="768" spans="1:7" ht="12.75" customHeight="1">
      <c r="A768" s="32"/>
      <c r="B768" s="32"/>
      <c r="C768" s="32"/>
      <c r="D768" s="34"/>
      <c r="E768" s="32"/>
      <c r="F768" s="32"/>
      <c r="G768" s="32"/>
    </row>
    <row r="769" spans="1:7" ht="12.75" customHeight="1">
      <c r="A769" s="32"/>
      <c r="B769" s="32"/>
      <c r="C769" s="32"/>
      <c r="D769" s="34"/>
      <c r="E769" s="32"/>
      <c r="F769" s="32"/>
      <c r="G769" s="32"/>
    </row>
    <row r="770" spans="1:7" ht="12.75" customHeight="1">
      <c r="A770" s="32"/>
      <c r="B770" s="32"/>
      <c r="C770" s="32"/>
      <c r="D770" s="34"/>
      <c r="E770" s="32"/>
      <c r="F770" s="32"/>
      <c r="G770" s="32"/>
    </row>
    <row r="771" spans="1:7" ht="12.75" customHeight="1">
      <c r="A771" s="32"/>
      <c r="B771" s="32"/>
      <c r="C771" s="32"/>
      <c r="D771" s="34"/>
      <c r="E771" s="32"/>
      <c r="F771" s="32"/>
      <c r="G771" s="32"/>
    </row>
    <row r="772" spans="1:7" ht="12.75" customHeight="1">
      <c r="A772" s="32"/>
      <c r="B772" s="32"/>
      <c r="C772" s="32"/>
      <c r="D772" s="34"/>
      <c r="E772" s="32"/>
      <c r="F772" s="32"/>
      <c r="G772" s="32"/>
    </row>
    <row r="773" spans="1:7" ht="12.75" customHeight="1">
      <c r="A773" s="32"/>
      <c r="B773" s="32"/>
      <c r="C773" s="32"/>
      <c r="D773" s="34"/>
      <c r="E773" s="32"/>
      <c r="F773" s="32"/>
      <c r="G773" s="32"/>
    </row>
    <row r="774" spans="1:7" ht="12.75" customHeight="1">
      <c r="A774" s="32"/>
      <c r="B774" s="32"/>
      <c r="C774" s="32"/>
      <c r="D774" s="34"/>
      <c r="E774" s="32"/>
      <c r="F774" s="32"/>
      <c r="G774" s="32"/>
    </row>
    <row r="775" spans="1:7" ht="12.75" customHeight="1">
      <c r="A775" s="32"/>
      <c r="B775" s="32"/>
      <c r="C775" s="32"/>
      <c r="D775" s="34"/>
      <c r="E775" s="32"/>
      <c r="F775" s="32"/>
      <c r="G775" s="32"/>
    </row>
    <row r="776" spans="1:7" ht="12.75" customHeight="1">
      <c r="A776" s="32"/>
      <c r="B776" s="32"/>
      <c r="C776" s="32"/>
      <c r="D776" s="34"/>
      <c r="E776" s="32"/>
      <c r="F776" s="32"/>
      <c r="G776" s="32"/>
    </row>
    <row r="777" spans="1:7" ht="12.75" customHeight="1">
      <c r="A777" s="32"/>
      <c r="B777" s="32"/>
      <c r="C777" s="32"/>
      <c r="D777" s="34"/>
      <c r="E777" s="32"/>
      <c r="F777" s="32"/>
      <c r="G777" s="32"/>
    </row>
    <row r="778" spans="1:7" ht="12.75" customHeight="1">
      <c r="A778" s="32"/>
      <c r="B778" s="32"/>
      <c r="C778" s="32"/>
      <c r="D778" s="34"/>
      <c r="E778" s="32"/>
      <c r="F778" s="32"/>
      <c r="G778" s="32"/>
    </row>
    <row r="779" spans="1:7" ht="12.75" customHeight="1">
      <c r="A779" s="32"/>
      <c r="B779" s="32"/>
      <c r="C779" s="32"/>
      <c r="D779" s="34"/>
      <c r="E779" s="32"/>
      <c r="F779" s="32"/>
      <c r="G779" s="32"/>
    </row>
    <row r="780" spans="1:7" ht="12.75" customHeight="1">
      <c r="A780" s="32"/>
      <c r="B780" s="32"/>
      <c r="C780" s="32"/>
      <c r="D780" s="34"/>
      <c r="E780" s="32"/>
      <c r="F780" s="32"/>
      <c r="G780" s="32"/>
    </row>
    <row r="781" spans="1:7" ht="12.75" customHeight="1">
      <c r="A781" s="32"/>
      <c r="B781" s="32"/>
      <c r="C781" s="32"/>
      <c r="D781" s="34"/>
      <c r="E781" s="32"/>
      <c r="F781" s="32"/>
      <c r="G781" s="32"/>
    </row>
    <row r="782" spans="1:7" ht="12.75" customHeight="1">
      <c r="A782" s="32"/>
      <c r="B782" s="32"/>
      <c r="C782" s="32"/>
      <c r="D782" s="34"/>
      <c r="E782" s="32"/>
      <c r="F782" s="32"/>
      <c r="G782" s="32"/>
    </row>
    <row r="783" spans="1:7" ht="12.75" customHeight="1">
      <c r="A783" s="32"/>
      <c r="B783" s="32"/>
      <c r="C783" s="32"/>
      <c r="D783" s="34"/>
      <c r="E783" s="32"/>
      <c r="F783" s="32"/>
      <c r="G783" s="32"/>
    </row>
    <row r="784" spans="1:7" ht="12.75" customHeight="1">
      <c r="A784" s="32"/>
      <c r="B784" s="32"/>
      <c r="C784" s="32"/>
      <c r="D784" s="34"/>
      <c r="E784" s="32"/>
      <c r="F784" s="32"/>
      <c r="G784" s="32"/>
    </row>
    <row r="785" spans="1:7" ht="12.75" customHeight="1">
      <c r="A785" s="32"/>
      <c r="B785" s="32"/>
      <c r="C785" s="32"/>
      <c r="D785" s="34"/>
      <c r="E785" s="32"/>
      <c r="F785" s="32"/>
      <c r="G785" s="32"/>
    </row>
    <row r="786" spans="1:7" ht="12.75" customHeight="1">
      <c r="A786" s="32"/>
      <c r="B786" s="32"/>
      <c r="C786" s="32"/>
      <c r="D786" s="34"/>
      <c r="E786" s="32"/>
      <c r="F786" s="32"/>
      <c r="G786" s="32"/>
    </row>
    <row r="787" spans="1:7" ht="12.75" customHeight="1">
      <c r="A787" s="32"/>
      <c r="B787" s="32"/>
      <c r="C787" s="32"/>
      <c r="D787" s="34"/>
      <c r="E787" s="32"/>
      <c r="F787" s="32"/>
      <c r="G787" s="32"/>
    </row>
    <row r="788" spans="1:7" ht="12.75" customHeight="1">
      <c r="A788" s="32"/>
      <c r="B788" s="32"/>
      <c r="C788" s="32"/>
      <c r="D788" s="34"/>
      <c r="E788" s="32"/>
      <c r="F788" s="32"/>
      <c r="G788" s="32"/>
    </row>
    <row r="789" spans="1:7" ht="12.75" customHeight="1">
      <c r="A789" s="32"/>
      <c r="B789" s="32"/>
      <c r="C789" s="32"/>
      <c r="D789" s="34"/>
      <c r="E789" s="32"/>
      <c r="F789" s="32"/>
      <c r="G789" s="32"/>
    </row>
    <row r="790" spans="1:7" ht="12.75" customHeight="1">
      <c r="A790" s="32"/>
      <c r="B790" s="32"/>
      <c r="C790" s="32"/>
      <c r="D790" s="34"/>
      <c r="E790" s="32"/>
      <c r="F790" s="32"/>
      <c r="G790" s="32"/>
    </row>
    <row r="791" spans="1:7" ht="12.75" customHeight="1">
      <c r="A791" s="32"/>
      <c r="B791" s="32"/>
      <c r="C791" s="32"/>
      <c r="D791" s="34"/>
      <c r="E791" s="32"/>
      <c r="F791" s="32"/>
      <c r="G791" s="32"/>
    </row>
    <row r="792" spans="1:7" ht="12.75" customHeight="1">
      <c r="A792" s="32"/>
      <c r="B792" s="32"/>
      <c r="C792" s="32"/>
      <c r="D792" s="34"/>
      <c r="E792" s="32"/>
      <c r="F792" s="32"/>
      <c r="G792" s="32"/>
    </row>
    <row r="793" spans="1:7" ht="12.75" customHeight="1">
      <c r="A793" s="32"/>
      <c r="B793" s="32"/>
      <c r="C793" s="32"/>
      <c r="D793" s="34"/>
      <c r="E793" s="32"/>
      <c r="F793" s="32"/>
      <c r="G793" s="32"/>
    </row>
    <row r="794" spans="1:7" ht="12.75" customHeight="1">
      <c r="A794" s="32"/>
      <c r="B794" s="32"/>
      <c r="C794" s="32"/>
      <c r="D794" s="34"/>
      <c r="E794" s="32"/>
      <c r="F794" s="32"/>
      <c r="G794" s="32"/>
    </row>
    <row r="795" spans="1:7" ht="12.75" customHeight="1">
      <c r="A795" s="32"/>
      <c r="B795" s="32"/>
      <c r="C795" s="32"/>
      <c r="D795" s="34"/>
      <c r="E795" s="32"/>
      <c r="F795" s="32"/>
      <c r="G795" s="32"/>
    </row>
    <row r="796" spans="1:7" ht="12.75" customHeight="1">
      <c r="A796" s="32"/>
      <c r="B796" s="32"/>
      <c r="C796" s="32"/>
      <c r="D796" s="34"/>
      <c r="E796" s="32"/>
      <c r="F796" s="32"/>
      <c r="G796" s="32"/>
    </row>
    <row r="797" spans="1:7" ht="12.75" customHeight="1">
      <c r="A797" s="32"/>
      <c r="B797" s="32"/>
      <c r="C797" s="32"/>
      <c r="D797" s="34"/>
      <c r="E797" s="32"/>
      <c r="F797" s="32"/>
      <c r="G797" s="32"/>
    </row>
    <row r="798" spans="1:7" ht="12.75" customHeight="1">
      <c r="A798" s="32"/>
      <c r="B798" s="32"/>
      <c r="C798" s="32"/>
      <c r="D798" s="34"/>
      <c r="E798" s="32"/>
      <c r="F798" s="32"/>
      <c r="G798" s="32"/>
    </row>
    <row r="799" spans="1:7" ht="12.75" customHeight="1">
      <c r="A799" s="32"/>
      <c r="B799" s="32"/>
      <c r="C799" s="32"/>
      <c r="D799" s="34"/>
      <c r="E799" s="32"/>
      <c r="F799" s="32"/>
      <c r="G799" s="32"/>
    </row>
    <row r="800" spans="1:7" ht="12.75" customHeight="1">
      <c r="A800" s="32"/>
      <c r="B800" s="32"/>
      <c r="C800" s="32"/>
      <c r="D800" s="34"/>
      <c r="E800" s="32"/>
      <c r="F800" s="32"/>
      <c r="G800" s="32"/>
    </row>
    <row r="801" spans="1:7" ht="12.75" customHeight="1">
      <c r="A801" s="32"/>
      <c r="B801" s="32"/>
      <c r="C801" s="32"/>
      <c r="D801" s="34"/>
      <c r="E801" s="32"/>
      <c r="F801" s="32"/>
      <c r="G801" s="32"/>
    </row>
    <row r="802" spans="1:7" ht="12.75" customHeight="1">
      <c r="A802" s="32"/>
      <c r="B802" s="32"/>
      <c r="C802" s="32"/>
      <c r="D802" s="34"/>
      <c r="E802" s="32"/>
      <c r="F802" s="32"/>
      <c r="G802" s="32"/>
    </row>
    <row r="803" spans="1:7" ht="12.75" customHeight="1">
      <c r="A803" s="32"/>
      <c r="B803" s="32"/>
      <c r="C803" s="32"/>
      <c r="D803" s="34"/>
      <c r="E803" s="32"/>
      <c r="F803" s="32"/>
      <c r="G803" s="32"/>
    </row>
    <row r="804" spans="1:7" ht="12.75" customHeight="1">
      <c r="A804" s="32"/>
      <c r="B804" s="32"/>
      <c r="C804" s="32"/>
      <c r="D804" s="34"/>
      <c r="E804" s="32"/>
      <c r="F804" s="32"/>
      <c r="G804" s="32"/>
    </row>
    <row r="805" spans="1:7" ht="12.75" customHeight="1">
      <c r="A805" s="32"/>
      <c r="B805" s="32"/>
      <c r="C805" s="32"/>
      <c r="D805" s="34"/>
      <c r="E805" s="32"/>
      <c r="F805" s="32"/>
      <c r="G805" s="32"/>
    </row>
    <row r="806" spans="1:7" ht="12.75" customHeight="1">
      <c r="A806" s="32"/>
      <c r="B806" s="32"/>
      <c r="C806" s="32"/>
      <c r="D806" s="34"/>
      <c r="E806" s="32"/>
      <c r="F806" s="32"/>
      <c r="G806" s="32"/>
    </row>
    <row r="807" spans="1:7" ht="12.75" customHeight="1">
      <c r="A807" s="32"/>
      <c r="B807" s="32"/>
      <c r="C807" s="32"/>
      <c r="D807" s="34"/>
      <c r="E807" s="32"/>
      <c r="F807" s="32"/>
      <c r="G807" s="32"/>
    </row>
    <row r="808" spans="1:7" ht="12.75" customHeight="1">
      <c r="A808" s="32"/>
      <c r="B808" s="32"/>
      <c r="C808" s="32"/>
      <c r="D808" s="34"/>
      <c r="E808" s="32"/>
      <c r="F808" s="32"/>
      <c r="G808" s="32"/>
    </row>
    <row r="809" spans="1:7" ht="12.75" customHeight="1">
      <c r="A809" s="32"/>
      <c r="B809" s="32"/>
      <c r="C809" s="32"/>
      <c r="D809" s="34"/>
      <c r="E809" s="32"/>
      <c r="F809" s="32"/>
      <c r="G809" s="32"/>
    </row>
    <row r="810" spans="1:7" ht="12.75" customHeight="1">
      <c r="A810" s="32"/>
      <c r="B810" s="32"/>
      <c r="C810" s="32"/>
      <c r="D810" s="34"/>
      <c r="E810" s="32"/>
      <c r="F810" s="32"/>
      <c r="G810" s="32"/>
    </row>
    <row r="811" spans="1:7" ht="12.75" customHeight="1">
      <c r="A811" s="32"/>
      <c r="B811" s="32"/>
      <c r="C811" s="32"/>
      <c r="D811" s="34"/>
      <c r="E811" s="32"/>
      <c r="F811" s="32"/>
      <c r="G811" s="32"/>
    </row>
    <row r="812" spans="1:7" ht="12.75" customHeight="1">
      <c r="A812" s="32"/>
      <c r="B812" s="32"/>
      <c r="C812" s="32"/>
      <c r="D812" s="34"/>
      <c r="E812" s="32"/>
      <c r="F812" s="32"/>
      <c r="G812" s="32"/>
    </row>
    <row r="813" spans="1:7" ht="12.75" customHeight="1">
      <c r="A813" s="32"/>
      <c r="B813" s="32"/>
      <c r="C813" s="32"/>
      <c r="D813" s="34"/>
      <c r="E813" s="32"/>
      <c r="F813" s="32"/>
      <c r="G813" s="32"/>
    </row>
    <row r="814" spans="1:7" ht="12.75" customHeight="1">
      <c r="A814" s="32"/>
      <c r="B814" s="32"/>
      <c r="C814" s="32"/>
      <c r="D814" s="34"/>
      <c r="E814" s="32"/>
      <c r="F814" s="32"/>
      <c r="G814" s="32"/>
    </row>
    <row r="815" spans="1:7" ht="12.75" customHeight="1">
      <c r="A815" s="32"/>
      <c r="B815" s="32"/>
      <c r="C815" s="32"/>
      <c r="D815" s="34"/>
      <c r="E815" s="32"/>
      <c r="F815" s="32"/>
      <c r="G815" s="32"/>
    </row>
    <row r="816" spans="1:7" ht="12.75" customHeight="1">
      <c r="A816" s="32"/>
      <c r="B816" s="32"/>
      <c r="C816" s="32"/>
      <c r="D816" s="34"/>
      <c r="E816" s="32"/>
      <c r="F816" s="32"/>
      <c r="G816" s="32"/>
    </row>
    <row r="817" spans="1:7" ht="12.75" customHeight="1">
      <c r="A817" s="32"/>
      <c r="B817" s="32"/>
      <c r="C817" s="32"/>
      <c r="D817" s="34"/>
      <c r="E817" s="32"/>
      <c r="F817" s="32"/>
      <c r="G817" s="32"/>
    </row>
    <row r="818" spans="1:7" ht="12.75" customHeight="1">
      <c r="A818" s="32"/>
      <c r="B818" s="32"/>
      <c r="C818" s="32"/>
      <c r="D818" s="34"/>
      <c r="E818" s="32"/>
      <c r="F818" s="32"/>
      <c r="G818" s="32"/>
    </row>
    <row r="819" spans="1:7" ht="12.75" customHeight="1">
      <c r="A819" s="32"/>
      <c r="B819" s="32"/>
      <c r="C819" s="32"/>
      <c r="D819" s="34"/>
      <c r="E819" s="32"/>
      <c r="F819" s="32"/>
      <c r="G819" s="32"/>
    </row>
    <row r="820" spans="1:7" ht="12.75" customHeight="1">
      <c r="A820" s="32"/>
      <c r="B820" s="32"/>
      <c r="C820" s="32"/>
      <c r="D820" s="34"/>
      <c r="E820" s="32"/>
      <c r="F820" s="32"/>
      <c r="G820" s="32"/>
    </row>
    <row r="821" spans="1:7" ht="12.75" customHeight="1">
      <c r="A821" s="32"/>
      <c r="B821" s="32"/>
      <c r="C821" s="32"/>
      <c r="D821" s="34"/>
      <c r="E821" s="32"/>
      <c r="F821" s="32"/>
      <c r="G821" s="32"/>
    </row>
    <row r="822" spans="1:7" ht="12.75" customHeight="1">
      <c r="A822" s="32"/>
      <c r="B822" s="32"/>
      <c r="C822" s="32"/>
      <c r="D822" s="34"/>
      <c r="E822" s="32"/>
      <c r="F822" s="32"/>
      <c r="G822" s="32"/>
    </row>
    <row r="823" spans="1:7" ht="12.75" customHeight="1">
      <c r="A823" s="32"/>
      <c r="B823" s="32"/>
      <c r="C823" s="32"/>
      <c r="D823" s="34"/>
      <c r="E823" s="32"/>
      <c r="F823" s="32"/>
      <c r="G823" s="32"/>
    </row>
    <row r="824" spans="1:7" ht="12.75" customHeight="1">
      <c r="A824" s="32"/>
      <c r="B824" s="32"/>
      <c r="C824" s="32"/>
      <c r="D824" s="34"/>
      <c r="E824" s="32"/>
      <c r="F824" s="32"/>
      <c r="G824" s="32"/>
    </row>
    <row r="825" spans="1:7" ht="12.75" customHeight="1">
      <c r="A825" s="32"/>
      <c r="B825" s="32"/>
      <c r="C825" s="32"/>
      <c r="D825" s="34"/>
      <c r="E825" s="32"/>
      <c r="F825" s="32"/>
      <c r="G825" s="32"/>
    </row>
    <row r="826" spans="1:7" ht="12.75" customHeight="1">
      <c r="A826" s="32"/>
      <c r="B826" s="32"/>
      <c r="C826" s="32"/>
      <c r="D826" s="34"/>
      <c r="E826" s="32"/>
      <c r="F826" s="32"/>
      <c r="G826" s="32"/>
    </row>
    <row r="827" spans="1:7" ht="12.75" customHeight="1">
      <c r="A827" s="32"/>
      <c r="B827" s="32"/>
      <c r="C827" s="32"/>
      <c r="D827" s="34"/>
      <c r="E827" s="32"/>
      <c r="F827" s="32"/>
      <c r="G827" s="32"/>
    </row>
    <row r="828" spans="1:7" ht="12.75" customHeight="1">
      <c r="A828" s="32"/>
      <c r="B828" s="32"/>
      <c r="C828" s="32"/>
      <c r="D828" s="34"/>
      <c r="E828" s="32"/>
      <c r="F828" s="32"/>
      <c r="G828" s="32"/>
    </row>
    <row r="829" spans="1:7" ht="12.75" customHeight="1">
      <c r="A829" s="32"/>
      <c r="B829" s="32"/>
      <c r="C829" s="32"/>
      <c r="D829" s="34"/>
      <c r="E829" s="32"/>
      <c r="F829" s="32"/>
      <c r="G829" s="32"/>
    </row>
    <row r="830" spans="1:7" ht="12.75" customHeight="1">
      <c r="A830" s="32"/>
      <c r="B830" s="32"/>
      <c r="C830" s="32"/>
      <c r="D830" s="34"/>
      <c r="E830" s="32"/>
      <c r="F830" s="32"/>
      <c r="G830" s="32"/>
    </row>
    <row r="831" spans="1:7" ht="12.75" customHeight="1">
      <c r="A831" s="32"/>
      <c r="B831" s="32"/>
      <c r="C831" s="32"/>
      <c r="D831" s="34"/>
      <c r="E831" s="32"/>
      <c r="F831" s="32"/>
      <c r="G831" s="32"/>
    </row>
    <row r="832" spans="1:7" ht="12.75" customHeight="1">
      <c r="A832" s="32"/>
      <c r="B832" s="32"/>
      <c r="C832" s="32"/>
      <c r="D832" s="34"/>
      <c r="E832" s="32"/>
      <c r="F832" s="32"/>
      <c r="G832" s="32"/>
    </row>
    <row r="833" spans="1:7" ht="12.75" customHeight="1">
      <c r="A833" s="32"/>
      <c r="B833" s="32"/>
      <c r="C833" s="32"/>
      <c r="D833" s="34"/>
      <c r="E833" s="32"/>
      <c r="F833" s="32"/>
      <c r="G833" s="32"/>
    </row>
    <row r="834" spans="1:7" ht="12.75" customHeight="1">
      <c r="A834" s="32"/>
      <c r="B834" s="32"/>
      <c r="C834" s="32"/>
      <c r="D834" s="34"/>
      <c r="E834" s="32"/>
      <c r="F834" s="32"/>
      <c r="G834" s="32"/>
    </row>
    <row r="835" spans="1:7" ht="12.75" customHeight="1">
      <c r="A835" s="32"/>
      <c r="B835" s="32"/>
      <c r="C835" s="32"/>
      <c r="D835" s="34"/>
      <c r="E835" s="32"/>
      <c r="F835" s="32"/>
      <c r="G835" s="32"/>
    </row>
    <row r="836" spans="1:7" ht="12.75" customHeight="1">
      <c r="A836" s="32"/>
      <c r="B836" s="32"/>
      <c r="C836" s="32"/>
      <c r="D836" s="34"/>
      <c r="E836" s="32"/>
      <c r="F836" s="32"/>
      <c r="G836" s="32"/>
    </row>
    <row r="837" spans="1:7" ht="12.75" customHeight="1">
      <c r="A837" s="32"/>
      <c r="B837" s="32"/>
      <c r="C837" s="32"/>
      <c r="D837" s="34"/>
      <c r="E837" s="32"/>
      <c r="F837" s="32"/>
      <c r="G837" s="32"/>
    </row>
    <row r="838" spans="1:7" ht="12.75" customHeight="1">
      <c r="A838" s="32"/>
      <c r="B838" s="32"/>
      <c r="C838" s="32"/>
      <c r="D838" s="34"/>
      <c r="E838" s="32"/>
      <c r="F838" s="32"/>
      <c r="G838" s="32"/>
    </row>
    <row r="839" spans="1:7" ht="12.75" customHeight="1">
      <c r="A839" s="32"/>
      <c r="B839" s="32"/>
      <c r="C839" s="32"/>
      <c r="D839" s="34"/>
      <c r="E839" s="32"/>
      <c r="F839" s="32"/>
      <c r="G839" s="32"/>
    </row>
    <row r="840" spans="1:7" ht="12.75" customHeight="1">
      <c r="A840" s="32"/>
      <c r="B840" s="32"/>
      <c r="C840" s="32"/>
      <c r="D840" s="34"/>
      <c r="E840" s="32"/>
      <c r="F840" s="32"/>
      <c r="G840" s="32"/>
    </row>
    <row r="841" spans="1:7" ht="12.75" customHeight="1">
      <c r="A841" s="32"/>
      <c r="B841" s="32"/>
      <c r="C841" s="32"/>
      <c r="D841" s="34"/>
      <c r="E841" s="32"/>
      <c r="F841" s="32"/>
      <c r="G841" s="32"/>
    </row>
    <row r="842" spans="1:7" ht="12.75" customHeight="1">
      <c r="A842" s="32"/>
      <c r="B842" s="32"/>
      <c r="C842" s="32"/>
      <c r="D842" s="34"/>
      <c r="E842" s="32"/>
      <c r="F842" s="32"/>
      <c r="G842" s="32"/>
    </row>
    <row r="843" spans="1:7" ht="12.75" customHeight="1">
      <c r="A843" s="32"/>
      <c r="B843" s="32"/>
      <c r="C843" s="32"/>
      <c r="D843" s="34"/>
      <c r="E843" s="32"/>
      <c r="F843" s="32"/>
      <c r="G843" s="32"/>
    </row>
    <row r="844" spans="1:7" ht="12.75" customHeight="1">
      <c r="A844" s="32"/>
      <c r="B844" s="32"/>
      <c r="C844" s="32"/>
      <c r="D844" s="34"/>
      <c r="E844" s="32"/>
      <c r="F844" s="32"/>
      <c r="G844" s="32"/>
    </row>
    <row r="845" spans="1:7" ht="12.75" customHeight="1">
      <c r="A845" s="32"/>
      <c r="B845" s="32"/>
      <c r="C845" s="32"/>
      <c r="D845" s="34"/>
      <c r="E845" s="32"/>
      <c r="F845" s="32"/>
      <c r="G845" s="32"/>
    </row>
    <row r="846" spans="1:7" ht="12.75" customHeight="1">
      <c r="A846" s="32"/>
      <c r="B846" s="32"/>
      <c r="C846" s="32"/>
      <c r="D846" s="34"/>
      <c r="E846" s="32"/>
      <c r="F846" s="32"/>
      <c r="G846" s="32"/>
    </row>
    <row r="847" spans="1:7" ht="12.75" customHeight="1">
      <c r="A847" s="32"/>
      <c r="B847" s="32"/>
      <c r="C847" s="32"/>
      <c r="D847" s="34"/>
      <c r="E847" s="32"/>
      <c r="F847" s="32"/>
      <c r="G847" s="32"/>
    </row>
    <row r="848" spans="1:7" ht="12.75" customHeight="1">
      <c r="A848" s="32"/>
      <c r="B848" s="32"/>
      <c r="C848" s="32"/>
      <c r="D848" s="34"/>
      <c r="E848" s="32"/>
      <c r="F848" s="32"/>
      <c r="G848" s="32"/>
    </row>
    <row r="849" spans="1:7" ht="12.75" customHeight="1">
      <c r="A849" s="32"/>
      <c r="B849" s="32"/>
      <c r="C849" s="32"/>
      <c r="D849" s="34"/>
      <c r="E849" s="32"/>
      <c r="F849" s="32"/>
      <c r="G849" s="32"/>
    </row>
    <row r="850" spans="1:7" ht="12.75" customHeight="1">
      <c r="A850" s="32"/>
      <c r="B850" s="32"/>
      <c r="C850" s="32"/>
      <c r="D850" s="34"/>
      <c r="E850" s="32"/>
      <c r="F850" s="32"/>
      <c r="G850" s="32"/>
    </row>
    <row r="851" spans="1:7" ht="12.75" customHeight="1">
      <c r="A851" s="32"/>
      <c r="B851" s="32"/>
      <c r="C851" s="32"/>
      <c r="D851" s="34"/>
      <c r="E851" s="32"/>
      <c r="F851" s="32"/>
      <c r="G851" s="32"/>
    </row>
    <row r="852" spans="1:7" ht="12.75" customHeight="1">
      <c r="A852" s="32"/>
      <c r="B852" s="32"/>
      <c r="C852" s="32"/>
      <c r="D852" s="34"/>
      <c r="E852" s="32"/>
      <c r="F852" s="32"/>
      <c r="G852" s="32"/>
    </row>
    <row r="853" spans="1:7" ht="12.75" customHeight="1">
      <c r="A853" s="32"/>
      <c r="B853" s="32"/>
      <c r="C853" s="32"/>
      <c r="D853" s="34"/>
      <c r="E853" s="32"/>
      <c r="F853" s="32"/>
      <c r="G853" s="32"/>
    </row>
    <row r="854" spans="1:7" ht="12.75" customHeight="1">
      <c r="A854" s="32"/>
      <c r="B854" s="32"/>
      <c r="C854" s="32"/>
      <c r="D854" s="34"/>
      <c r="E854" s="32"/>
      <c r="F854" s="32"/>
      <c r="G854" s="32"/>
    </row>
    <row r="855" spans="1:7" ht="12.75" customHeight="1">
      <c r="A855" s="32"/>
      <c r="B855" s="32"/>
      <c r="C855" s="32"/>
      <c r="D855" s="34"/>
      <c r="E855" s="32"/>
      <c r="F855" s="32"/>
      <c r="G855" s="32"/>
    </row>
    <row r="856" spans="1:7" ht="12.75" customHeight="1">
      <c r="A856" s="32"/>
      <c r="B856" s="32"/>
      <c r="C856" s="32"/>
      <c r="D856" s="34"/>
      <c r="E856" s="32"/>
      <c r="F856" s="32"/>
      <c r="G856" s="32"/>
    </row>
    <row r="857" spans="1:7" ht="12.75" customHeight="1">
      <c r="A857" s="32"/>
      <c r="B857" s="32"/>
      <c r="C857" s="32"/>
      <c r="D857" s="34"/>
      <c r="E857" s="32"/>
      <c r="F857" s="32"/>
      <c r="G857" s="32"/>
    </row>
    <row r="858" spans="1:7" ht="12.75" customHeight="1">
      <c r="A858" s="32"/>
      <c r="B858" s="32"/>
      <c r="C858" s="32"/>
      <c r="D858" s="34"/>
      <c r="E858" s="32"/>
      <c r="F858" s="32"/>
      <c r="G858" s="32"/>
    </row>
    <row r="859" spans="1:7" ht="12.75" customHeight="1">
      <c r="A859" s="32"/>
      <c r="B859" s="32"/>
      <c r="C859" s="32"/>
      <c r="D859" s="34"/>
      <c r="E859" s="32"/>
      <c r="F859" s="32"/>
      <c r="G859" s="32"/>
    </row>
    <row r="860" spans="1:7" ht="12.75" customHeight="1">
      <c r="A860" s="32"/>
      <c r="B860" s="32"/>
      <c r="C860" s="32"/>
      <c r="D860" s="34"/>
      <c r="E860" s="32"/>
      <c r="F860" s="32"/>
      <c r="G860" s="32"/>
    </row>
    <row r="861" spans="1:7" ht="12.75" customHeight="1">
      <c r="A861" s="32"/>
      <c r="B861" s="32"/>
      <c r="C861" s="32"/>
      <c r="D861" s="34"/>
      <c r="E861" s="32"/>
      <c r="F861" s="32"/>
      <c r="G861" s="32"/>
    </row>
    <row r="862" spans="1:7" ht="12.75" customHeight="1">
      <c r="A862" s="32"/>
      <c r="B862" s="32"/>
      <c r="C862" s="32"/>
      <c r="D862" s="34"/>
      <c r="E862" s="32"/>
      <c r="F862" s="32"/>
      <c r="G862" s="32"/>
    </row>
    <row r="863" spans="1:7" ht="12.75" customHeight="1">
      <c r="A863" s="32"/>
      <c r="B863" s="32"/>
      <c r="C863" s="32"/>
      <c r="D863" s="34"/>
      <c r="E863" s="32"/>
      <c r="F863" s="32"/>
      <c r="G863" s="32"/>
    </row>
    <row r="864" spans="1:7" ht="12.75" customHeight="1">
      <c r="A864" s="32"/>
      <c r="B864" s="32"/>
      <c r="C864" s="32"/>
      <c r="D864" s="34"/>
      <c r="E864" s="32"/>
      <c r="F864" s="32"/>
      <c r="G864" s="32"/>
    </row>
    <row r="865" spans="1:7" ht="12.75" customHeight="1">
      <c r="A865" s="32"/>
      <c r="B865" s="32"/>
      <c r="C865" s="32"/>
      <c r="D865" s="34"/>
      <c r="E865" s="32"/>
      <c r="F865" s="32"/>
      <c r="G865" s="32"/>
    </row>
    <row r="866" spans="1:7" ht="12.75" customHeight="1">
      <c r="A866" s="32"/>
      <c r="B866" s="32"/>
      <c r="C866" s="32"/>
      <c r="D866" s="34"/>
      <c r="E866" s="32"/>
      <c r="F866" s="32"/>
      <c r="G866" s="32"/>
    </row>
    <row r="867" spans="1:7" ht="12.75" customHeight="1">
      <c r="A867" s="32"/>
      <c r="B867" s="32"/>
      <c r="C867" s="32"/>
      <c r="D867" s="34"/>
      <c r="E867" s="32"/>
      <c r="F867" s="32"/>
      <c r="G867" s="32"/>
    </row>
    <row r="868" spans="1:7" ht="12.75" customHeight="1">
      <c r="A868" s="32"/>
      <c r="B868" s="32"/>
      <c r="C868" s="32"/>
      <c r="D868" s="34"/>
      <c r="E868" s="32"/>
      <c r="F868" s="32"/>
      <c r="G868" s="32"/>
    </row>
    <row r="869" spans="1:7" ht="12.75" customHeight="1">
      <c r="A869" s="32"/>
      <c r="B869" s="32"/>
      <c r="C869" s="32"/>
      <c r="D869" s="34"/>
      <c r="E869" s="32"/>
      <c r="F869" s="32"/>
      <c r="G869" s="32"/>
    </row>
    <row r="870" spans="1:7" ht="12.75" customHeight="1">
      <c r="A870" s="32"/>
      <c r="B870" s="32"/>
      <c r="C870" s="32"/>
      <c r="D870" s="34"/>
      <c r="E870" s="32"/>
      <c r="F870" s="32"/>
      <c r="G870" s="32"/>
    </row>
    <row r="871" spans="1:7" ht="12.75" customHeight="1">
      <c r="A871" s="32"/>
      <c r="B871" s="32"/>
      <c r="C871" s="32"/>
      <c r="D871" s="34"/>
      <c r="E871" s="32"/>
      <c r="F871" s="32"/>
      <c r="G871" s="32"/>
    </row>
    <row r="872" spans="1:7" ht="12.75" customHeight="1">
      <c r="A872" s="32"/>
      <c r="B872" s="32"/>
      <c r="C872" s="32"/>
      <c r="D872" s="34"/>
      <c r="E872" s="32"/>
      <c r="F872" s="32"/>
      <c r="G872" s="32"/>
    </row>
    <row r="873" spans="1:7" ht="12.75" customHeight="1">
      <c r="A873" s="32"/>
      <c r="B873" s="32"/>
      <c r="C873" s="32"/>
      <c r="D873" s="34"/>
      <c r="E873" s="32"/>
      <c r="F873" s="32"/>
      <c r="G873" s="32"/>
    </row>
    <row r="874" spans="1:7" ht="12.75" customHeight="1">
      <c r="A874" s="32"/>
      <c r="B874" s="32"/>
      <c r="C874" s="32"/>
      <c r="D874" s="34"/>
      <c r="E874" s="32"/>
      <c r="F874" s="32"/>
      <c r="G874" s="32"/>
    </row>
    <row r="875" spans="1:7" ht="12.75" customHeight="1">
      <c r="A875" s="32"/>
      <c r="B875" s="32"/>
      <c r="C875" s="32"/>
      <c r="D875" s="34"/>
      <c r="E875" s="32"/>
      <c r="F875" s="32"/>
      <c r="G875" s="32"/>
    </row>
    <row r="876" spans="1:7" ht="12.75" customHeight="1">
      <c r="A876" s="32"/>
      <c r="B876" s="32"/>
      <c r="C876" s="32"/>
      <c r="D876" s="34"/>
      <c r="E876" s="32"/>
      <c r="F876" s="32"/>
      <c r="G876" s="32"/>
    </row>
    <row r="877" spans="1:7" ht="12.75" customHeight="1">
      <c r="A877" s="32"/>
      <c r="B877" s="32"/>
      <c r="C877" s="32"/>
      <c r="D877" s="34"/>
      <c r="E877" s="32"/>
      <c r="F877" s="32"/>
      <c r="G877" s="32"/>
    </row>
    <row r="878" spans="1:7" ht="12.75" customHeight="1">
      <c r="A878" s="32"/>
      <c r="B878" s="32"/>
      <c r="C878" s="32"/>
      <c r="D878" s="34"/>
      <c r="E878" s="32"/>
      <c r="F878" s="32"/>
      <c r="G878" s="32"/>
    </row>
    <row r="879" spans="1:7" ht="12.75" customHeight="1">
      <c r="A879" s="32"/>
      <c r="B879" s="32"/>
      <c r="C879" s="32"/>
      <c r="D879" s="34"/>
      <c r="E879" s="32"/>
      <c r="F879" s="32"/>
      <c r="G879" s="32"/>
    </row>
    <row r="880" spans="1:7" ht="12.75" customHeight="1">
      <c r="A880" s="32"/>
      <c r="B880" s="32"/>
      <c r="C880" s="32"/>
      <c r="D880" s="34"/>
      <c r="E880" s="32"/>
      <c r="F880" s="32"/>
      <c r="G880" s="32"/>
    </row>
    <row r="881" spans="1:7" ht="12.75" customHeight="1">
      <c r="A881" s="32"/>
      <c r="B881" s="32"/>
      <c r="C881" s="32"/>
      <c r="D881" s="34"/>
      <c r="E881" s="32"/>
      <c r="F881" s="32"/>
      <c r="G881" s="32"/>
    </row>
    <row r="882" spans="1:7" ht="12.75" customHeight="1">
      <c r="A882" s="32"/>
      <c r="B882" s="32"/>
      <c r="C882" s="32"/>
      <c r="D882" s="34"/>
      <c r="E882" s="32"/>
      <c r="F882" s="32"/>
      <c r="G882" s="32"/>
    </row>
    <row r="883" spans="1:7" ht="12.75" customHeight="1">
      <c r="A883" s="32"/>
      <c r="B883" s="32"/>
      <c r="C883" s="32"/>
      <c r="D883" s="34"/>
      <c r="E883" s="32"/>
      <c r="F883" s="32"/>
      <c r="G883" s="32"/>
    </row>
    <row r="884" spans="1:7" ht="12.75" customHeight="1">
      <c r="A884" s="32"/>
      <c r="B884" s="32"/>
      <c r="C884" s="32"/>
      <c r="D884" s="34"/>
      <c r="E884" s="32"/>
      <c r="F884" s="32"/>
      <c r="G884" s="32"/>
    </row>
    <row r="885" spans="1:7" ht="12.75" customHeight="1">
      <c r="A885" s="32"/>
      <c r="B885" s="32"/>
      <c r="C885" s="32"/>
      <c r="D885" s="34"/>
      <c r="E885" s="32"/>
      <c r="F885" s="32"/>
      <c r="G885" s="32"/>
    </row>
    <row r="886" spans="1:7" ht="12.75" customHeight="1">
      <c r="A886" s="32"/>
      <c r="B886" s="32"/>
      <c r="C886" s="32"/>
      <c r="D886" s="34"/>
      <c r="E886" s="32"/>
      <c r="F886" s="32"/>
      <c r="G886" s="32"/>
    </row>
    <row r="887" spans="1:7" ht="12.75" customHeight="1">
      <c r="A887" s="32"/>
      <c r="B887" s="32"/>
      <c r="C887" s="32"/>
      <c r="D887" s="34"/>
      <c r="E887" s="32"/>
      <c r="F887" s="32"/>
      <c r="G887" s="32"/>
    </row>
    <row r="888" spans="1:7" ht="12.75" customHeight="1">
      <c r="A888" s="32"/>
      <c r="B888" s="32"/>
      <c r="C888" s="32"/>
      <c r="D888" s="34"/>
      <c r="E888" s="32"/>
      <c r="F888" s="32"/>
      <c r="G888" s="32"/>
    </row>
    <row r="889" spans="1:7" ht="12.75" customHeight="1">
      <c r="A889" s="32"/>
      <c r="B889" s="32"/>
      <c r="C889" s="32"/>
      <c r="D889" s="34"/>
      <c r="E889" s="32"/>
      <c r="F889" s="32"/>
      <c r="G889" s="32"/>
    </row>
    <row r="890" spans="1:7" ht="12.75" customHeight="1">
      <c r="A890" s="32"/>
      <c r="B890" s="32"/>
      <c r="C890" s="32"/>
      <c r="D890" s="34"/>
      <c r="E890" s="32"/>
      <c r="F890" s="32"/>
      <c r="G890" s="32"/>
    </row>
    <row r="891" spans="1:7" ht="12.75" customHeight="1">
      <c r="A891" s="32"/>
      <c r="B891" s="32"/>
      <c r="C891" s="32"/>
      <c r="D891" s="34"/>
      <c r="E891" s="32"/>
      <c r="F891" s="32"/>
      <c r="G891" s="32"/>
    </row>
    <row r="892" spans="1:7" ht="12.75" customHeight="1">
      <c r="A892" s="32"/>
      <c r="B892" s="32"/>
      <c r="C892" s="32"/>
      <c r="D892" s="34"/>
      <c r="E892" s="32"/>
      <c r="F892" s="32"/>
      <c r="G892" s="32"/>
    </row>
    <row r="893" spans="1:7" ht="12.75" customHeight="1">
      <c r="A893" s="32"/>
      <c r="B893" s="32"/>
      <c r="C893" s="32"/>
      <c r="D893" s="34"/>
      <c r="E893" s="32"/>
      <c r="F893" s="32"/>
      <c r="G893" s="32"/>
    </row>
    <row r="894" spans="1:7" ht="12.75" customHeight="1">
      <c r="A894" s="32"/>
      <c r="B894" s="32"/>
      <c r="C894" s="32"/>
      <c r="D894" s="34"/>
      <c r="E894" s="32"/>
      <c r="F894" s="32"/>
      <c r="G894" s="32"/>
    </row>
    <row r="895" spans="1:7" ht="12.75" customHeight="1">
      <c r="A895" s="32"/>
      <c r="B895" s="32"/>
      <c r="C895" s="32"/>
      <c r="D895" s="34"/>
      <c r="E895" s="32"/>
      <c r="F895" s="32"/>
      <c r="G895" s="32"/>
    </row>
    <row r="896" spans="1:7" ht="12.75" customHeight="1">
      <c r="A896" s="32"/>
      <c r="B896" s="32"/>
      <c r="C896" s="32"/>
      <c r="D896" s="34"/>
      <c r="E896" s="32"/>
      <c r="F896" s="32"/>
      <c r="G896" s="32"/>
    </row>
    <row r="897" spans="1:7" ht="12.75" customHeight="1">
      <c r="A897" s="32"/>
      <c r="B897" s="32"/>
      <c r="C897" s="32"/>
      <c r="D897" s="34"/>
      <c r="E897" s="32"/>
      <c r="F897" s="32"/>
      <c r="G897" s="32"/>
    </row>
    <row r="898" spans="1:7" ht="12.75" customHeight="1">
      <c r="A898" s="32"/>
      <c r="B898" s="32"/>
      <c r="C898" s="32"/>
      <c r="D898" s="34"/>
      <c r="E898" s="32"/>
      <c r="F898" s="32"/>
      <c r="G898" s="32"/>
    </row>
    <row r="899" spans="1:7" ht="12.75" customHeight="1">
      <c r="A899" s="32"/>
      <c r="B899" s="32"/>
      <c r="C899" s="32"/>
      <c r="D899" s="34"/>
      <c r="E899" s="32"/>
      <c r="F899" s="32"/>
      <c r="G899" s="32"/>
    </row>
    <row r="900" spans="1:7" ht="12.75" customHeight="1">
      <c r="A900" s="32"/>
      <c r="B900" s="32"/>
      <c r="C900" s="32"/>
      <c r="D900" s="34"/>
      <c r="E900" s="32"/>
      <c r="F900" s="32"/>
      <c r="G900" s="32"/>
    </row>
    <row r="901" spans="1:7" ht="12.75" customHeight="1">
      <c r="A901" s="32"/>
      <c r="B901" s="32"/>
      <c r="C901" s="32"/>
      <c r="D901" s="34"/>
      <c r="E901" s="32"/>
      <c r="F901" s="32"/>
      <c r="G901" s="32"/>
    </row>
    <row r="902" spans="1:7" ht="12.75" customHeight="1">
      <c r="A902" s="32"/>
      <c r="B902" s="32"/>
      <c r="C902" s="32"/>
      <c r="D902" s="34"/>
      <c r="E902" s="32"/>
      <c r="F902" s="32"/>
      <c r="G902" s="32"/>
    </row>
    <row r="903" spans="1:7" ht="12.75" customHeight="1">
      <c r="A903" s="32"/>
      <c r="B903" s="32"/>
      <c r="C903" s="32"/>
      <c r="D903" s="34"/>
      <c r="E903" s="32"/>
      <c r="F903" s="32"/>
      <c r="G903" s="32"/>
    </row>
    <row r="904" spans="1:7" ht="12.75" customHeight="1">
      <c r="A904" s="32"/>
      <c r="B904" s="32"/>
      <c r="C904" s="32"/>
      <c r="D904" s="34"/>
      <c r="E904" s="32"/>
      <c r="F904" s="32"/>
      <c r="G904" s="32"/>
    </row>
    <row r="905" spans="1:7" ht="12.75" customHeight="1">
      <c r="A905" s="32"/>
      <c r="B905" s="32"/>
      <c r="C905" s="32"/>
      <c r="D905" s="34"/>
      <c r="E905" s="32"/>
      <c r="F905" s="32"/>
      <c r="G905" s="32"/>
    </row>
    <row r="906" spans="1:7" ht="12.75" customHeight="1">
      <c r="A906" s="32"/>
      <c r="B906" s="32"/>
      <c r="C906" s="32"/>
      <c r="D906" s="34"/>
      <c r="E906" s="32"/>
      <c r="F906" s="32"/>
      <c r="G906" s="32"/>
    </row>
    <row r="907" spans="1:7" ht="12.75" customHeight="1">
      <c r="A907" s="32"/>
      <c r="B907" s="32"/>
      <c r="C907" s="32"/>
      <c r="D907" s="34"/>
      <c r="E907" s="32"/>
      <c r="F907" s="32"/>
      <c r="G907" s="32"/>
    </row>
    <row r="908" spans="1:7" ht="12.75" customHeight="1">
      <c r="A908" s="32"/>
      <c r="B908" s="32"/>
      <c r="C908" s="32"/>
      <c r="D908" s="34"/>
      <c r="E908" s="32"/>
      <c r="F908" s="32"/>
      <c r="G908" s="32"/>
    </row>
    <row r="909" spans="1:7" ht="12.75" customHeight="1">
      <c r="A909" s="32"/>
      <c r="B909" s="32"/>
      <c r="C909" s="32"/>
      <c r="D909" s="34"/>
      <c r="E909" s="32"/>
      <c r="F909" s="32"/>
      <c r="G909" s="32"/>
    </row>
    <row r="910" spans="1:7" ht="12.75" customHeight="1">
      <c r="A910" s="32"/>
      <c r="B910" s="32"/>
      <c r="C910" s="32"/>
      <c r="D910" s="34"/>
      <c r="E910" s="32"/>
      <c r="F910" s="32"/>
      <c r="G910" s="32"/>
    </row>
    <row r="911" spans="1:7" ht="12.75" customHeight="1">
      <c r="A911" s="32"/>
      <c r="B911" s="32"/>
      <c r="C911" s="32"/>
      <c r="D911" s="34"/>
      <c r="E911" s="32"/>
      <c r="F911" s="32"/>
      <c r="G911" s="32"/>
    </row>
    <row r="912" spans="1:7" ht="12.75" customHeight="1">
      <c r="A912" s="32"/>
      <c r="B912" s="32"/>
      <c r="C912" s="32"/>
      <c r="D912" s="34"/>
      <c r="E912" s="32"/>
      <c r="F912" s="32"/>
      <c r="G912" s="32"/>
    </row>
    <row r="913" spans="1:7" ht="12.75" customHeight="1">
      <c r="A913" s="32"/>
      <c r="B913" s="32"/>
      <c r="C913" s="32"/>
      <c r="D913" s="34"/>
      <c r="E913" s="32"/>
      <c r="F913" s="32"/>
      <c r="G913" s="32"/>
    </row>
    <row r="914" spans="1:7" ht="12.75" customHeight="1">
      <c r="A914" s="32"/>
      <c r="B914" s="32"/>
      <c r="C914" s="32"/>
      <c r="D914" s="34"/>
      <c r="E914" s="32"/>
      <c r="F914" s="32"/>
      <c r="G914" s="32"/>
    </row>
    <row r="915" spans="1:7" ht="12.75" customHeight="1">
      <c r="A915" s="32"/>
      <c r="B915" s="32"/>
      <c r="C915" s="32"/>
      <c r="D915" s="34"/>
      <c r="E915" s="32"/>
      <c r="F915" s="32"/>
      <c r="G915" s="32"/>
    </row>
    <row r="916" spans="1:7" ht="12.75" customHeight="1">
      <c r="A916" s="32"/>
      <c r="B916" s="32"/>
      <c r="C916" s="32"/>
      <c r="D916" s="34"/>
      <c r="E916" s="32"/>
      <c r="F916" s="32"/>
      <c r="G916" s="32"/>
    </row>
    <row r="917" spans="1:7" ht="12.75" customHeight="1">
      <c r="A917" s="32"/>
      <c r="B917" s="32"/>
      <c r="C917" s="32"/>
      <c r="D917" s="34"/>
      <c r="E917" s="32"/>
      <c r="F917" s="32"/>
      <c r="G917" s="32"/>
    </row>
    <row r="918" spans="1:7" ht="12.75" customHeight="1">
      <c r="A918" s="32"/>
      <c r="B918" s="32"/>
      <c r="C918" s="32"/>
      <c r="D918" s="34"/>
      <c r="E918" s="32"/>
      <c r="F918" s="32"/>
      <c r="G918" s="32"/>
    </row>
    <row r="919" spans="1:7" ht="12.75" customHeight="1">
      <c r="A919" s="32"/>
      <c r="B919" s="32"/>
      <c r="C919" s="32"/>
      <c r="D919" s="34"/>
      <c r="E919" s="32"/>
      <c r="F919" s="32"/>
      <c r="G919" s="32"/>
    </row>
    <row r="920" spans="1:7" ht="12.75" customHeight="1">
      <c r="A920" s="32"/>
      <c r="B920" s="32"/>
      <c r="C920" s="32"/>
      <c r="D920" s="34"/>
      <c r="E920" s="32"/>
      <c r="F920" s="32"/>
      <c r="G920" s="32"/>
    </row>
    <row r="921" spans="1:7" ht="12.75" customHeight="1">
      <c r="A921" s="32"/>
      <c r="B921" s="32"/>
      <c r="C921" s="32"/>
      <c r="D921" s="34"/>
      <c r="E921" s="32"/>
      <c r="F921" s="32"/>
      <c r="G921" s="32"/>
    </row>
    <row r="922" spans="1:7" ht="12.75" customHeight="1">
      <c r="A922" s="32"/>
      <c r="B922" s="32"/>
      <c r="C922" s="32"/>
      <c r="D922" s="34"/>
      <c r="E922" s="32"/>
      <c r="F922" s="32"/>
      <c r="G922" s="32"/>
    </row>
    <row r="923" spans="1:7" ht="12.75" customHeight="1">
      <c r="A923" s="32"/>
      <c r="B923" s="32"/>
      <c r="C923" s="32"/>
      <c r="D923" s="34"/>
      <c r="E923" s="32"/>
      <c r="F923" s="32"/>
      <c r="G923" s="32"/>
    </row>
    <row r="924" spans="1:7" ht="12.75" customHeight="1">
      <c r="A924" s="32"/>
      <c r="B924" s="32"/>
      <c r="C924" s="32"/>
      <c r="D924" s="34"/>
      <c r="E924" s="32"/>
      <c r="F924" s="32"/>
      <c r="G924" s="32"/>
    </row>
    <row r="925" spans="1:7" ht="12.75" customHeight="1">
      <c r="A925" s="32"/>
      <c r="B925" s="32"/>
      <c r="C925" s="32"/>
      <c r="D925" s="34"/>
      <c r="E925" s="32"/>
      <c r="F925" s="32"/>
      <c r="G925" s="32"/>
    </row>
    <row r="926" spans="1:7" ht="12.75" customHeight="1">
      <c r="A926" s="32"/>
      <c r="B926" s="32"/>
      <c r="C926" s="32"/>
      <c r="D926" s="34"/>
      <c r="E926" s="32"/>
      <c r="F926" s="32"/>
      <c r="G926" s="32"/>
    </row>
    <row r="927" spans="1:7" ht="12.75" customHeight="1">
      <c r="A927" s="32"/>
      <c r="B927" s="32"/>
      <c r="C927" s="32"/>
      <c r="D927" s="34"/>
      <c r="E927" s="32"/>
      <c r="F927" s="32"/>
      <c r="G927" s="32"/>
    </row>
    <row r="928" spans="1:7" ht="12.75" customHeight="1">
      <c r="A928" s="32"/>
      <c r="B928" s="32"/>
      <c r="C928" s="32"/>
      <c r="D928" s="34"/>
      <c r="E928" s="32"/>
      <c r="F928" s="32"/>
      <c r="G928" s="32"/>
    </row>
    <row r="929" spans="1:7" ht="12.75" customHeight="1">
      <c r="A929" s="32"/>
      <c r="B929" s="32"/>
      <c r="C929" s="32"/>
      <c r="D929" s="34"/>
      <c r="E929" s="32"/>
      <c r="F929" s="32"/>
      <c r="G929" s="32"/>
    </row>
    <row r="930" spans="1:7" ht="12.75" customHeight="1">
      <c r="A930" s="32"/>
      <c r="B930" s="32"/>
      <c r="C930" s="32"/>
      <c r="D930" s="34"/>
      <c r="E930" s="32"/>
      <c r="F930" s="32"/>
      <c r="G930" s="32"/>
    </row>
    <row r="931" spans="1:7" ht="12.75" customHeight="1">
      <c r="A931" s="32"/>
      <c r="B931" s="32"/>
      <c r="C931" s="32"/>
      <c r="D931" s="34"/>
      <c r="E931" s="32"/>
      <c r="F931" s="32"/>
      <c r="G931" s="32"/>
    </row>
    <row r="932" spans="1:7" ht="12.75" customHeight="1">
      <c r="A932" s="32"/>
      <c r="B932" s="32"/>
      <c r="C932" s="32"/>
      <c r="D932" s="34"/>
      <c r="E932" s="32"/>
      <c r="F932" s="32"/>
      <c r="G932" s="32"/>
    </row>
    <row r="933" spans="1:7" ht="12.75" customHeight="1">
      <c r="A933" s="32"/>
      <c r="B933" s="32"/>
      <c r="C933" s="32"/>
      <c r="D933" s="34"/>
      <c r="E933" s="32"/>
      <c r="F933" s="32"/>
      <c r="G933" s="32"/>
    </row>
    <row r="934" spans="1:7" ht="12.75" customHeight="1">
      <c r="A934" s="32"/>
      <c r="B934" s="32"/>
      <c r="C934" s="32"/>
      <c r="D934" s="34"/>
      <c r="E934" s="32"/>
      <c r="F934" s="32"/>
      <c r="G934" s="32"/>
    </row>
    <row r="935" spans="1:7" ht="12.75" customHeight="1">
      <c r="A935" s="32"/>
      <c r="B935" s="32"/>
      <c r="C935" s="32"/>
      <c r="D935" s="34"/>
      <c r="E935" s="32"/>
      <c r="F935" s="32"/>
      <c r="G935" s="32"/>
    </row>
    <row r="936" spans="1:7" ht="12.75" customHeight="1">
      <c r="A936" s="32"/>
      <c r="B936" s="32"/>
      <c r="C936" s="32"/>
      <c r="D936" s="34"/>
      <c r="E936" s="32"/>
      <c r="F936" s="32"/>
      <c r="G936" s="32"/>
    </row>
    <row r="937" spans="1:7" ht="12.75" customHeight="1">
      <c r="A937" s="32"/>
      <c r="B937" s="32"/>
      <c r="C937" s="32"/>
      <c r="D937" s="34"/>
      <c r="E937" s="32"/>
      <c r="F937" s="32"/>
      <c r="G937" s="32"/>
    </row>
    <row r="938" spans="1:7" ht="12.75" customHeight="1">
      <c r="A938" s="32"/>
      <c r="B938" s="32"/>
      <c r="C938" s="32"/>
      <c r="D938" s="34"/>
      <c r="E938" s="32"/>
      <c r="F938" s="32"/>
      <c r="G938" s="32"/>
    </row>
    <row r="939" spans="1:7" ht="12.75" customHeight="1">
      <c r="A939" s="32"/>
      <c r="B939" s="32"/>
      <c r="C939" s="32"/>
      <c r="D939" s="34"/>
      <c r="E939" s="32"/>
      <c r="F939" s="32"/>
      <c r="G939" s="32"/>
    </row>
    <row r="940" spans="1:7" ht="12.75" customHeight="1">
      <c r="A940" s="32"/>
      <c r="B940" s="32"/>
      <c r="C940" s="32"/>
      <c r="D940" s="34"/>
      <c r="E940" s="32"/>
      <c r="F940" s="32"/>
      <c r="G940" s="32"/>
    </row>
    <row r="941" spans="1:7" ht="12.75" customHeight="1">
      <c r="A941" s="32"/>
      <c r="B941" s="32"/>
      <c r="C941" s="32"/>
      <c r="D941" s="34"/>
      <c r="E941" s="32"/>
      <c r="F941" s="32"/>
      <c r="G941" s="32"/>
    </row>
    <row r="942" spans="1:7" ht="12.75" customHeight="1">
      <c r="A942" s="32"/>
      <c r="B942" s="32"/>
      <c r="C942" s="32"/>
      <c r="D942" s="34"/>
      <c r="E942" s="32"/>
      <c r="F942" s="32"/>
      <c r="G942" s="32"/>
    </row>
    <row r="943" spans="1:7" ht="12.75" customHeight="1">
      <c r="A943" s="32"/>
      <c r="B943" s="32"/>
      <c r="C943" s="32"/>
      <c r="D943" s="34"/>
      <c r="E943" s="32"/>
      <c r="F943" s="32"/>
      <c r="G943" s="32"/>
    </row>
    <row r="944" spans="1:7" ht="12.75" customHeight="1">
      <c r="A944" s="32"/>
      <c r="B944" s="32"/>
      <c r="C944" s="32"/>
      <c r="D944" s="34"/>
      <c r="E944" s="32"/>
      <c r="F944" s="32"/>
      <c r="G944" s="32"/>
    </row>
    <row r="945" spans="1:7" ht="12.75" customHeight="1">
      <c r="A945" s="32"/>
      <c r="B945" s="32"/>
      <c r="C945" s="32"/>
      <c r="D945" s="34"/>
      <c r="E945" s="32"/>
      <c r="F945" s="32"/>
      <c r="G945" s="32"/>
    </row>
    <row r="946" spans="1:7" ht="12.75" customHeight="1">
      <c r="A946" s="32"/>
      <c r="B946" s="32"/>
      <c r="C946" s="32"/>
      <c r="D946" s="34"/>
      <c r="E946" s="32"/>
      <c r="F946" s="32"/>
      <c r="G946" s="32"/>
    </row>
    <row r="947" spans="1:7" ht="12.75" customHeight="1">
      <c r="A947" s="32"/>
      <c r="B947" s="32"/>
      <c r="C947" s="32"/>
      <c r="D947" s="34"/>
      <c r="E947" s="32"/>
      <c r="F947" s="32"/>
      <c r="G947" s="32"/>
    </row>
    <row r="948" spans="1:7" ht="12.75" customHeight="1">
      <c r="A948" s="32"/>
      <c r="B948" s="32"/>
      <c r="C948" s="32"/>
      <c r="D948" s="34"/>
      <c r="E948" s="32"/>
      <c r="F948" s="32"/>
      <c r="G948" s="32"/>
    </row>
    <row r="949" spans="1:7" ht="12.75" customHeight="1">
      <c r="A949" s="32"/>
      <c r="B949" s="32"/>
      <c r="C949" s="32"/>
      <c r="D949" s="34"/>
      <c r="E949" s="32"/>
      <c r="F949" s="32"/>
      <c r="G949" s="32"/>
    </row>
    <row r="950" spans="1:7" ht="12.75" customHeight="1">
      <c r="A950" s="32"/>
      <c r="B950" s="32"/>
      <c r="C950" s="32"/>
      <c r="D950" s="34"/>
      <c r="E950" s="32"/>
      <c r="F950" s="32"/>
      <c r="G950" s="32"/>
    </row>
    <row r="951" spans="1:7" ht="12.75" customHeight="1">
      <c r="A951" s="32"/>
      <c r="B951" s="32"/>
      <c r="C951" s="32"/>
      <c r="D951" s="34"/>
      <c r="E951" s="32"/>
      <c r="F951" s="32"/>
      <c r="G951" s="32"/>
    </row>
    <row r="952" spans="1:7" ht="12.75" customHeight="1">
      <c r="A952" s="32"/>
      <c r="B952" s="32"/>
      <c r="C952" s="32"/>
      <c r="D952" s="34"/>
      <c r="E952" s="32"/>
      <c r="F952" s="32"/>
      <c r="G952" s="32"/>
    </row>
    <row r="953" spans="1:7" ht="12.75" customHeight="1">
      <c r="A953" s="32"/>
      <c r="B953" s="32"/>
      <c r="C953" s="32"/>
      <c r="D953" s="34"/>
      <c r="E953" s="32"/>
      <c r="F953" s="32"/>
      <c r="G953" s="32"/>
    </row>
    <row r="954" spans="1:7" ht="12.75" customHeight="1">
      <c r="A954" s="32"/>
      <c r="B954" s="32"/>
      <c r="C954" s="32"/>
      <c r="D954" s="34"/>
      <c r="E954" s="32"/>
      <c r="F954" s="32"/>
      <c r="G954" s="32"/>
    </row>
    <row r="955" spans="1:7" ht="12.75" customHeight="1">
      <c r="A955" s="32"/>
      <c r="B955" s="32"/>
      <c r="C955" s="32"/>
      <c r="D955" s="34"/>
      <c r="E955" s="32"/>
      <c r="F955" s="32"/>
      <c r="G955" s="32"/>
    </row>
    <row r="956" spans="1:7" ht="12.75" customHeight="1">
      <c r="A956" s="32"/>
      <c r="B956" s="32"/>
      <c r="C956" s="32"/>
      <c r="D956" s="34"/>
      <c r="E956" s="32"/>
      <c r="F956" s="32"/>
      <c r="G956" s="32"/>
    </row>
    <row r="957" spans="1:7" ht="12.75" customHeight="1">
      <c r="A957" s="32"/>
      <c r="B957" s="32"/>
      <c r="C957" s="32"/>
      <c r="D957" s="34"/>
      <c r="E957" s="32"/>
      <c r="F957" s="32"/>
      <c r="G957" s="32"/>
    </row>
    <row r="958" spans="1:7" ht="12.75" customHeight="1">
      <c r="A958" s="32"/>
      <c r="B958" s="32"/>
      <c r="C958" s="32"/>
      <c r="D958" s="34"/>
      <c r="E958" s="32"/>
      <c r="F958" s="32"/>
      <c r="G958" s="32"/>
    </row>
    <row r="959" spans="1:7" ht="12.75" customHeight="1">
      <c r="A959" s="32"/>
      <c r="B959" s="32"/>
      <c r="C959" s="32"/>
      <c r="D959" s="34"/>
      <c r="E959" s="32"/>
      <c r="F959" s="32"/>
      <c r="G959" s="32"/>
    </row>
    <row r="960" spans="1:7" ht="12.75" customHeight="1">
      <c r="A960" s="32"/>
      <c r="B960" s="32"/>
      <c r="C960" s="32"/>
      <c r="D960" s="34"/>
      <c r="E960" s="32"/>
      <c r="F960" s="32"/>
      <c r="G960" s="32"/>
    </row>
    <row r="961" spans="1:7" ht="12.75" customHeight="1">
      <c r="A961" s="32"/>
      <c r="B961" s="32"/>
      <c r="C961" s="32"/>
      <c r="D961" s="34"/>
      <c r="E961" s="32"/>
      <c r="F961" s="32"/>
      <c r="G961" s="32"/>
    </row>
    <row r="962" spans="1:7" ht="12.75" customHeight="1">
      <c r="A962" s="32"/>
      <c r="B962" s="32"/>
      <c r="C962" s="32"/>
      <c r="D962" s="34"/>
      <c r="E962" s="32"/>
      <c r="F962" s="32"/>
      <c r="G962" s="32"/>
    </row>
    <row r="963" spans="1:7" ht="12.75" customHeight="1">
      <c r="A963" s="32"/>
      <c r="B963" s="32"/>
      <c r="C963" s="32"/>
      <c r="D963" s="34"/>
      <c r="E963" s="32"/>
      <c r="F963" s="32"/>
      <c r="G963" s="32"/>
    </row>
    <row r="964" spans="1:7" ht="12.75" customHeight="1">
      <c r="A964" s="32"/>
      <c r="B964" s="32"/>
      <c r="C964" s="32"/>
      <c r="D964" s="34"/>
      <c r="E964" s="32"/>
      <c r="F964" s="32"/>
      <c r="G964" s="32"/>
    </row>
    <row r="965" spans="1:7" ht="12.75" customHeight="1">
      <c r="A965" s="32"/>
      <c r="B965" s="32"/>
      <c r="C965" s="32"/>
      <c r="D965" s="34"/>
      <c r="E965" s="32"/>
      <c r="F965" s="32"/>
      <c r="G965" s="32"/>
    </row>
    <row r="966" spans="1:7" ht="12.75" customHeight="1">
      <c r="A966" s="32"/>
      <c r="B966" s="32"/>
      <c r="C966" s="32"/>
      <c r="D966" s="34"/>
      <c r="E966" s="32"/>
      <c r="F966" s="32"/>
      <c r="G966" s="32"/>
    </row>
    <row r="967" spans="1:7" ht="12.75" customHeight="1">
      <c r="A967" s="32"/>
      <c r="B967" s="32"/>
      <c r="C967" s="32"/>
      <c r="D967" s="34"/>
      <c r="E967" s="32"/>
      <c r="F967" s="32"/>
      <c r="G967" s="32"/>
    </row>
    <row r="968" spans="1:7" ht="12.75" customHeight="1">
      <c r="A968" s="32"/>
      <c r="B968" s="32"/>
      <c r="C968" s="32"/>
      <c r="D968" s="34"/>
      <c r="E968" s="32"/>
      <c r="F968" s="32"/>
      <c r="G968" s="32"/>
    </row>
    <row r="969" spans="1:7" ht="12.75" customHeight="1">
      <c r="A969" s="32"/>
      <c r="B969" s="32"/>
      <c r="C969" s="32"/>
      <c r="D969" s="34"/>
      <c r="E969" s="32"/>
      <c r="F969" s="32"/>
      <c r="G969" s="32"/>
    </row>
    <row r="970" spans="1:7" ht="12.75" customHeight="1">
      <c r="A970" s="32"/>
      <c r="B970" s="32"/>
      <c r="C970" s="32"/>
      <c r="D970" s="34"/>
      <c r="E970" s="32"/>
      <c r="F970" s="32"/>
      <c r="G970" s="32"/>
    </row>
    <row r="971" spans="1:7" ht="12.75" customHeight="1">
      <c r="A971" s="32"/>
      <c r="B971" s="32"/>
      <c r="C971" s="32"/>
      <c r="D971" s="34"/>
      <c r="E971" s="32"/>
      <c r="F971" s="32"/>
      <c r="G971" s="32"/>
    </row>
    <row r="972" spans="1:7" ht="12.75" customHeight="1">
      <c r="A972" s="32"/>
      <c r="B972" s="32"/>
      <c r="C972" s="32"/>
      <c r="D972" s="34"/>
      <c r="E972" s="32"/>
      <c r="F972" s="32"/>
      <c r="G972" s="32"/>
    </row>
    <row r="973" spans="1:7" ht="12.75" customHeight="1">
      <c r="A973" s="32"/>
      <c r="B973" s="32"/>
      <c r="C973" s="32"/>
      <c r="D973" s="34"/>
      <c r="E973" s="32"/>
      <c r="F973" s="32"/>
      <c r="G973" s="32"/>
    </row>
    <row r="974" spans="1:7" ht="12.75" customHeight="1">
      <c r="A974" s="32"/>
      <c r="B974" s="32"/>
      <c r="C974" s="32"/>
      <c r="D974" s="34"/>
      <c r="E974" s="32"/>
      <c r="F974" s="32"/>
      <c r="G974" s="32"/>
    </row>
    <row r="975" spans="1:7" ht="12.75" customHeight="1">
      <c r="A975" s="32"/>
      <c r="B975" s="32"/>
      <c r="C975" s="32"/>
      <c r="D975" s="34"/>
      <c r="E975" s="32"/>
      <c r="F975" s="32"/>
      <c r="G975" s="32"/>
    </row>
    <row r="976" spans="1:7" ht="12.75" customHeight="1">
      <c r="A976" s="32"/>
      <c r="B976" s="32"/>
      <c r="C976" s="32"/>
      <c r="D976" s="34"/>
      <c r="E976" s="32"/>
      <c r="F976" s="32"/>
      <c r="G976" s="32"/>
    </row>
    <row r="977" spans="1:7" ht="12.75" customHeight="1">
      <c r="A977" s="32"/>
      <c r="B977" s="32"/>
      <c r="C977" s="32"/>
      <c r="D977" s="34"/>
      <c r="E977" s="32"/>
      <c r="F977" s="32"/>
      <c r="G977" s="32"/>
    </row>
    <row r="978" spans="1:7" ht="12.75" customHeight="1">
      <c r="A978" s="32"/>
      <c r="B978" s="32"/>
      <c r="C978" s="32"/>
      <c r="D978" s="34"/>
      <c r="E978" s="32"/>
      <c r="F978" s="32"/>
      <c r="G978" s="32"/>
    </row>
    <row r="979" spans="1:7" ht="12.75" customHeight="1">
      <c r="A979" s="32"/>
      <c r="B979" s="32"/>
      <c r="C979" s="32"/>
      <c r="D979" s="34"/>
      <c r="E979" s="32"/>
      <c r="F979" s="32"/>
      <c r="G979" s="32"/>
    </row>
    <row r="980" spans="1:7" ht="12.75" customHeight="1">
      <c r="A980" s="32"/>
      <c r="B980" s="32"/>
      <c r="C980" s="32"/>
      <c r="D980" s="34"/>
      <c r="E980" s="32"/>
      <c r="F980" s="32"/>
      <c r="G980" s="32"/>
    </row>
    <row r="981" spans="1:7" ht="12.75" customHeight="1">
      <c r="A981" s="32"/>
      <c r="B981" s="32"/>
      <c r="C981" s="32"/>
      <c r="D981" s="34"/>
      <c r="E981" s="32"/>
      <c r="F981" s="32"/>
      <c r="G981" s="32"/>
    </row>
    <row r="982" spans="1:7" ht="12.75" customHeight="1">
      <c r="A982" s="32"/>
      <c r="B982" s="32"/>
      <c r="C982" s="32"/>
      <c r="D982" s="34"/>
      <c r="E982" s="32"/>
      <c r="F982" s="32"/>
      <c r="G982" s="32"/>
    </row>
    <row r="983" spans="1:7" ht="12.75" customHeight="1">
      <c r="A983" s="32"/>
      <c r="B983" s="32"/>
      <c r="C983" s="32"/>
      <c r="D983" s="34"/>
      <c r="E983" s="32"/>
      <c r="F983" s="32"/>
      <c r="G983" s="32"/>
    </row>
    <row r="984" spans="1:7" ht="12.75" customHeight="1">
      <c r="A984" s="32"/>
      <c r="B984" s="32"/>
      <c r="C984" s="32"/>
      <c r="D984" s="34"/>
      <c r="E984" s="32"/>
      <c r="F984" s="32"/>
      <c r="G984" s="32"/>
    </row>
    <row r="985" spans="1:7" ht="12.75" customHeight="1">
      <c r="A985" s="32"/>
      <c r="B985" s="32"/>
      <c r="C985" s="32"/>
      <c r="D985" s="34"/>
      <c r="E985" s="32"/>
      <c r="F985" s="32"/>
      <c r="G985" s="32"/>
    </row>
    <row r="986" spans="1:7" ht="12.75" customHeight="1">
      <c r="A986" s="32"/>
      <c r="B986" s="32"/>
      <c r="C986" s="32"/>
      <c r="D986" s="34"/>
      <c r="E986" s="32"/>
      <c r="F986" s="32"/>
      <c r="G986" s="32"/>
    </row>
    <row r="987" spans="1:7" ht="12.75" customHeight="1">
      <c r="A987" s="32"/>
      <c r="B987" s="32"/>
      <c r="C987" s="32"/>
      <c r="D987" s="34"/>
      <c r="E987" s="32"/>
      <c r="F987" s="32"/>
      <c r="G987" s="32"/>
    </row>
    <row r="988" spans="1:7" ht="12.75" customHeight="1">
      <c r="A988" s="32"/>
      <c r="B988" s="32"/>
      <c r="C988" s="32"/>
      <c r="D988" s="34"/>
      <c r="E988" s="32"/>
      <c r="F988" s="32"/>
      <c r="G988" s="32"/>
    </row>
  </sheetData>
  <mergeCells count="10">
    <mergeCell ref="E61:E63"/>
    <mergeCell ref="E39:E60"/>
    <mergeCell ref="E17:E37"/>
    <mergeCell ref="B13:B16"/>
    <mergeCell ref="B39:B49"/>
    <mergeCell ref="B17:B23"/>
    <mergeCell ref="B24:B30"/>
    <mergeCell ref="B61:B63"/>
    <mergeCell ref="B31:B37"/>
    <mergeCell ref="B50:B60"/>
  </mergeCells>
  <phoneticPr fontId="6" type="noConversion"/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T24"/>
  <sheetViews>
    <sheetView showGridLines="0" zoomScale="70" zoomScaleNormal="70" workbookViewId="0">
      <selection activeCell="E27" sqref="E27"/>
    </sheetView>
  </sheetViews>
  <sheetFormatPr defaultColWidth="11.25" defaultRowHeight="15" customHeight="1"/>
  <cols>
    <col min="1" max="1" width="3.4375" style="111" customWidth="1"/>
    <col min="2" max="2" width="6.8125" style="111" customWidth="1"/>
    <col min="3" max="5" width="11.25" style="111"/>
    <col min="6" max="7" width="11.25" style="110"/>
    <col min="8" max="8" width="11.25" style="111"/>
    <col min="9" max="9" width="3.6875" style="111" customWidth="1"/>
    <col min="10" max="10" width="7.1875" style="111" customWidth="1"/>
    <col min="11" max="11" width="13.75" style="111" bestFit="1" customWidth="1"/>
    <col min="12" max="14" width="11.25" style="111"/>
    <col min="15" max="15" width="4" style="111" customWidth="1"/>
    <col min="16" max="16" width="5.9375" style="111" customWidth="1"/>
    <col min="17" max="17" width="13.75" style="111" bestFit="1" customWidth="1"/>
    <col min="18" max="18" width="14" style="111" customWidth="1"/>
    <col min="19" max="16384" width="11.25" style="111"/>
  </cols>
  <sheetData>
    <row r="1" spans="2:20" ht="35.549999999999997" customHeight="1">
      <c r="B1" s="168" t="s">
        <v>109</v>
      </c>
      <c r="C1" s="168"/>
      <c r="D1" s="168"/>
      <c r="E1" s="168"/>
      <c r="F1" s="168"/>
      <c r="G1" s="168"/>
      <c r="H1" s="168"/>
      <c r="I1" s="124"/>
      <c r="J1" s="124" t="s">
        <v>111</v>
      </c>
      <c r="K1" s="124"/>
      <c r="L1" s="124"/>
      <c r="M1" s="124"/>
      <c r="N1" s="124"/>
      <c r="P1" s="123" t="s">
        <v>110</v>
      </c>
    </row>
    <row r="2" spans="2:20" ht="24.75">
      <c r="B2" s="112" t="s">
        <v>80</v>
      </c>
      <c r="C2" s="112" t="s">
        <v>81</v>
      </c>
      <c r="D2" s="112" t="s">
        <v>82</v>
      </c>
      <c r="E2" s="112" t="s">
        <v>83</v>
      </c>
      <c r="F2" s="112" t="s">
        <v>84</v>
      </c>
      <c r="G2" s="112" t="s">
        <v>85</v>
      </c>
      <c r="H2" s="113" t="s">
        <v>86</v>
      </c>
      <c r="I2" s="125"/>
      <c r="J2" s="112" t="s">
        <v>80</v>
      </c>
      <c r="K2" s="112" t="s">
        <v>96</v>
      </c>
      <c r="L2" s="112" t="s">
        <v>97</v>
      </c>
      <c r="M2" s="112" t="s">
        <v>98</v>
      </c>
      <c r="N2" s="112" t="s">
        <v>99</v>
      </c>
      <c r="P2" s="112" t="s">
        <v>80</v>
      </c>
      <c r="Q2" s="112" t="s">
        <v>96</v>
      </c>
      <c r="R2" s="112" t="s">
        <v>97</v>
      </c>
      <c r="S2" s="112" t="s">
        <v>98</v>
      </c>
      <c r="T2" s="112" t="s">
        <v>99</v>
      </c>
    </row>
    <row r="3" spans="2:20" ht="15" customHeight="1">
      <c r="B3" s="114">
        <v>1</v>
      </c>
      <c r="C3" s="115" t="s">
        <v>87</v>
      </c>
      <c r="D3" s="99"/>
      <c r="E3" s="100"/>
      <c r="F3" s="101"/>
      <c r="G3" s="102">
        <f>F3*(1+10%)</f>
        <v>0</v>
      </c>
      <c r="H3" s="103">
        <f>IF(G3=0,0,ROUNDDOWN(3600/G3*E3,0))</f>
        <v>0</v>
      </c>
      <c r="I3" s="126"/>
      <c r="J3" s="121">
        <v>1</v>
      </c>
      <c r="K3" s="122" t="s">
        <v>112</v>
      </c>
      <c r="L3" s="122"/>
      <c r="M3" s="122"/>
      <c r="N3" s="122"/>
      <c r="P3" s="121">
        <v>1</v>
      </c>
      <c r="Q3" s="122" t="s">
        <v>104</v>
      </c>
      <c r="R3" s="122"/>
      <c r="S3" s="122"/>
      <c r="T3" s="122"/>
    </row>
    <row r="4" spans="2:20" ht="15" customHeight="1">
      <c r="B4" s="114">
        <v>2</v>
      </c>
      <c r="C4" s="115" t="s">
        <v>88</v>
      </c>
      <c r="D4" s="109"/>
      <c r="E4" s="104"/>
      <c r="F4" s="105"/>
      <c r="G4" s="106">
        <f t="shared" ref="G4:G22" si="0">F4*(1+10%)</f>
        <v>0</v>
      </c>
      <c r="H4" s="103">
        <f t="shared" ref="H4:H22" si="1">IF(G4=0,0,ROUNDDOWN(3600/G4*E4,0))</f>
        <v>0</v>
      </c>
      <c r="I4" s="126"/>
      <c r="J4" s="121">
        <v>2</v>
      </c>
      <c r="K4" s="122" t="s">
        <v>113</v>
      </c>
      <c r="L4" s="122"/>
      <c r="M4" s="122"/>
      <c r="N4" s="122"/>
      <c r="P4" s="121">
        <v>2</v>
      </c>
      <c r="Q4" s="122" t="s">
        <v>105</v>
      </c>
      <c r="R4" s="122"/>
      <c r="S4" s="122"/>
      <c r="T4" s="122"/>
    </row>
    <row r="5" spans="2:20" ht="15" customHeight="1">
      <c r="B5" s="114">
        <v>3</v>
      </c>
      <c r="C5" s="115" t="s">
        <v>88</v>
      </c>
      <c r="D5" s="109"/>
      <c r="E5" s="104"/>
      <c r="F5" s="107"/>
      <c r="G5" s="106">
        <f t="shared" si="0"/>
        <v>0</v>
      </c>
      <c r="H5" s="103">
        <f t="shared" si="1"/>
        <v>0</v>
      </c>
      <c r="I5" s="126"/>
      <c r="J5" s="121">
        <v>3</v>
      </c>
      <c r="K5" s="122" t="s">
        <v>114</v>
      </c>
      <c r="L5" s="122"/>
      <c r="M5" s="122"/>
      <c r="N5" s="122"/>
      <c r="P5" s="121">
        <v>3</v>
      </c>
      <c r="Q5" s="122" t="s">
        <v>106</v>
      </c>
      <c r="R5" s="122"/>
      <c r="S5" s="122"/>
      <c r="T5" s="122"/>
    </row>
    <row r="6" spans="2:20" ht="15" customHeight="1">
      <c r="B6" s="114">
        <v>4</v>
      </c>
      <c r="C6" s="115" t="s">
        <v>88</v>
      </c>
      <c r="D6" s="109"/>
      <c r="E6" s="104"/>
      <c r="F6" s="107"/>
      <c r="G6" s="106">
        <f t="shared" si="0"/>
        <v>0</v>
      </c>
      <c r="H6" s="103">
        <f t="shared" si="1"/>
        <v>0</v>
      </c>
      <c r="I6" s="126"/>
      <c r="J6" s="121">
        <v>4</v>
      </c>
      <c r="K6" s="122"/>
      <c r="L6" s="122"/>
      <c r="M6" s="122"/>
      <c r="N6" s="122"/>
      <c r="P6" s="121">
        <v>4</v>
      </c>
      <c r="Q6" s="122" t="s">
        <v>107</v>
      </c>
      <c r="R6" s="122"/>
      <c r="S6" s="122"/>
      <c r="T6" s="122"/>
    </row>
    <row r="7" spans="2:20" ht="15" customHeight="1">
      <c r="B7" s="114">
        <v>5</v>
      </c>
      <c r="C7" s="115" t="s">
        <v>88</v>
      </c>
      <c r="D7" s="109"/>
      <c r="E7" s="104"/>
      <c r="F7" s="105"/>
      <c r="G7" s="106">
        <f t="shared" si="0"/>
        <v>0</v>
      </c>
      <c r="H7" s="103">
        <f t="shared" si="1"/>
        <v>0</v>
      </c>
      <c r="I7" s="126"/>
      <c r="J7" s="121">
        <v>5</v>
      </c>
      <c r="K7" s="122"/>
      <c r="L7" s="122"/>
      <c r="M7" s="122"/>
      <c r="N7" s="122"/>
      <c r="P7" s="121">
        <v>5</v>
      </c>
      <c r="Q7" s="122" t="s">
        <v>108</v>
      </c>
      <c r="R7" s="122"/>
      <c r="S7" s="122"/>
      <c r="T7" s="122"/>
    </row>
    <row r="8" spans="2:20" ht="15" customHeight="1">
      <c r="B8" s="114">
        <v>6</v>
      </c>
      <c r="C8" s="115" t="s">
        <v>88</v>
      </c>
      <c r="D8" s="109"/>
      <c r="E8" s="104"/>
      <c r="F8" s="107"/>
      <c r="G8" s="106">
        <f t="shared" si="0"/>
        <v>0</v>
      </c>
      <c r="H8" s="103">
        <f t="shared" si="1"/>
        <v>0</v>
      </c>
      <c r="I8" s="126"/>
      <c r="J8" s="121">
        <v>6</v>
      </c>
      <c r="K8" s="122"/>
      <c r="L8" s="122"/>
      <c r="M8" s="122"/>
      <c r="N8" s="122"/>
      <c r="P8" s="121">
        <v>6</v>
      </c>
      <c r="Q8" s="122" t="s">
        <v>115</v>
      </c>
      <c r="R8" s="122"/>
      <c r="S8" s="122"/>
      <c r="T8" s="122"/>
    </row>
    <row r="9" spans="2:20" ht="15" customHeight="1">
      <c r="B9" s="114">
        <v>7</v>
      </c>
      <c r="C9" s="115" t="s">
        <v>88</v>
      </c>
      <c r="D9" s="109"/>
      <c r="E9" s="104"/>
      <c r="F9" s="105"/>
      <c r="G9" s="106">
        <f t="shared" si="0"/>
        <v>0</v>
      </c>
      <c r="H9" s="103">
        <f t="shared" si="1"/>
        <v>0</v>
      </c>
      <c r="I9" s="126"/>
      <c r="J9" s="121">
        <v>7</v>
      </c>
      <c r="K9" s="122"/>
      <c r="L9" s="122"/>
      <c r="M9" s="122"/>
      <c r="N9" s="122"/>
      <c r="P9" s="121">
        <v>7</v>
      </c>
      <c r="Q9" s="122"/>
      <c r="R9" s="122"/>
      <c r="S9" s="122"/>
      <c r="T9" s="122"/>
    </row>
    <row r="10" spans="2:20" ht="15" customHeight="1">
      <c r="B10" s="114">
        <v>8</v>
      </c>
      <c r="C10" s="115" t="s">
        <v>88</v>
      </c>
      <c r="D10" s="109"/>
      <c r="E10" s="104"/>
      <c r="F10" s="107"/>
      <c r="G10" s="106">
        <f t="shared" si="0"/>
        <v>0</v>
      </c>
      <c r="H10" s="103">
        <f t="shared" si="1"/>
        <v>0</v>
      </c>
      <c r="I10" s="126"/>
      <c r="J10" s="121">
        <v>8</v>
      </c>
      <c r="K10" s="122"/>
      <c r="L10" s="122"/>
      <c r="M10" s="122"/>
      <c r="N10" s="122"/>
      <c r="P10" s="121">
        <v>8</v>
      </c>
      <c r="Q10" s="122"/>
      <c r="R10" s="122"/>
      <c r="S10" s="122"/>
      <c r="T10" s="122"/>
    </row>
    <row r="11" spans="2:20" ht="15" customHeight="1">
      <c r="B11" s="114">
        <v>9</v>
      </c>
      <c r="C11" s="115" t="s">
        <v>88</v>
      </c>
      <c r="D11" s="109"/>
      <c r="E11" s="104"/>
      <c r="F11" s="107"/>
      <c r="G11" s="106">
        <f t="shared" si="0"/>
        <v>0</v>
      </c>
      <c r="H11" s="103">
        <f t="shared" si="1"/>
        <v>0</v>
      </c>
      <c r="I11" s="126"/>
      <c r="J11" s="121">
        <v>9</v>
      </c>
      <c r="K11" s="122"/>
      <c r="L11" s="122"/>
      <c r="M11" s="122"/>
      <c r="N11" s="122"/>
      <c r="P11" s="121">
        <v>9</v>
      </c>
      <c r="Q11" s="122"/>
      <c r="R11" s="122"/>
      <c r="S11" s="122"/>
      <c r="T11" s="122"/>
    </row>
    <row r="12" spans="2:20" ht="15" customHeight="1">
      <c r="B12" s="114">
        <v>10</v>
      </c>
      <c r="C12" s="115" t="s">
        <v>88</v>
      </c>
      <c r="D12" s="109"/>
      <c r="E12" s="104"/>
      <c r="F12" s="107"/>
      <c r="G12" s="106">
        <f t="shared" si="0"/>
        <v>0</v>
      </c>
      <c r="H12" s="103">
        <f t="shared" si="1"/>
        <v>0</v>
      </c>
      <c r="I12" s="126"/>
      <c r="J12" s="121">
        <v>10</v>
      </c>
      <c r="K12" s="122"/>
      <c r="L12" s="122"/>
      <c r="M12" s="122"/>
      <c r="N12" s="122"/>
      <c r="P12" s="121">
        <v>10</v>
      </c>
      <c r="Q12" s="122"/>
      <c r="R12" s="122"/>
      <c r="S12" s="122"/>
      <c r="T12" s="122"/>
    </row>
    <row r="13" spans="2:20" ht="15" customHeight="1">
      <c r="B13" s="114">
        <v>11</v>
      </c>
      <c r="C13" s="115" t="s">
        <v>88</v>
      </c>
      <c r="D13" s="109"/>
      <c r="E13" s="104"/>
      <c r="F13" s="105"/>
      <c r="G13" s="106">
        <f t="shared" si="0"/>
        <v>0</v>
      </c>
      <c r="H13" s="103">
        <f t="shared" si="1"/>
        <v>0</v>
      </c>
      <c r="I13" s="126"/>
      <c r="J13" s="121"/>
      <c r="K13" s="122"/>
      <c r="L13" s="122"/>
      <c r="M13" s="122"/>
      <c r="N13" s="122"/>
      <c r="P13" s="121"/>
      <c r="Q13" s="122"/>
      <c r="R13" s="122"/>
      <c r="S13" s="122"/>
      <c r="T13" s="122"/>
    </row>
    <row r="14" spans="2:20" ht="15" customHeight="1">
      <c r="B14" s="114">
        <v>12</v>
      </c>
      <c r="C14" s="115" t="s">
        <v>88</v>
      </c>
      <c r="D14" s="109"/>
      <c r="E14" s="104"/>
      <c r="F14" s="107"/>
      <c r="G14" s="106">
        <f t="shared" si="0"/>
        <v>0</v>
      </c>
      <c r="H14" s="103">
        <f t="shared" si="1"/>
        <v>0</v>
      </c>
      <c r="I14" s="126"/>
      <c r="J14" s="121"/>
      <c r="K14" s="122"/>
      <c r="L14" s="122"/>
      <c r="M14" s="122"/>
      <c r="N14" s="122"/>
      <c r="P14" s="121"/>
      <c r="Q14" s="122"/>
      <c r="R14" s="122"/>
      <c r="S14" s="122"/>
      <c r="T14" s="122"/>
    </row>
    <row r="15" spans="2:20" ht="15" customHeight="1">
      <c r="B15" s="114">
        <v>13</v>
      </c>
      <c r="C15" s="115" t="s">
        <v>88</v>
      </c>
      <c r="D15" s="109"/>
      <c r="E15" s="104"/>
      <c r="F15" s="105"/>
      <c r="G15" s="106">
        <f t="shared" si="0"/>
        <v>0</v>
      </c>
      <c r="H15" s="103">
        <f t="shared" si="1"/>
        <v>0</v>
      </c>
      <c r="I15" s="126"/>
      <c r="J15" s="121"/>
      <c r="K15" s="122"/>
      <c r="L15" s="122"/>
      <c r="M15" s="122"/>
      <c r="N15" s="122"/>
      <c r="P15" s="121"/>
      <c r="Q15" s="122"/>
      <c r="R15" s="122"/>
      <c r="S15" s="122"/>
      <c r="T15" s="122"/>
    </row>
    <row r="16" spans="2:20" ht="15" customHeight="1">
      <c r="B16" s="114">
        <v>14</v>
      </c>
      <c r="C16" s="115" t="s">
        <v>88</v>
      </c>
      <c r="D16" s="109"/>
      <c r="E16" s="104"/>
      <c r="F16" s="108"/>
      <c r="G16" s="106">
        <f t="shared" si="0"/>
        <v>0</v>
      </c>
      <c r="H16" s="103">
        <f t="shared" si="1"/>
        <v>0</v>
      </c>
      <c r="I16" s="126"/>
      <c r="J16" s="121"/>
      <c r="K16" s="122"/>
      <c r="L16" s="122"/>
      <c r="M16" s="122"/>
      <c r="N16" s="122"/>
      <c r="P16" s="121"/>
      <c r="Q16" s="122"/>
      <c r="R16" s="122"/>
      <c r="S16" s="122"/>
      <c r="T16" s="122"/>
    </row>
    <row r="17" spans="2:20" ht="15" customHeight="1">
      <c r="B17" s="114">
        <v>15</v>
      </c>
      <c r="C17" s="115" t="s">
        <v>88</v>
      </c>
      <c r="D17" s="109"/>
      <c r="E17" s="104"/>
      <c r="F17" s="108"/>
      <c r="G17" s="106">
        <f t="shared" si="0"/>
        <v>0</v>
      </c>
      <c r="H17" s="103">
        <f t="shared" si="1"/>
        <v>0</v>
      </c>
      <c r="I17" s="126"/>
      <c r="J17" s="121"/>
      <c r="K17" s="122"/>
      <c r="L17" s="122"/>
      <c r="M17" s="122"/>
      <c r="N17" s="122"/>
      <c r="P17" s="121"/>
      <c r="Q17" s="122"/>
      <c r="R17" s="122"/>
      <c r="S17" s="122"/>
      <c r="T17" s="122"/>
    </row>
    <row r="18" spans="2:20" ht="15" customHeight="1">
      <c r="B18" s="114">
        <v>16</v>
      </c>
      <c r="C18" s="115" t="s">
        <v>88</v>
      </c>
      <c r="D18" s="109"/>
      <c r="E18" s="104"/>
      <c r="F18" s="108"/>
      <c r="G18" s="106">
        <f t="shared" si="0"/>
        <v>0</v>
      </c>
      <c r="H18" s="103">
        <f t="shared" si="1"/>
        <v>0</v>
      </c>
      <c r="I18" s="126"/>
      <c r="J18" s="121"/>
      <c r="K18" s="122"/>
      <c r="L18" s="122"/>
      <c r="M18" s="122"/>
      <c r="N18" s="122"/>
      <c r="P18" s="121"/>
      <c r="Q18" s="122"/>
      <c r="R18" s="122"/>
      <c r="S18" s="122"/>
      <c r="T18" s="122"/>
    </row>
    <row r="19" spans="2:20" ht="15" customHeight="1">
      <c r="B19" s="114">
        <v>17</v>
      </c>
      <c r="C19" s="115" t="s">
        <v>88</v>
      </c>
      <c r="D19" s="109"/>
      <c r="E19" s="104"/>
      <c r="F19" s="108"/>
      <c r="G19" s="106">
        <f t="shared" si="0"/>
        <v>0</v>
      </c>
      <c r="H19" s="103">
        <f t="shared" si="1"/>
        <v>0</v>
      </c>
      <c r="I19" s="126"/>
      <c r="J19" s="121"/>
      <c r="K19" s="122"/>
      <c r="L19" s="122"/>
      <c r="M19" s="122"/>
      <c r="N19" s="122"/>
      <c r="P19" s="121"/>
      <c r="Q19" s="122"/>
      <c r="R19" s="122"/>
      <c r="S19" s="122"/>
      <c r="T19" s="122"/>
    </row>
    <row r="20" spans="2:20" ht="15" customHeight="1">
      <c r="B20" s="114">
        <v>18</v>
      </c>
      <c r="C20" s="115" t="s">
        <v>88</v>
      </c>
      <c r="D20" s="109"/>
      <c r="E20" s="104"/>
      <c r="F20" s="108"/>
      <c r="G20" s="106">
        <f t="shared" si="0"/>
        <v>0</v>
      </c>
      <c r="H20" s="103">
        <f t="shared" si="1"/>
        <v>0</v>
      </c>
      <c r="I20" s="126"/>
      <c r="J20" s="121"/>
      <c r="K20" s="122"/>
      <c r="L20" s="122"/>
      <c r="M20" s="122"/>
      <c r="N20" s="122"/>
      <c r="P20" s="121"/>
      <c r="Q20" s="122"/>
      <c r="R20" s="122"/>
      <c r="S20" s="122"/>
      <c r="T20" s="122"/>
    </row>
    <row r="21" spans="2:20" ht="15" customHeight="1">
      <c r="B21" s="114">
        <v>19</v>
      </c>
      <c r="C21" s="115" t="s">
        <v>88</v>
      </c>
      <c r="D21" s="109"/>
      <c r="E21" s="104"/>
      <c r="F21" s="108"/>
      <c r="G21" s="106">
        <f t="shared" si="0"/>
        <v>0</v>
      </c>
      <c r="H21" s="103">
        <f t="shared" si="1"/>
        <v>0</v>
      </c>
      <c r="I21" s="126"/>
      <c r="J21" s="121"/>
      <c r="K21" s="122"/>
      <c r="L21" s="122"/>
      <c r="M21" s="122"/>
      <c r="N21" s="122"/>
      <c r="P21" s="121"/>
      <c r="Q21" s="122"/>
      <c r="R21" s="122"/>
      <c r="S21" s="122"/>
      <c r="T21" s="122"/>
    </row>
    <row r="22" spans="2:20" ht="15" customHeight="1">
      <c r="B22" s="114">
        <v>20</v>
      </c>
      <c r="C22" s="115" t="s">
        <v>88</v>
      </c>
      <c r="D22" s="109"/>
      <c r="E22" s="104"/>
      <c r="F22" s="108"/>
      <c r="G22" s="106">
        <f t="shared" si="0"/>
        <v>0</v>
      </c>
      <c r="H22" s="103">
        <f t="shared" si="1"/>
        <v>0</v>
      </c>
      <c r="I22" s="126"/>
      <c r="J22" s="121"/>
      <c r="K22" s="122"/>
      <c r="L22" s="122"/>
      <c r="M22" s="122"/>
      <c r="N22" s="122"/>
      <c r="P22" s="121"/>
      <c r="Q22" s="122"/>
      <c r="R22" s="122"/>
      <c r="S22" s="122"/>
      <c r="T22" s="122"/>
    </row>
    <row r="23" spans="2:20" ht="31.5" customHeight="1">
      <c r="B23" s="169" t="s">
        <v>89</v>
      </c>
      <c r="C23" s="169"/>
      <c r="D23" s="116" t="s">
        <v>90</v>
      </c>
      <c r="E23" s="116" t="s">
        <v>91</v>
      </c>
      <c r="F23" s="116" t="s">
        <v>92</v>
      </c>
      <c r="G23" s="116" t="s">
        <v>93</v>
      </c>
      <c r="H23" s="116" t="s">
        <v>94</v>
      </c>
      <c r="I23" s="127"/>
      <c r="J23" s="169" t="s">
        <v>100</v>
      </c>
      <c r="K23" s="169"/>
      <c r="L23" s="169"/>
      <c r="M23" s="116" t="s">
        <v>102</v>
      </c>
      <c r="N23" s="116" t="s">
        <v>103</v>
      </c>
      <c r="P23" s="169" t="s">
        <v>100</v>
      </c>
      <c r="Q23" s="169"/>
      <c r="R23" s="169"/>
      <c r="S23" s="116" t="s">
        <v>102</v>
      </c>
      <c r="T23" s="116" t="s">
        <v>103</v>
      </c>
    </row>
    <row r="24" spans="2:20" ht="20" customHeight="1">
      <c r="B24" s="169" t="s">
        <v>95</v>
      </c>
      <c r="C24" s="169"/>
      <c r="D24" s="117">
        <f>SUM(E3:E22)</f>
        <v>0</v>
      </c>
      <c r="E24" s="118">
        <f>MAX(G3:G22)</f>
        <v>0</v>
      </c>
      <c r="F24" s="116">
        <f>SUM(G3:G22)</f>
        <v>0</v>
      </c>
      <c r="G24" s="119">
        <v>0.85</v>
      </c>
      <c r="H24" s="120">
        <f>ROUNDUP(F24/G24/60,2)</f>
        <v>0</v>
      </c>
      <c r="I24" s="128"/>
      <c r="J24" s="170" t="s">
        <v>101</v>
      </c>
      <c r="K24" s="171"/>
      <c r="L24" s="172"/>
      <c r="M24" s="116"/>
      <c r="N24" s="116"/>
      <c r="P24" s="170" t="s">
        <v>101</v>
      </c>
      <c r="Q24" s="171"/>
      <c r="R24" s="172"/>
      <c r="S24" s="116"/>
      <c r="T24" s="116"/>
    </row>
  </sheetData>
  <protectedRanges>
    <protectedRange sqref="C3:G22" name="区域2" securityDescriptor=""/>
  </protectedRanges>
  <mergeCells count="7">
    <mergeCell ref="B1:H1"/>
    <mergeCell ref="P23:R23"/>
    <mergeCell ref="J23:L23"/>
    <mergeCell ref="J24:L24"/>
    <mergeCell ref="P24:R24"/>
    <mergeCell ref="B23:C23"/>
    <mergeCell ref="B24:C24"/>
  </mergeCells>
  <phoneticPr fontId="6" type="noConversion"/>
  <dataValidations count="1">
    <dataValidation type="list" allowBlank="1" showInputMessage="1" showErrorMessage="1" sqref="C3:C22">
      <formula1>"▽,Δ,○,◇,□,|,─,┙,┑,↓,↑,←,→"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zoomScale="70" zoomScaleNormal="70" workbookViewId="0">
      <selection activeCell="A11" sqref="A11"/>
    </sheetView>
  </sheetViews>
  <sheetFormatPr defaultColWidth="11.25" defaultRowHeight="16.149999999999999"/>
  <cols>
    <col min="1" max="1" width="85.1875" style="111" customWidth="1"/>
    <col min="2" max="16384" width="11.25" style="111"/>
  </cols>
  <sheetData>
    <row r="1" spans="1:1" ht="75.5" customHeight="1">
      <c r="A1" s="129" t="s">
        <v>136</v>
      </c>
    </row>
  </sheetData>
  <phoneticPr fontId="6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zoomScale="70" zoomScaleNormal="70" workbookViewId="0">
      <selection activeCell="G19" sqref="G19"/>
    </sheetView>
  </sheetViews>
  <sheetFormatPr defaultColWidth="11.25" defaultRowHeight="16.149999999999999"/>
  <cols>
    <col min="1" max="1" width="85.1875" style="111" customWidth="1"/>
    <col min="2" max="16384" width="11.25" style="111"/>
  </cols>
  <sheetData>
    <row r="1" spans="1:1" ht="75.5" customHeight="1">
      <c r="A1" s="129" t="s">
        <v>116</v>
      </c>
    </row>
  </sheetData>
  <phoneticPr fontId="6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J34"/>
  <sheetViews>
    <sheetView showGridLines="0" zoomScale="70" zoomScaleNormal="70" workbookViewId="0">
      <selection activeCell="I11" sqref="I11"/>
    </sheetView>
  </sheetViews>
  <sheetFormatPr defaultColWidth="3.3125" defaultRowHeight="15" customHeight="1"/>
  <cols>
    <col min="1" max="1" width="1.8125" style="25" customWidth="1"/>
    <col min="2" max="2" width="17.8125" style="28" customWidth="1"/>
    <col min="3" max="3" width="4.5625" style="23" bestFit="1" customWidth="1"/>
    <col min="4" max="4" width="19.25" style="25" customWidth="1"/>
    <col min="5" max="5" width="13.0625" style="22" customWidth="1"/>
    <col min="6" max="6" width="11" style="23" customWidth="1"/>
    <col min="7" max="7" width="13" style="23" customWidth="1"/>
    <col min="8" max="8" width="17.3125" style="24" customWidth="1"/>
    <col min="9" max="9" width="17.0625" style="25" customWidth="1"/>
    <col min="10" max="10" width="10.8125" style="25" customWidth="1"/>
    <col min="11" max="16384" width="3.3125" style="25"/>
  </cols>
  <sheetData>
    <row r="1" spans="2:10" ht="42" customHeight="1">
      <c r="B1" s="173" t="s">
        <v>125</v>
      </c>
      <c r="C1" s="173"/>
      <c r="D1" s="173"/>
    </row>
    <row r="2" spans="2:10" ht="15" customHeight="1">
      <c r="B2" s="177" t="s">
        <v>117</v>
      </c>
      <c r="C2" s="177"/>
      <c r="D2" s="177"/>
      <c r="E2" s="177"/>
      <c r="F2" s="177"/>
      <c r="G2" s="177"/>
      <c r="H2" s="177"/>
      <c r="I2" s="26"/>
      <c r="J2" s="26"/>
    </row>
    <row r="3" spans="2:10" ht="15" customHeight="1">
      <c r="B3" s="147" t="s">
        <v>118</v>
      </c>
      <c r="C3" s="146" t="s">
        <v>5</v>
      </c>
      <c r="D3" s="147" t="s">
        <v>119</v>
      </c>
      <c r="E3" s="147" t="s">
        <v>122</v>
      </c>
      <c r="F3" s="147" t="s">
        <v>121</v>
      </c>
      <c r="G3" s="147" t="s">
        <v>120</v>
      </c>
      <c r="H3" s="148" t="s">
        <v>123</v>
      </c>
    </row>
    <row r="4" spans="2:10" ht="15" customHeight="1">
      <c r="B4" s="178" t="s">
        <v>124</v>
      </c>
      <c r="C4" s="130"/>
      <c r="D4" s="131"/>
      <c r="E4" s="132"/>
      <c r="F4" s="133"/>
      <c r="G4" s="134"/>
      <c r="H4" s="135"/>
      <c r="I4" s="21"/>
    </row>
    <row r="5" spans="2:10" ht="15" customHeight="1">
      <c r="B5" s="179"/>
      <c r="C5" s="130"/>
      <c r="D5" s="136"/>
      <c r="E5" s="132"/>
      <c r="F5" s="133"/>
      <c r="G5" s="137"/>
      <c r="H5" s="135"/>
      <c r="I5" s="31"/>
    </row>
    <row r="6" spans="2:10" ht="15" customHeight="1">
      <c r="B6" s="179"/>
      <c r="C6" s="130"/>
      <c r="D6" s="136"/>
      <c r="E6" s="133"/>
      <c r="F6" s="133"/>
      <c r="G6" s="137"/>
      <c r="H6" s="135"/>
      <c r="I6" s="31"/>
    </row>
    <row r="7" spans="2:10" ht="15" customHeight="1">
      <c r="B7" s="179"/>
      <c r="C7" s="130"/>
      <c r="D7" s="136"/>
      <c r="E7" s="133"/>
      <c r="F7" s="138"/>
      <c r="G7" s="137"/>
      <c r="H7" s="135"/>
      <c r="I7" s="31"/>
    </row>
    <row r="8" spans="2:10" ht="15" customHeight="1">
      <c r="B8" s="179"/>
      <c r="C8" s="130"/>
      <c r="D8" s="136"/>
      <c r="E8" s="133"/>
      <c r="F8" s="138"/>
      <c r="G8" s="137"/>
      <c r="H8" s="135"/>
      <c r="I8" s="31"/>
    </row>
    <row r="9" spans="2:10" ht="15" customHeight="1">
      <c r="B9" s="179"/>
      <c r="C9" s="130"/>
      <c r="D9" s="136"/>
      <c r="E9" s="133"/>
      <c r="F9" s="133"/>
      <c r="G9" s="137"/>
      <c r="H9" s="135"/>
      <c r="I9" s="31"/>
    </row>
    <row r="10" spans="2:10" ht="15" customHeight="1">
      <c r="B10" s="179"/>
      <c r="C10" s="130"/>
      <c r="D10" s="136"/>
      <c r="E10" s="133"/>
      <c r="F10" s="133"/>
      <c r="G10" s="137"/>
      <c r="H10" s="135"/>
      <c r="I10" s="31"/>
    </row>
    <row r="11" spans="2:10" ht="15" customHeight="1">
      <c r="B11" s="179"/>
      <c r="C11" s="130"/>
      <c r="D11" s="136"/>
      <c r="E11" s="133"/>
      <c r="F11" s="133"/>
      <c r="G11" s="137"/>
      <c r="H11" s="135"/>
      <c r="I11" s="31"/>
    </row>
    <row r="12" spans="2:10" ht="15" customHeight="1">
      <c r="B12" s="179"/>
      <c r="C12" s="130"/>
      <c r="D12" s="136"/>
      <c r="E12" s="133"/>
      <c r="F12" s="133"/>
      <c r="G12" s="137"/>
      <c r="H12" s="135"/>
      <c r="I12" s="31"/>
    </row>
    <row r="13" spans="2:10" ht="15" customHeight="1">
      <c r="B13" s="179"/>
      <c r="C13" s="130"/>
      <c r="D13" s="136"/>
      <c r="E13" s="133"/>
      <c r="F13" s="133"/>
      <c r="G13" s="137"/>
      <c r="H13" s="135"/>
      <c r="I13" s="31"/>
    </row>
    <row r="14" spans="2:10" ht="15" customHeight="1">
      <c r="B14" s="179"/>
      <c r="C14" s="130"/>
      <c r="D14" s="136"/>
      <c r="E14" s="133"/>
      <c r="F14" s="133"/>
      <c r="G14" s="137"/>
      <c r="H14" s="135"/>
      <c r="I14" s="31"/>
    </row>
    <row r="15" spans="2:10" ht="15" customHeight="1">
      <c r="B15" s="179"/>
      <c r="C15" s="130"/>
      <c r="D15" s="136"/>
      <c r="E15" s="133"/>
      <c r="F15" s="133"/>
      <c r="G15" s="137"/>
      <c r="H15" s="135"/>
      <c r="I15" s="31"/>
    </row>
    <row r="16" spans="2:10" ht="15" customHeight="1">
      <c r="B16" s="179"/>
      <c r="C16" s="130"/>
      <c r="D16" s="136"/>
      <c r="E16" s="133"/>
      <c r="F16" s="133"/>
      <c r="G16" s="137"/>
      <c r="H16" s="135"/>
      <c r="I16" s="31"/>
    </row>
    <row r="17" spans="2:9" ht="15" customHeight="1">
      <c r="B17" s="179"/>
      <c r="C17" s="130"/>
      <c r="D17" s="136"/>
      <c r="E17" s="133"/>
      <c r="F17" s="133"/>
      <c r="G17" s="137"/>
      <c r="H17" s="135"/>
      <c r="I17" s="31"/>
    </row>
    <row r="18" spans="2:9" ht="15" customHeight="1">
      <c r="B18" s="179"/>
      <c r="C18" s="130"/>
      <c r="D18" s="136"/>
      <c r="E18" s="133"/>
      <c r="F18" s="133"/>
      <c r="G18" s="137"/>
      <c r="H18" s="135"/>
      <c r="I18" s="31"/>
    </row>
    <row r="19" spans="2:9" ht="15" customHeight="1">
      <c r="B19" s="179"/>
      <c r="C19" s="130"/>
      <c r="D19" s="136"/>
      <c r="E19" s="133"/>
      <c r="F19" s="133"/>
      <c r="G19" s="137"/>
      <c r="H19" s="135"/>
      <c r="I19" s="31"/>
    </row>
    <row r="20" spans="2:9" ht="15" customHeight="1">
      <c r="B20" s="179"/>
      <c r="C20" s="130"/>
      <c r="D20" s="136"/>
      <c r="E20" s="133"/>
      <c r="F20" s="133"/>
      <c r="G20" s="137"/>
      <c r="H20" s="135"/>
      <c r="I20" s="31"/>
    </row>
    <row r="21" spans="2:9" ht="15" customHeight="1">
      <c r="B21" s="179"/>
      <c r="C21" s="130"/>
      <c r="D21" s="136"/>
      <c r="E21" s="133"/>
      <c r="F21" s="133"/>
      <c r="G21" s="137"/>
      <c r="H21" s="139"/>
      <c r="I21" s="31"/>
    </row>
    <row r="22" spans="2:9" ht="15" customHeight="1">
      <c r="B22" s="179"/>
      <c r="C22" s="130"/>
      <c r="D22" s="136"/>
      <c r="E22" s="133"/>
      <c r="F22" s="133"/>
      <c r="G22" s="137"/>
      <c r="H22" s="135"/>
      <c r="I22" s="31"/>
    </row>
    <row r="23" spans="2:9" ht="15" customHeight="1">
      <c r="B23" s="179"/>
      <c r="C23" s="130"/>
      <c r="D23" s="136"/>
      <c r="E23" s="134"/>
      <c r="F23" s="133"/>
      <c r="G23" s="137"/>
      <c r="H23" s="135"/>
      <c r="I23" s="31"/>
    </row>
    <row r="24" spans="2:9" ht="15" customHeight="1">
      <c r="B24" s="179"/>
      <c r="C24" s="130"/>
      <c r="D24" s="136"/>
      <c r="E24" s="134"/>
      <c r="F24" s="133"/>
      <c r="G24" s="137"/>
      <c r="H24" s="135"/>
      <c r="I24" s="31"/>
    </row>
    <row r="25" spans="2:9" ht="15" customHeight="1">
      <c r="B25" s="179"/>
      <c r="C25" s="130"/>
      <c r="D25" s="136"/>
      <c r="E25" s="134"/>
      <c r="F25" s="133"/>
      <c r="G25" s="137"/>
      <c r="H25" s="135"/>
      <c r="I25" s="31"/>
    </row>
    <row r="26" spans="2:9" ht="15" customHeight="1">
      <c r="B26" s="179"/>
      <c r="C26" s="130"/>
      <c r="D26" s="136"/>
      <c r="E26" s="133"/>
      <c r="F26" s="133"/>
      <c r="G26" s="137"/>
      <c r="H26" s="135"/>
      <c r="I26" s="21"/>
    </row>
    <row r="27" spans="2:9" ht="15" customHeight="1">
      <c r="B27" s="179"/>
      <c r="C27" s="130"/>
      <c r="D27" s="136"/>
      <c r="E27" s="133"/>
      <c r="F27" s="133"/>
      <c r="G27" s="137"/>
      <c r="H27" s="135"/>
      <c r="I27" s="21"/>
    </row>
    <row r="28" spans="2:9" ht="15" customHeight="1">
      <c r="B28" s="179"/>
      <c r="C28" s="130"/>
      <c r="D28" s="136"/>
      <c r="E28" s="133"/>
      <c r="F28" s="133"/>
      <c r="G28" s="137"/>
      <c r="H28" s="135"/>
      <c r="I28" s="21"/>
    </row>
    <row r="29" spans="2:9" ht="15" customHeight="1">
      <c r="B29" s="179"/>
      <c r="C29" s="130"/>
      <c r="D29" s="136"/>
      <c r="E29" s="133"/>
      <c r="F29" s="133"/>
      <c r="G29" s="137"/>
      <c r="H29" s="135"/>
      <c r="I29" s="21"/>
    </row>
    <row r="30" spans="2:9" ht="15" customHeight="1">
      <c r="B30" s="179"/>
      <c r="C30" s="130"/>
      <c r="D30" s="140"/>
      <c r="E30" s="133"/>
      <c r="F30" s="141"/>
      <c r="G30" s="142"/>
      <c r="H30" s="143"/>
      <c r="I30" s="21"/>
    </row>
    <row r="31" spans="2:9" ht="15" customHeight="1">
      <c r="B31" s="179"/>
      <c r="C31" s="130"/>
      <c r="D31" s="136"/>
      <c r="E31" s="133"/>
      <c r="F31" s="144"/>
      <c r="G31" s="137"/>
      <c r="H31" s="135"/>
      <c r="I31" s="21"/>
    </row>
    <row r="32" spans="2:9" ht="15" customHeight="1">
      <c r="B32" s="180"/>
      <c r="C32" s="130"/>
      <c r="D32" s="136"/>
      <c r="E32" s="132"/>
      <c r="F32" s="145"/>
      <c r="G32" s="137"/>
      <c r="H32" s="135"/>
      <c r="I32" s="21"/>
    </row>
    <row r="33" spans="2:9" ht="15" customHeight="1">
      <c r="B33" s="174"/>
      <c r="C33" s="175"/>
      <c r="D33" s="175"/>
      <c r="E33" s="175"/>
      <c r="F33" s="175"/>
      <c r="G33" s="176"/>
      <c r="H33" s="27"/>
      <c r="I33" s="21"/>
    </row>
    <row r="34" spans="2:9" ht="15" customHeight="1">
      <c r="H34" s="29"/>
    </row>
  </sheetData>
  <mergeCells count="4">
    <mergeCell ref="B1:D1"/>
    <mergeCell ref="B33:G33"/>
    <mergeCell ref="B2:H2"/>
    <mergeCell ref="B4:B32"/>
  </mergeCells>
  <phoneticPr fontId="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 summaryRight="0"/>
  </sheetPr>
  <dimension ref="B1:K34"/>
  <sheetViews>
    <sheetView showGridLines="0" zoomScale="70" zoomScaleNormal="70" workbookViewId="0">
      <selection sqref="A1:XFD1048576"/>
    </sheetView>
  </sheetViews>
  <sheetFormatPr defaultColWidth="3.3125" defaultRowHeight="15" customHeight="1"/>
  <cols>
    <col min="1" max="1" width="1.8125" style="25" customWidth="1"/>
    <col min="2" max="2" width="17.8125" style="28" customWidth="1"/>
    <col min="3" max="3" width="4.5625" style="23" bestFit="1" customWidth="1"/>
    <col min="4" max="4" width="19.25" style="25" customWidth="1"/>
    <col min="5" max="5" width="13.0625" style="22" customWidth="1"/>
    <col min="6" max="6" width="11" style="23" customWidth="1"/>
    <col min="7" max="8" width="13" style="23" customWidth="1"/>
    <col min="9" max="9" width="17.3125" style="24" customWidth="1"/>
    <col min="10" max="10" width="17.0625" style="25" customWidth="1"/>
    <col min="11" max="11" width="10.8125" style="25" customWidth="1"/>
    <col min="12" max="16384" width="3.3125" style="25"/>
  </cols>
  <sheetData>
    <row r="1" spans="2:11" ht="42" customHeight="1">
      <c r="B1" s="173" t="s">
        <v>129</v>
      </c>
      <c r="C1" s="173"/>
      <c r="D1" s="173"/>
    </row>
    <row r="2" spans="2:11" ht="15" customHeight="1">
      <c r="B2" s="177" t="s">
        <v>126</v>
      </c>
      <c r="C2" s="177"/>
      <c r="D2" s="177"/>
      <c r="E2" s="177"/>
      <c r="F2" s="177"/>
      <c r="G2" s="177"/>
      <c r="H2" s="177"/>
      <c r="I2" s="177"/>
      <c r="J2" s="30"/>
      <c r="K2" s="30"/>
    </row>
    <row r="3" spans="2:11" ht="15" customHeight="1">
      <c r="B3" s="147" t="s">
        <v>118</v>
      </c>
      <c r="C3" s="152" t="s">
        <v>5</v>
      </c>
      <c r="D3" s="147" t="s">
        <v>127</v>
      </c>
      <c r="E3" s="147" t="s">
        <v>131</v>
      </c>
      <c r="F3" s="147" t="s">
        <v>121</v>
      </c>
      <c r="G3" s="147" t="s">
        <v>120</v>
      </c>
      <c r="H3" s="147" t="s">
        <v>130</v>
      </c>
      <c r="I3" s="148" t="s">
        <v>123</v>
      </c>
    </row>
    <row r="4" spans="2:11" ht="15" customHeight="1">
      <c r="B4" s="178" t="s">
        <v>124</v>
      </c>
      <c r="C4" s="130"/>
      <c r="D4" s="131"/>
      <c r="E4" s="132"/>
      <c r="F4" s="133"/>
      <c r="G4" s="134"/>
      <c r="H4" s="149"/>
      <c r="I4" s="135"/>
      <c r="J4" s="21"/>
    </row>
    <row r="5" spans="2:11" ht="15" customHeight="1">
      <c r="B5" s="179"/>
      <c r="C5" s="130"/>
      <c r="D5" s="136"/>
      <c r="E5" s="132"/>
      <c r="F5" s="133"/>
      <c r="G5" s="137"/>
      <c r="H5" s="150"/>
      <c r="I5" s="135"/>
      <c r="J5" s="31"/>
    </row>
    <row r="6" spans="2:11" ht="15" customHeight="1">
      <c r="B6" s="179"/>
      <c r="C6" s="130"/>
      <c r="D6" s="136"/>
      <c r="E6" s="133"/>
      <c r="F6" s="133"/>
      <c r="G6" s="137"/>
      <c r="H6" s="150"/>
      <c r="I6" s="135"/>
      <c r="J6" s="31"/>
    </row>
    <row r="7" spans="2:11" ht="15" customHeight="1">
      <c r="B7" s="179"/>
      <c r="C7" s="130"/>
      <c r="D7" s="136"/>
      <c r="E7" s="133"/>
      <c r="F7" s="138"/>
      <c r="G7" s="137"/>
      <c r="H7" s="150"/>
      <c r="I7" s="135"/>
      <c r="J7" s="31"/>
    </row>
    <row r="8" spans="2:11" ht="15" customHeight="1">
      <c r="B8" s="179"/>
      <c r="C8" s="130"/>
      <c r="D8" s="136"/>
      <c r="E8" s="133"/>
      <c r="F8" s="138"/>
      <c r="G8" s="137"/>
      <c r="H8" s="150"/>
      <c r="I8" s="135"/>
      <c r="J8" s="31"/>
    </row>
    <row r="9" spans="2:11" ht="15" customHeight="1">
      <c r="B9" s="179"/>
      <c r="C9" s="130"/>
      <c r="D9" s="136"/>
      <c r="E9" s="133"/>
      <c r="F9" s="133"/>
      <c r="G9" s="137"/>
      <c r="H9" s="150"/>
      <c r="I9" s="135"/>
      <c r="J9" s="31"/>
    </row>
    <row r="10" spans="2:11" ht="15" customHeight="1">
      <c r="B10" s="179"/>
      <c r="C10" s="130"/>
      <c r="D10" s="136"/>
      <c r="E10" s="133"/>
      <c r="F10" s="133"/>
      <c r="G10" s="137"/>
      <c r="H10" s="150"/>
      <c r="I10" s="135"/>
      <c r="J10" s="31"/>
    </row>
    <row r="11" spans="2:11" ht="15" customHeight="1">
      <c r="B11" s="179"/>
      <c r="C11" s="130"/>
      <c r="D11" s="136"/>
      <c r="E11" s="133"/>
      <c r="F11" s="133"/>
      <c r="G11" s="137"/>
      <c r="H11" s="150"/>
      <c r="I11" s="135"/>
      <c r="J11" s="31"/>
    </row>
    <row r="12" spans="2:11" ht="15" customHeight="1">
      <c r="B12" s="179"/>
      <c r="C12" s="130"/>
      <c r="D12" s="136"/>
      <c r="E12" s="133"/>
      <c r="F12" s="133"/>
      <c r="G12" s="137"/>
      <c r="H12" s="150"/>
      <c r="I12" s="135"/>
      <c r="J12" s="31"/>
    </row>
    <row r="13" spans="2:11" ht="15" customHeight="1">
      <c r="B13" s="179"/>
      <c r="C13" s="130"/>
      <c r="D13" s="136"/>
      <c r="E13" s="133"/>
      <c r="F13" s="133"/>
      <c r="G13" s="137"/>
      <c r="H13" s="150"/>
      <c r="I13" s="135"/>
      <c r="J13" s="31"/>
    </row>
    <row r="14" spans="2:11" ht="15" customHeight="1">
      <c r="B14" s="179"/>
      <c r="C14" s="130"/>
      <c r="D14" s="136"/>
      <c r="E14" s="133"/>
      <c r="F14" s="133"/>
      <c r="G14" s="137"/>
      <c r="H14" s="150"/>
      <c r="I14" s="135"/>
      <c r="J14" s="31"/>
    </row>
    <row r="15" spans="2:11" ht="15" customHeight="1">
      <c r="B15" s="179"/>
      <c r="C15" s="130"/>
      <c r="D15" s="136"/>
      <c r="E15" s="133"/>
      <c r="F15" s="133"/>
      <c r="G15" s="137"/>
      <c r="H15" s="150"/>
      <c r="I15" s="135"/>
      <c r="J15" s="31"/>
    </row>
    <row r="16" spans="2:11" ht="15" customHeight="1">
      <c r="B16" s="179"/>
      <c r="C16" s="130"/>
      <c r="D16" s="136"/>
      <c r="E16" s="133"/>
      <c r="F16" s="133"/>
      <c r="G16" s="137"/>
      <c r="H16" s="150"/>
      <c r="I16" s="135"/>
      <c r="J16" s="31"/>
    </row>
    <row r="17" spans="2:10" ht="15" customHeight="1">
      <c r="B17" s="179"/>
      <c r="C17" s="130"/>
      <c r="D17" s="136"/>
      <c r="E17" s="133"/>
      <c r="F17" s="133"/>
      <c r="G17" s="137"/>
      <c r="H17" s="150"/>
      <c r="I17" s="135"/>
      <c r="J17" s="31"/>
    </row>
    <row r="18" spans="2:10" ht="15" customHeight="1">
      <c r="B18" s="179"/>
      <c r="C18" s="130"/>
      <c r="D18" s="136"/>
      <c r="E18" s="133"/>
      <c r="F18" s="133"/>
      <c r="G18" s="137"/>
      <c r="H18" s="150"/>
      <c r="I18" s="135"/>
      <c r="J18" s="31"/>
    </row>
    <row r="19" spans="2:10" ht="15" customHeight="1">
      <c r="B19" s="179"/>
      <c r="C19" s="130"/>
      <c r="D19" s="136"/>
      <c r="E19" s="133"/>
      <c r="F19" s="133"/>
      <c r="G19" s="137"/>
      <c r="H19" s="150"/>
      <c r="I19" s="135"/>
      <c r="J19" s="31"/>
    </row>
    <row r="20" spans="2:10" ht="15" customHeight="1">
      <c r="B20" s="179"/>
      <c r="C20" s="130"/>
      <c r="D20" s="136"/>
      <c r="E20" s="133"/>
      <c r="F20" s="133"/>
      <c r="G20" s="137"/>
      <c r="H20" s="150"/>
      <c r="I20" s="135"/>
      <c r="J20" s="31"/>
    </row>
    <row r="21" spans="2:10" ht="15" customHeight="1">
      <c r="B21" s="179"/>
      <c r="C21" s="130"/>
      <c r="D21" s="136"/>
      <c r="E21" s="133"/>
      <c r="F21" s="133"/>
      <c r="G21" s="137"/>
      <c r="H21" s="150"/>
      <c r="I21" s="139"/>
      <c r="J21" s="31"/>
    </row>
    <row r="22" spans="2:10" ht="15" customHeight="1">
      <c r="B22" s="179"/>
      <c r="C22" s="130"/>
      <c r="D22" s="136"/>
      <c r="E22" s="133"/>
      <c r="F22" s="133"/>
      <c r="G22" s="137"/>
      <c r="H22" s="150"/>
      <c r="I22" s="135"/>
      <c r="J22" s="31"/>
    </row>
    <row r="23" spans="2:10" ht="15" customHeight="1">
      <c r="B23" s="179"/>
      <c r="C23" s="130"/>
      <c r="D23" s="136"/>
      <c r="E23" s="134"/>
      <c r="F23" s="133"/>
      <c r="G23" s="137"/>
      <c r="H23" s="150"/>
      <c r="I23" s="135"/>
      <c r="J23" s="31"/>
    </row>
    <row r="24" spans="2:10" ht="15" customHeight="1">
      <c r="B24" s="179"/>
      <c r="C24" s="130"/>
      <c r="D24" s="136"/>
      <c r="E24" s="134"/>
      <c r="F24" s="133"/>
      <c r="G24" s="137"/>
      <c r="H24" s="150"/>
      <c r="I24" s="135"/>
      <c r="J24" s="31"/>
    </row>
    <row r="25" spans="2:10" ht="15" customHeight="1">
      <c r="B25" s="179"/>
      <c r="C25" s="130"/>
      <c r="D25" s="136"/>
      <c r="E25" s="134"/>
      <c r="F25" s="133"/>
      <c r="G25" s="137"/>
      <c r="H25" s="150"/>
      <c r="I25" s="135"/>
      <c r="J25" s="31"/>
    </row>
    <row r="26" spans="2:10" ht="15" customHeight="1">
      <c r="B26" s="179"/>
      <c r="C26" s="130"/>
      <c r="D26" s="136"/>
      <c r="E26" s="133"/>
      <c r="F26" s="133"/>
      <c r="G26" s="137"/>
      <c r="H26" s="150"/>
      <c r="I26" s="135"/>
      <c r="J26" s="21"/>
    </row>
    <row r="27" spans="2:10" ht="15" customHeight="1">
      <c r="B27" s="179"/>
      <c r="C27" s="130"/>
      <c r="D27" s="136"/>
      <c r="E27" s="133"/>
      <c r="F27" s="133"/>
      <c r="G27" s="137"/>
      <c r="H27" s="150"/>
      <c r="I27" s="135"/>
      <c r="J27" s="21"/>
    </row>
    <row r="28" spans="2:10" ht="15" customHeight="1">
      <c r="B28" s="179"/>
      <c r="C28" s="130"/>
      <c r="D28" s="136"/>
      <c r="E28" s="133"/>
      <c r="F28" s="133"/>
      <c r="G28" s="137"/>
      <c r="H28" s="150"/>
      <c r="I28" s="135"/>
      <c r="J28" s="21"/>
    </row>
    <row r="29" spans="2:10" ht="15" customHeight="1">
      <c r="B29" s="179"/>
      <c r="C29" s="130"/>
      <c r="D29" s="136"/>
      <c r="E29" s="133"/>
      <c r="F29" s="133"/>
      <c r="G29" s="137"/>
      <c r="H29" s="150"/>
      <c r="I29" s="135"/>
      <c r="J29" s="21"/>
    </row>
    <row r="30" spans="2:10" ht="15" customHeight="1">
      <c r="B30" s="179"/>
      <c r="C30" s="130"/>
      <c r="D30" s="140"/>
      <c r="E30" s="133"/>
      <c r="F30" s="141"/>
      <c r="G30" s="142"/>
      <c r="H30" s="151"/>
      <c r="I30" s="143"/>
      <c r="J30" s="21"/>
    </row>
    <row r="31" spans="2:10" ht="15" customHeight="1">
      <c r="B31" s="179"/>
      <c r="C31" s="130"/>
      <c r="D31" s="136"/>
      <c r="E31" s="133"/>
      <c r="F31" s="144"/>
      <c r="G31" s="137"/>
      <c r="H31" s="150"/>
      <c r="I31" s="135"/>
      <c r="J31" s="21"/>
    </row>
    <row r="32" spans="2:10" ht="15" customHeight="1">
      <c r="B32" s="180"/>
      <c r="C32" s="130"/>
      <c r="D32" s="136"/>
      <c r="E32" s="132"/>
      <c r="F32" s="145"/>
      <c r="G32" s="137"/>
      <c r="H32" s="150"/>
      <c r="I32" s="135"/>
      <c r="J32" s="21"/>
    </row>
    <row r="33" spans="2:10" ht="15" customHeight="1">
      <c r="B33" s="181" t="s">
        <v>132</v>
      </c>
      <c r="C33" s="182"/>
      <c r="D33" s="182"/>
      <c r="E33" s="182"/>
      <c r="F33" s="183"/>
      <c r="G33" s="153"/>
      <c r="H33" s="155"/>
      <c r="I33" s="154"/>
      <c r="J33" s="21"/>
    </row>
    <row r="34" spans="2:10" ht="15" customHeight="1">
      <c r="I34" s="29"/>
    </row>
  </sheetData>
  <mergeCells count="4">
    <mergeCell ref="B33:F33"/>
    <mergeCell ref="B1:D1"/>
    <mergeCell ref="B2:I2"/>
    <mergeCell ref="B4:B32"/>
  </mergeCells>
  <phoneticPr fontId="6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 summaryRight="0"/>
  </sheetPr>
  <dimension ref="B1:K34"/>
  <sheetViews>
    <sheetView showGridLines="0" zoomScale="85" zoomScaleNormal="85" workbookViewId="0">
      <selection activeCell="J8" sqref="J8"/>
    </sheetView>
  </sheetViews>
  <sheetFormatPr defaultColWidth="3.3125" defaultRowHeight="15" customHeight="1"/>
  <cols>
    <col min="1" max="1" width="1.8125" style="25" customWidth="1"/>
    <col min="2" max="2" width="17.8125" style="28" customWidth="1"/>
    <col min="3" max="3" width="4.5625" style="23" bestFit="1" customWidth="1"/>
    <col min="4" max="4" width="19.25" style="25" customWidth="1"/>
    <col min="5" max="5" width="13.0625" style="22" customWidth="1"/>
    <col min="6" max="6" width="11" style="23" customWidth="1"/>
    <col min="7" max="8" width="13" style="23" customWidth="1"/>
    <col min="9" max="9" width="17.3125" style="24" customWidth="1"/>
    <col min="10" max="10" width="17.0625" style="25" customWidth="1"/>
    <col min="11" max="11" width="10.8125" style="25" customWidth="1"/>
    <col min="12" max="16384" width="3.3125" style="25"/>
  </cols>
  <sheetData>
    <row r="1" spans="2:11" ht="42" customHeight="1">
      <c r="B1" s="173" t="s">
        <v>135</v>
      </c>
      <c r="C1" s="173"/>
      <c r="D1" s="173"/>
    </row>
    <row r="2" spans="2:11" ht="15" customHeight="1">
      <c r="B2" s="177" t="s">
        <v>134</v>
      </c>
      <c r="C2" s="177"/>
      <c r="D2" s="177"/>
      <c r="E2" s="177"/>
      <c r="F2" s="177"/>
      <c r="G2" s="177"/>
      <c r="H2" s="177"/>
      <c r="I2" s="177"/>
      <c r="J2" s="30"/>
      <c r="K2" s="30"/>
    </row>
    <row r="3" spans="2:11" ht="15" customHeight="1">
      <c r="B3" s="147" t="s">
        <v>118</v>
      </c>
      <c r="C3" s="152" t="s">
        <v>5</v>
      </c>
      <c r="D3" s="147" t="s">
        <v>133</v>
      </c>
      <c r="E3" s="147" t="s">
        <v>131</v>
      </c>
      <c r="F3" s="147" t="s">
        <v>121</v>
      </c>
      <c r="G3" s="147" t="s">
        <v>120</v>
      </c>
      <c r="H3" s="147" t="s">
        <v>130</v>
      </c>
      <c r="I3" s="148" t="s">
        <v>123</v>
      </c>
    </row>
    <row r="4" spans="2:11" ht="15" customHeight="1">
      <c r="B4" s="178" t="s">
        <v>124</v>
      </c>
      <c r="C4" s="130"/>
      <c r="D4" s="131"/>
      <c r="E4" s="132"/>
      <c r="F4" s="133"/>
      <c r="G4" s="134"/>
      <c r="H4" s="149"/>
      <c r="I4" s="135"/>
      <c r="J4" s="21"/>
    </row>
    <row r="5" spans="2:11" ht="15" customHeight="1">
      <c r="B5" s="179"/>
      <c r="C5" s="130"/>
      <c r="D5" s="136"/>
      <c r="E5" s="132"/>
      <c r="F5" s="133"/>
      <c r="G5" s="137"/>
      <c r="H5" s="150"/>
      <c r="I5" s="135"/>
      <c r="J5" s="31"/>
    </row>
    <row r="6" spans="2:11" ht="15" customHeight="1">
      <c r="B6" s="179"/>
      <c r="C6" s="130"/>
      <c r="D6" s="136"/>
      <c r="E6" s="133"/>
      <c r="F6" s="133"/>
      <c r="G6" s="137"/>
      <c r="H6" s="150"/>
      <c r="I6" s="135"/>
      <c r="J6" s="31"/>
    </row>
    <row r="7" spans="2:11" ht="15" customHeight="1">
      <c r="B7" s="179"/>
      <c r="C7" s="130"/>
      <c r="D7" s="136"/>
      <c r="E7" s="133"/>
      <c r="F7" s="138"/>
      <c r="G7" s="137"/>
      <c r="H7" s="150"/>
      <c r="I7" s="135"/>
      <c r="J7" s="31"/>
    </row>
    <row r="8" spans="2:11" ht="15" customHeight="1">
      <c r="B8" s="179"/>
      <c r="C8" s="130"/>
      <c r="D8" s="136"/>
      <c r="E8" s="133"/>
      <c r="F8" s="138"/>
      <c r="G8" s="137"/>
      <c r="H8" s="150"/>
      <c r="I8" s="135"/>
      <c r="J8" s="31"/>
    </row>
    <row r="9" spans="2:11" ht="15" customHeight="1">
      <c r="B9" s="179"/>
      <c r="C9" s="130"/>
      <c r="D9" s="136"/>
      <c r="E9" s="133"/>
      <c r="F9" s="133"/>
      <c r="G9" s="137"/>
      <c r="H9" s="150"/>
      <c r="I9" s="135"/>
      <c r="J9" s="31"/>
    </row>
    <row r="10" spans="2:11" ht="15" customHeight="1">
      <c r="B10" s="179"/>
      <c r="C10" s="130"/>
      <c r="D10" s="136"/>
      <c r="E10" s="133"/>
      <c r="F10" s="133"/>
      <c r="G10" s="137"/>
      <c r="H10" s="150"/>
      <c r="I10" s="135"/>
      <c r="J10" s="31"/>
    </row>
    <row r="11" spans="2:11" ht="15" customHeight="1">
      <c r="B11" s="179"/>
      <c r="C11" s="130"/>
      <c r="D11" s="136"/>
      <c r="E11" s="133"/>
      <c r="F11" s="133"/>
      <c r="G11" s="137"/>
      <c r="H11" s="150"/>
      <c r="I11" s="135"/>
      <c r="J11" s="31"/>
    </row>
    <row r="12" spans="2:11" ht="15" customHeight="1">
      <c r="B12" s="179"/>
      <c r="C12" s="130"/>
      <c r="D12" s="136"/>
      <c r="E12" s="133"/>
      <c r="F12" s="133"/>
      <c r="G12" s="137"/>
      <c r="H12" s="150"/>
      <c r="I12" s="135"/>
      <c r="J12" s="31"/>
    </row>
    <row r="13" spans="2:11" ht="15" customHeight="1">
      <c r="B13" s="179"/>
      <c r="C13" s="130"/>
      <c r="D13" s="136"/>
      <c r="E13" s="133"/>
      <c r="F13" s="133"/>
      <c r="G13" s="137"/>
      <c r="H13" s="150"/>
      <c r="I13" s="135"/>
      <c r="J13" s="31"/>
    </row>
    <row r="14" spans="2:11" ht="15" customHeight="1">
      <c r="B14" s="179"/>
      <c r="C14" s="130"/>
      <c r="D14" s="136"/>
      <c r="E14" s="133"/>
      <c r="F14" s="133"/>
      <c r="G14" s="137"/>
      <c r="H14" s="150"/>
      <c r="I14" s="135"/>
      <c r="J14" s="31"/>
    </row>
    <row r="15" spans="2:11" ht="15" customHeight="1">
      <c r="B15" s="179"/>
      <c r="C15" s="130"/>
      <c r="D15" s="136"/>
      <c r="E15" s="133"/>
      <c r="F15" s="133"/>
      <c r="G15" s="137"/>
      <c r="H15" s="150"/>
      <c r="I15" s="135"/>
      <c r="J15" s="31"/>
    </row>
    <row r="16" spans="2:11" ht="15" customHeight="1">
      <c r="B16" s="179"/>
      <c r="C16" s="130"/>
      <c r="D16" s="136"/>
      <c r="E16" s="133"/>
      <c r="F16" s="133"/>
      <c r="G16" s="137"/>
      <c r="H16" s="150"/>
      <c r="I16" s="135"/>
      <c r="J16" s="31"/>
    </row>
    <row r="17" spans="2:10" ht="15" customHeight="1">
      <c r="B17" s="179"/>
      <c r="C17" s="130"/>
      <c r="D17" s="136"/>
      <c r="E17" s="133"/>
      <c r="F17" s="133"/>
      <c r="G17" s="137"/>
      <c r="H17" s="150"/>
      <c r="I17" s="135"/>
      <c r="J17" s="31"/>
    </row>
    <row r="18" spans="2:10" ht="15" customHeight="1">
      <c r="B18" s="179"/>
      <c r="C18" s="130"/>
      <c r="D18" s="136"/>
      <c r="E18" s="133"/>
      <c r="F18" s="133"/>
      <c r="G18" s="137"/>
      <c r="H18" s="150"/>
      <c r="I18" s="135"/>
      <c r="J18" s="31"/>
    </row>
    <row r="19" spans="2:10" ht="15" customHeight="1">
      <c r="B19" s="179"/>
      <c r="C19" s="130"/>
      <c r="D19" s="136"/>
      <c r="E19" s="133"/>
      <c r="F19" s="133"/>
      <c r="G19" s="137"/>
      <c r="H19" s="150"/>
      <c r="I19" s="135"/>
      <c r="J19" s="31"/>
    </row>
    <row r="20" spans="2:10" ht="15" customHeight="1">
      <c r="B20" s="179"/>
      <c r="C20" s="130"/>
      <c r="D20" s="136"/>
      <c r="E20" s="133"/>
      <c r="F20" s="133"/>
      <c r="G20" s="137"/>
      <c r="H20" s="150"/>
      <c r="I20" s="135"/>
      <c r="J20" s="31"/>
    </row>
    <row r="21" spans="2:10" ht="15" customHeight="1">
      <c r="B21" s="179"/>
      <c r="C21" s="130"/>
      <c r="D21" s="136"/>
      <c r="E21" s="133"/>
      <c r="F21" s="133"/>
      <c r="G21" s="137"/>
      <c r="H21" s="150"/>
      <c r="I21" s="139"/>
      <c r="J21" s="31"/>
    </row>
    <row r="22" spans="2:10" ht="15" customHeight="1">
      <c r="B22" s="179"/>
      <c r="C22" s="130"/>
      <c r="D22" s="136"/>
      <c r="E22" s="133"/>
      <c r="F22" s="133"/>
      <c r="G22" s="137"/>
      <c r="H22" s="150"/>
      <c r="I22" s="135"/>
      <c r="J22" s="31"/>
    </row>
    <row r="23" spans="2:10" ht="15" customHeight="1">
      <c r="B23" s="179"/>
      <c r="C23" s="130"/>
      <c r="D23" s="136"/>
      <c r="E23" s="134"/>
      <c r="F23" s="133"/>
      <c r="G23" s="137"/>
      <c r="H23" s="150"/>
      <c r="I23" s="135"/>
      <c r="J23" s="31"/>
    </row>
    <row r="24" spans="2:10" ht="15" customHeight="1">
      <c r="B24" s="179"/>
      <c r="C24" s="130"/>
      <c r="D24" s="136"/>
      <c r="E24" s="134"/>
      <c r="F24" s="133"/>
      <c r="G24" s="137"/>
      <c r="H24" s="150"/>
      <c r="I24" s="135"/>
      <c r="J24" s="31"/>
    </row>
    <row r="25" spans="2:10" ht="15" customHeight="1">
      <c r="B25" s="179"/>
      <c r="C25" s="130"/>
      <c r="D25" s="136"/>
      <c r="E25" s="134"/>
      <c r="F25" s="133"/>
      <c r="G25" s="137"/>
      <c r="H25" s="150"/>
      <c r="I25" s="135"/>
      <c r="J25" s="31"/>
    </row>
    <row r="26" spans="2:10" ht="15" customHeight="1">
      <c r="B26" s="179"/>
      <c r="C26" s="130"/>
      <c r="D26" s="136"/>
      <c r="E26" s="133"/>
      <c r="F26" s="133"/>
      <c r="G26" s="137"/>
      <c r="H26" s="150"/>
      <c r="I26" s="135"/>
      <c r="J26" s="21"/>
    </row>
    <row r="27" spans="2:10" ht="15" customHeight="1">
      <c r="B27" s="179"/>
      <c r="C27" s="130"/>
      <c r="D27" s="136"/>
      <c r="E27" s="133"/>
      <c r="F27" s="133"/>
      <c r="G27" s="137"/>
      <c r="H27" s="150"/>
      <c r="I27" s="135"/>
      <c r="J27" s="21"/>
    </row>
    <row r="28" spans="2:10" ht="15" customHeight="1">
      <c r="B28" s="179"/>
      <c r="C28" s="130"/>
      <c r="D28" s="136"/>
      <c r="E28" s="133"/>
      <c r="F28" s="133"/>
      <c r="G28" s="137"/>
      <c r="H28" s="150"/>
      <c r="I28" s="135"/>
      <c r="J28" s="21"/>
    </row>
    <row r="29" spans="2:10" ht="15" customHeight="1">
      <c r="B29" s="179"/>
      <c r="C29" s="130"/>
      <c r="D29" s="136"/>
      <c r="E29" s="133"/>
      <c r="F29" s="133"/>
      <c r="G29" s="137"/>
      <c r="H29" s="150"/>
      <c r="I29" s="135"/>
      <c r="J29" s="21"/>
    </row>
    <row r="30" spans="2:10" ht="15" customHeight="1">
      <c r="B30" s="179"/>
      <c r="C30" s="130"/>
      <c r="D30" s="140"/>
      <c r="E30" s="133"/>
      <c r="F30" s="141"/>
      <c r="G30" s="142"/>
      <c r="H30" s="151"/>
      <c r="I30" s="143"/>
      <c r="J30" s="21"/>
    </row>
    <row r="31" spans="2:10" ht="15" customHeight="1">
      <c r="B31" s="179"/>
      <c r="C31" s="130"/>
      <c r="D31" s="136"/>
      <c r="E31" s="133"/>
      <c r="F31" s="144"/>
      <c r="G31" s="137"/>
      <c r="H31" s="150"/>
      <c r="I31" s="135"/>
      <c r="J31" s="21"/>
    </row>
    <row r="32" spans="2:10" ht="15" customHeight="1">
      <c r="B32" s="180"/>
      <c r="C32" s="130"/>
      <c r="D32" s="136"/>
      <c r="E32" s="132"/>
      <c r="F32" s="145"/>
      <c r="G32" s="137"/>
      <c r="H32" s="150"/>
      <c r="I32" s="135"/>
      <c r="J32" s="21"/>
    </row>
    <row r="33" spans="2:10" ht="15" customHeight="1">
      <c r="B33" s="181" t="s">
        <v>132</v>
      </c>
      <c r="C33" s="182"/>
      <c r="D33" s="182"/>
      <c r="E33" s="182"/>
      <c r="F33" s="183"/>
      <c r="G33" s="153"/>
      <c r="H33" s="155"/>
      <c r="I33" s="154"/>
      <c r="J33" s="21"/>
    </row>
    <row r="34" spans="2:10" ht="15" customHeight="1">
      <c r="I34" s="29"/>
    </row>
  </sheetData>
  <mergeCells count="4">
    <mergeCell ref="B1:D1"/>
    <mergeCell ref="B2:I2"/>
    <mergeCell ref="B4:B32"/>
    <mergeCell ref="B33:F33"/>
  </mergeCells>
  <phoneticPr fontId="6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showGridLines="0" zoomScale="70" zoomScaleNormal="70" workbookViewId="0">
      <selection activeCell="A16" sqref="A16"/>
    </sheetView>
  </sheetViews>
  <sheetFormatPr defaultColWidth="11.25" defaultRowHeight="15" customHeight="1"/>
  <cols>
    <col min="1" max="1" width="68.3125" bestFit="1" customWidth="1"/>
  </cols>
  <sheetData>
    <row r="1" spans="1:1" ht="54.5" customHeight="1">
      <c r="A1" s="129" t="s">
        <v>137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模板逻辑及修改明细</vt:lpstr>
      <vt:lpstr>MVA</vt:lpstr>
      <vt:lpstr>DL&amp;IDL清单</vt:lpstr>
      <vt:lpstr>厂房水电（SMT）</vt:lpstr>
      <vt:lpstr>厂房水电（FATP）</vt:lpstr>
      <vt:lpstr>低值易耗</vt:lpstr>
      <vt:lpstr>通用设备清单</vt:lpstr>
      <vt:lpstr>专用设备清单</vt:lpstr>
      <vt:lpstr>平台费用</vt:lpstr>
      <vt:lpstr>试产费用预估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周毅</dc:creator>
  <cp:lastModifiedBy>Administrator</cp:lastModifiedBy>
  <dcterms:created xsi:type="dcterms:W3CDTF">2018-07-03T15:04:06Z</dcterms:created>
  <dcterms:modified xsi:type="dcterms:W3CDTF">2020-10-15T02:52:03Z</dcterms:modified>
</cp:coreProperties>
</file>

<file path=docProps/custom.xml><?xml version="1.0" encoding="utf-8"?>
<Properties xmlns:mce="http://schemas.openxmlformats.org/markup-compatibility/2006" xmlns:vt="http://schemas.openxmlformats.org/officeDocument/2006/docPropsVTypes" xmlns="http://schemas.openxmlformats.org/officeDocument/2006/custom-properties">
  <property pid="3" name="SkyGuardDLPLabelUUID" fmtid="{D5CDD505-2E9C-101B-9397-08002B2CF9AE}">
    <vt:lpwstr>a762cca0-25b8-41c8-ad7e-45c00662b28c</vt:lpwstr>
  </property>
  <property pid="4" name="SkyGuardDLPLabeler" fmtid="{D5CDD505-2E9C-101B-9397-08002B2CF9AE}">
    <vt:lpwstr>HUAQIN.COM%5C101000357</vt:lpwstr>
  </property>
  <property pid="5" name="SkyGuardDLPLabelEndpointFQDN" fmtid="{D5CDD505-2E9C-101B-9397-08002B2CF9AE}">
    <vt:lpwstr>SHN101000357-04.huaqin.com</vt:lpwstr>
  </property>
  <property pid="6" name="SkyGuardDLPLabelEndpointIP" fmtid="{D5CDD505-2E9C-101B-9397-08002B2CF9AE}">
    <vt:lpwstr>10.75.17.34</vt:lpwstr>
  </property>
  <property pid="7" name="SkyGuardDLPLabelEndpointUUID" fmtid="{D5CDD505-2E9C-101B-9397-08002B2CF9AE}">
    <vt:lpwstr>737C88837976727A6866686C786F6479</vt:lpwstr>
  </property>
  <property pid="8" name="SkyGuardDLPLabelTimestamp" fmtid="{D5CDD505-2E9C-101B-9397-08002B2CF9AE}">
    <vt:lpwstr>1664274269</vt:lpwstr>
  </property>
  <property pid="9" name="SkyGuardDLPLabelMode" fmtid="{D5CDD505-2E9C-101B-9397-08002B2CF9AE}">
    <vt:lpwstr>1</vt:lpwstr>
  </property>
  <property pid="10" name="SkyGuardDLPLabelReason" fmtid="{D5CDD505-2E9C-101B-9397-08002B2CF9AE}">
    <vt:lpwstr>MBD3-%E7%BB%9D%E5%AF%86</vt:lpwstr>
  </property>
  <property pid="11" name="SkyGuardDLPLabelHistory" fmtid="{D5CDD505-2E9C-101B-9397-08002B2CF9AE}">
    <vt:lpwstr>HUAQIN.COM\101000357 add 1 a762cca0-25b8-41c8-ad7e-45c00662b28c on 737C88837976727A6866686C786F6479 SHN101000357-04.huaqin.com 10.75.17.34 e11df784-afa0-41f6-9c04-2400bc622e45 at 1664274269 cause MBD3-绝密</vt:lpwstr>
  </property>
  <property pid="12" name="SkyGuardDLPLabelVersion" fmtid="{D5CDD505-2E9C-101B-9397-08002B2CF9AE}">
    <vt:lpwstr>1.100000</vt:lpwstr>
  </property>
  <property pid="13" name="SkyGuardDLPLabelFileUuid" fmtid="{D5CDD505-2E9C-101B-9397-08002B2CF9AE}">
    <vt:lpwstr>e11df784-afa0-41f6-9c04-2400bc622e45</vt:lpwstr>
  </property>
</Properties>
</file>