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mc:AlternateContent xmlns:mc="http://schemas.openxmlformats.org/markup-compatibility/2006">
    <mc:Choice Requires="x15">
      <x15ac:absPath xmlns:x15ac="http://schemas.microsoft.com/office/spreadsheetml/2010/11/ac" url="C:\Users\shumi\Desktop\RestoreNet-Publish\Tables\"/>
    </mc:Choice>
  </mc:AlternateContent>
  <xr:revisionPtr revIDLastSave="0" documentId="13_ncr:1_{8D27E9A5-84D9-4107-9499-05736D0E4A11}" xr6:coauthVersionLast="47" xr6:coauthVersionMax="47" xr10:uidLastSave="{00000000-0000-0000-0000-000000000000}"/>
  <bookViews>
    <workbookView xWindow="-110" yWindow="-110" windowWidth="19420" windowHeight="12220" firstSheet="3" activeTab="4" xr2:uid="{00000000-000D-0000-FFFF-FFFF00000000}"/>
  </bookViews>
  <sheets>
    <sheet name="Table 1" sheetId="8" r:id="rId1"/>
    <sheet name="NewTable 1" sheetId="12" r:id="rId2"/>
    <sheet name="Table 2" sheetId="10" r:id="rId3"/>
    <sheet name="Table 3" sheetId="9" r:id="rId4"/>
    <sheet name="New Table 3" sheetId="13" r:id="rId5"/>
    <sheet name="Table 4" sheetId="11" r:id="rId6"/>
    <sheet name="Table 5" sheetId="7" r:id="rId7"/>
    <sheet name="Table 6" sheetId="5" r:id="rId8"/>
    <sheet name="Table 7" sheetId="4" r:id="rId9"/>
  </sheets>
  <externalReferences>
    <externalReference r:id="rId10"/>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9" i="13" l="1"/>
  <c r="F19" i="13"/>
  <c r="E19" i="13"/>
  <c r="G17" i="13"/>
  <c r="F17" i="13"/>
  <c r="E17" i="13"/>
  <c r="G16" i="13"/>
  <c r="F16" i="13"/>
  <c r="E16" i="13"/>
  <c r="G14" i="13"/>
  <c r="F14" i="13"/>
  <c r="E14" i="13"/>
  <c r="G13" i="13"/>
  <c r="F13" i="13"/>
  <c r="E13" i="13"/>
  <c r="G10" i="13"/>
  <c r="F10" i="13"/>
  <c r="E10" i="13"/>
  <c r="G9" i="13"/>
  <c r="F9" i="13"/>
  <c r="E9" i="13"/>
  <c r="G8" i="13"/>
  <c r="F8" i="13"/>
  <c r="E8" i="13"/>
  <c r="G6" i="13"/>
  <c r="F6" i="13"/>
  <c r="E6" i="13"/>
  <c r="G5" i="13"/>
  <c r="F5" i="13"/>
  <c r="E5" i="13"/>
  <c r="G4" i="13"/>
  <c r="F4" i="13"/>
  <c r="E4" i="13"/>
  <c r="G3" i="13"/>
  <c r="F3" i="13"/>
  <c r="E3" i="13"/>
  <c r="D14" i="10"/>
  <c r="D13" i="10"/>
  <c r="D12" i="10"/>
  <c r="D10" i="10"/>
  <c r="D9" i="10"/>
  <c r="D8" i="10"/>
  <c r="D6" i="10"/>
  <c r="D5" i="10"/>
  <c r="D4" i="10"/>
  <c r="F3" i="9"/>
  <c r="J3" i="9"/>
  <c r="K3" i="9"/>
  <c r="L3" i="9"/>
  <c r="F4" i="9"/>
  <c r="J4" i="9"/>
  <c r="K4" i="9"/>
  <c r="L4" i="9"/>
  <c r="F5" i="9"/>
  <c r="H5" i="9"/>
  <c r="J5" i="9"/>
  <c r="K5" i="9"/>
  <c r="L5" i="9"/>
  <c r="F6" i="9"/>
  <c r="J6" i="9"/>
  <c r="K6" i="9"/>
  <c r="L6" i="9"/>
  <c r="F7" i="9"/>
  <c r="J7" i="9"/>
  <c r="K7" i="9"/>
  <c r="L7" i="9"/>
  <c r="F8" i="9"/>
  <c r="H8" i="9"/>
  <c r="J8" i="9"/>
  <c r="K8" i="9"/>
  <c r="L8" i="9"/>
  <c r="F9" i="9"/>
  <c r="H9" i="9"/>
  <c r="J9" i="9"/>
  <c r="K9" i="9"/>
  <c r="L9" i="9"/>
  <c r="F10" i="9"/>
  <c r="J10" i="9"/>
  <c r="K10" i="9"/>
  <c r="L10" i="9"/>
  <c r="F11" i="9"/>
  <c r="H11" i="9"/>
  <c r="J11" i="9"/>
  <c r="K11" i="9"/>
  <c r="L11" i="9"/>
  <c r="F12" i="9"/>
  <c r="J12" i="9"/>
  <c r="K12" i="9"/>
  <c r="L12" i="9"/>
  <c r="F13" i="9"/>
  <c r="H13" i="9"/>
  <c r="J13" i="9"/>
  <c r="K13" i="9"/>
  <c r="L13" i="9"/>
  <c r="F14" i="9"/>
  <c r="H14" i="9"/>
  <c r="J14" i="9"/>
  <c r="K14" i="9"/>
  <c r="L14" i="9"/>
  <c r="F15" i="9"/>
  <c r="J15" i="9"/>
  <c r="K15" i="9"/>
  <c r="L15" i="9"/>
  <c r="F16" i="9"/>
  <c r="H16" i="9"/>
  <c r="J16" i="9"/>
  <c r="K16" i="9"/>
  <c r="L16" i="9"/>
  <c r="F17" i="9"/>
  <c r="J17" i="9"/>
  <c r="K17" i="9"/>
  <c r="L17" i="9"/>
  <c r="F18" i="9"/>
  <c r="J18" i="9"/>
  <c r="K18" i="9"/>
  <c r="L18" i="9"/>
</calcChain>
</file>

<file path=xl/sharedStrings.xml><?xml version="1.0" encoding="utf-8"?>
<sst xmlns="http://schemas.openxmlformats.org/spreadsheetml/2006/main" count="411" uniqueCount="185">
  <si>
    <t>Response variables</t>
  </si>
  <si>
    <t>χ²</t>
  </si>
  <si>
    <t>P</t>
  </si>
  <si>
    <t>Fixed factors</t>
  </si>
  <si>
    <t>&lt;0.001</t>
  </si>
  <si>
    <t>Interactions</t>
  </si>
  <si>
    <t>Post-drought fall season</t>
  </si>
  <si>
    <t>Post-drought spring seasons</t>
  </si>
  <si>
    <t>Site x Seed Treatments</t>
  </si>
  <si>
    <t>-</t>
  </si>
  <si>
    <t xml:space="preserve">All tested models of Table 1 are in the supplementary Table S1, including the final models presented here in Table 1 and the unselected models. </t>
  </si>
  <si>
    <t xml:space="preserve">All tested models of Table 2 are in the supplementary Table S2, including the final models presented here in Table 2 and the unselected models. </t>
  </si>
  <si>
    <t xml:space="preserve">All tested models of Table 3 are in the supplementary Table S3, including the final models presented here in Table 3 and the unselected models. </t>
  </si>
  <si>
    <t>Subplot Seeded Species Density</t>
  </si>
  <si>
    <t>Seeded Species Whole Plot Cover</t>
  </si>
  <si>
    <t>Subplot Native Seedling Density</t>
  </si>
  <si>
    <t>Subplot Non-native Seedling Density</t>
  </si>
  <si>
    <t>Whole Plot Total Plant Cover (TPC)</t>
  </si>
  <si>
    <t>Random effects in the model were site and plot.</t>
  </si>
  <si>
    <t>df</t>
  </si>
  <si>
    <t>Site x Surface Treatments</t>
  </si>
  <si>
    <t>Random effects in the model were site and plot nested in site, despite the fact that in the first spring season, the Seeded Species Whole Plot Cover model only included plot nested in site as a random effect.</t>
  </si>
  <si>
    <t>Random effects in the model were site and plot nested in site.</t>
  </si>
  <si>
    <t>Site x MAT95</t>
  </si>
  <si>
    <t>First season</t>
  </si>
  <si>
    <t xml:space="preserve">Table 1. RestoreNet site name, state, ecoregion, potential plant community, mean annual precipitation (MAP), mean annual temperature (MAT), the percent (%) of annual precipitation that occurs during the North American Monsoon (July – September), soil texture (USDA classification) at 0 – 10 cm depth, season and date seeded, and initial disturbance type. All climate data were extracted from PRISM (Prism Climate Group 2021, Oregon State University. https://prism.oregonstate.edu) </t>
  </si>
  <si>
    <t>Vehicle/ Foot traffic</t>
  </si>
  <si>
    <t>Cool</t>
  </si>
  <si>
    <t>Sandy Loam</t>
  </si>
  <si>
    <t>Desert Scrub</t>
  </si>
  <si>
    <t>Lake Pleasant</t>
  </si>
  <si>
    <t>McDowell Sonoran Preserve</t>
  </si>
  <si>
    <t>Wildfire</t>
  </si>
  <si>
    <t>Roosevelt Lake</t>
  </si>
  <si>
    <t>Disturbance Type</t>
  </si>
  <si>
    <t>Date Seeded</t>
  </si>
  <si>
    <t>Season
Seeded</t>
  </si>
  <si>
    <t>Soil Texture
(0-10 cm)</t>
  </si>
  <si>
    <t>Elevation
(m)</t>
  </si>
  <si>
    <t xml:space="preserve">MAT (°C) </t>
  </si>
  <si>
    <t>Monsoon (%)</t>
  </si>
  <si>
    <t>MAP (mm)</t>
  </si>
  <si>
    <t>Potential Plant
Community</t>
  </si>
  <si>
    <t>State, ecoregion (EPA, level 3), and site name</t>
  </si>
  <si>
    <t xml:space="preserve">Table 1. Site climate and weather characteristics </t>
  </si>
  <si>
    <t>Feb-April/May; Sep; Oct</t>
  </si>
  <si>
    <t>L</t>
  </si>
  <si>
    <t>CAER</t>
  </si>
  <si>
    <t xml:space="preserve">Fairyduster </t>
  </si>
  <si>
    <t>Calliandra eriophylla</t>
  </si>
  <si>
    <t>Warm</t>
  </si>
  <si>
    <t>Feb-May; Aug-Sep</t>
  </si>
  <si>
    <t>S</t>
  </si>
  <si>
    <t>ENFA</t>
  </si>
  <si>
    <t>Brittlebush</t>
  </si>
  <si>
    <t>var. farinosa</t>
  </si>
  <si>
    <t>Encelia farinosa</t>
  </si>
  <si>
    <t>Jun-Nov (C4)</t>
  </si>
  <si>
    <t>BOCU</t>
  </si>
  <si>
    <t>Sideoats grama</t>
  </si>
  <si>
    <t>Bouteloua curtipendula</t>
  </si>
  <si>
    <t>Jan-Dec</t>
  </si>
  <si>
    <t>G</t>
  </si>
  <si>
    <t>BOAR</t>
  </si>
  <si>
    <t>Needle grama</t>
  </si>
  <si>
    <t>Bouteloua aristidoides</t>
  </si>
  <si>
    <t>BORO2</t>
  </si>
  <si>
    <t>Rothrock Grama</t>
  </si>
  <si>
    <t>var. rothrockii</t>
  </si>
  <si>
    <t>Bouteloua barbata</t>
  </si>
  <si>
    <t>Apr-Oct</t>
  </si>
  <si>
    <t>A</t>
  </si>
  <si>
    <t>SECO10</t>
  </si>
  <si>
    <t>Coues' senna</t>
  </si>
  <si>
    <t>Senna covesii</t>
  </si>
  <si>
    <t>Jan-May</t>
  </si>
  <si>
    <t>F</t>
  </si>
  <si>
    <t>PLOV</t>
  </si>
  <si>
    <t>Desert indianwheat</t>
  </si>
  <si>
    <t>Plantago ovata</t>
  </si>
  <si>
    <t>ARPUP6</t>
  </si>
  <si>
    <t>Purple threeawn</t>
  </si>
  <si>
    <t>var. purpurea</t>
  </si>
  <si>
    <t>Aristida purpurea</t>
  </si>
  <si>
    <t>Apr/May-Nov/Dec</t>
  </si>
  <si>
    <t>AMDE4</t>
  </si>
  <si>
    <t>Triangle-leaf bursage</t>
  </si>
  <si>
    <t>Ambrosia deltoidea</t>
  </si>
  <si>
    <t>MUPO2</t>
  </si>
  <si>
    <t xml:space="preserve">Bush muhly </t>
  </si>
  <si>
    <t>Muhlenbergia porteri</t>
  </si>
  <si>
    <t>SPCR</t>
  </si>
  <si>
    <t xml:space="preserve">Sand dropseed </t>
  </si>
  <si>
    <t>Sporobolus cryptandrus</t>
  </si>
  <si>
    <t>SPAMA</t>
  </si>
  <si>
    <t>Apricot globemallow</t>
  </si>
  <si>
    <t>subsp. ambigua</t>
  </si>
  <si>
    <t>Sphaeralcea ambigua</t>
  </si>
  <si>
    <t xml:space="preserve"> Mar-Nov (C4)</t>
  </si>
  <si>
    <t>DICA8</t>
  </si>
  <si>
    <t>Arizona cottontop</t>
  </si>
  <si>
    <t>Digitaria californica</t>
  </si>
  <si>
    <t>Mar-Nov</t>
  </si>
  <si>
    <t>BAMU</t>
  </si>
  <si>
    <t>Desert marigold</t>
  </si>
  <si>
    <t>Baileya multiradiata</t>
  </si>
  <si>
    <t>Jan/Feb-May</t>
  </si>
  <si>
    <t>LUSP2</t>
  </si>
  <si>
    <t>Coulter's lupine</t>
  </si>
  <si>
    <t>Lupinus sparsiflorus</t>
  </si>
  <si>
    <t>Mar-May</t>
  </si>
  <si>
    <t>SACO6</t>
  </si>
  <si>
    <t>Chia</t>
  </si>
  <si>
    <t>Salvia columbariae</t>
  </si>
  <si>
    <t>Seeding rate</t>
  </si>
  <si>
    <t>MAP95</t>
  </si>
  <si>
    <t>MAT95</t>
  </si>
  <si>
    <t>Flowering season</t>
  </si>
  <si>
    <t>GrowthForm (Grass, Forb, Legume)</t>
  </si>
  <si>
    <t>Perennial/Annual</t>
  </si>
  <si>
    <t>Heat tolerance (deg C)</t>
  </si>
  <si>
    <t>Plant code</t>
  </si>
  <si>
    <t>Common name</t>
  </si>
  <si>
    <t>Var/Sub</t>
  </si>
  <si>
    <t>Species name</t>
  </si>
  <si>
    <t>Seed mix</t>
  </si>
  <si>
    <t>May-Nov (C4)</t>
  </si>
  <si>
    <t>Apr-May (C4)</t>
  </si>
  <si>
    <t>Apr-Oct (C4)</t>
  </si>
  <si>
    <t>May-Sep (C4)</t>
  </si>
  <si>
    <t>Jan-Dec (C4)</t>
  </si>
  <si>
    <t>Table 3. RestoreNet seeded species name and common name, seed mix type, plant code, plant type (perennial/annual), growth form (grass, forb, legume), the mean annual temperature of the habitat based on 95% of that species global distribution (MAT95), the 95th percentile of mean annual precipitation (MAP95), and seeding rate.  Plant codes are from the USDA (https://plants.usda.gov/). All species MAT95 and MAP95 were extracted from occurrence records (Havrilla et al., 2020, Butterfield et al., 2017). Seeding rate was obtained from seed vendors and internet research (upper threshold). (The gray rows are the species that we didn't include in the seed mix.) Flowering season indicates peak flowering season (forbs, http://southwestdesertflora.com/) or photosynthetic pathway (C3 or C4, Ladybird Johnson, https://www.wildflower.org/plants).</t>
  </si>
  <si>
    <t>Site Name</t>
  </si>
  <si>
    <t>Year</t>
  </si>
  <si>
    <t>Annual ppt(mm)</t>
  </si>
  <si>
    <t>Deviation from normal</t>
  </si>
  <si>
    <t>Seasonal ppt(mm)</t>
  </si>
  <si>
    <t>tmin(℃)</t>
  </si>
  <si>
    <t>tmean(℃)</t>
  </si>
  <si>
    <t>tmax(℃)</t>
  </si>
  <si>
    <t>Winter</t>
  </si>
  <si>
    <t>Monsoon</t>
  </si>
  <si>
    <t>1991-2020 Normals</t>
  </si>
  <si>
    <t>Table 2. RestoreNet site precipitation and temperature normal and study period means. Winter months include December of the year and January-March of the next year, monsoon seasons include July-September. All climate data were downloaded from PRISM (Prism Climate Group 2021, Oregon State University, https://prism.oregonstate.edu).</t>
  </si>
  <si>
    <t>Year(df=1)</t>
  </si>
  <si>
    <t>Sum seedlings</t>
  </si>
  <si>
    <t>Post-drought springs season</t>
  </si>
  <si>
    <t>Elevation(m)</t>
  </si>
  <si>
    <t>Vehicle/Foot traffic</t>
  </si>
  <si>
    <t>Cool seed mix</t>
  </si>
  <si>
    <t>Warm seed mix</t>
  </si>
  <si>
    <t>Sphaeralcea ambigua(subsp. ambigua)</t>
  </si>
  <si>
    <t>Aristida purpurea(var. purpurea)</t>
  </si>
  <si>
    <t>Bouteloua barbata(var. rothrockii)</t>
  </si>
  <si>
    <t>Encelia farinosa(var. farinosa)</t>
  </si>
  <si>
    <t>Chia (A-F)</t>
  </si>
  <si>
    <t>Coulter's lupine (P-F)</t>
  </si>
  <si>
    <t>Desert marigold (P-F)</t>
  </si>
  <si>
    <t>Arizona cottontop (P-G)</t>
  </si>
  <si>
    <t>Sand dropseed (P-G)</t>
  </si>
  <si>
    <t>Bush muhly (P-G)</t>
  </si>
  <si>
    <t>Apricot globemallow (P-S)</t>
  </si>
  <si>
    <t>Triangle-leaf bursage (P-S)</t>
  </si>
  <si>
    <t>Purple threeawn (P)</t>
  </si>
  <si>
    <t>Desert indianwheat (A-F)</t>
  </si>
  <si>
    <t>Coues' senna (A-L)</t>
  </si>
  <si>
    <t>Rothrock Grama (P)</t>
  </si>
  <si>
    <t>Needle grama (P-G)</t>
  </si>
  <si>
    <t>Sideoats grama (P-G)</t>
  </si>
  <si>
    <t>Brittlebush (P-S)</t>
  </si>
  <si>
    <t>Fairyduster (P-L)</t>
  </si>
  <si>
    <t>Table 5 Seeded species but seed and surface treatments</t>
  </si>
  <si>
    <t>Table 6 Seeded species but species effect</t>
  </si>
  <si>
    <t>Table 7 Unseeded species</t>
  </si>
  <si>
    <t>Site x Year</t>
  </si>
  <si>
    <t>Species name (Var/Sub)</t>
  </si>
  <si>
    <t>Common name (lifespan, and growth form)</t>
  </si>
  <si>
    <t>Seed (df=1)</t>
  </si>
  <si>
    <t>Site (df=2)</t>
  </si>
  <si>
    <t>Surface (df=3)</t>
  </si>
  <si>
    <t>MAT95 (df=1)</t>
  </si>
  <si>
    <t>Surface (df=4)</t>
  </si>
  <si>
    <t>Year (df=1)</t>
  </si>
  <si>
    <t>Table 3. Seeded species characteristics and seeding rate</t>
  </si>
  <si>
    <t>Table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</si>
</sst>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00"/>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Aptos Narrow"/>
      <family val="2"/>
    </font>
    <font>
      <b/>
      <sz val="10"/>
      <color theme="1"/>
      <name val="Arial"/>
      <family val="2"/>
    </font>
    <font>
      <b/>
      <sz val="11"/>
      <color rgb="FF000000"/>
      <name val="Calibri"/>
      <family val="2"/>
    </font>
    <font>
      <i/>
      <sz val="11"/>
      <color theme="1"/>
      <name val="Calibri"/>
      <family val="2"/>
      <scheme val="minor"/>
    </font>
    <font>
      <sz val="11"/>
      <name val="Calibri"/>
      <family val="2"/>
      <scheme val="minor"/>
    </font>
    <font>
      <b/>
      <i/>
      <sz val="11"/>
      <color theme="1"/>
      <name val="Calibri"/>
      <family val="2"/>
      <scheme val="minor"/>
    </font>
  </fonts>
  <fills count="3">
    <fill>
      <patternFill patternType="none"/>
    </fill>
    <fill>
      <patternFill patternType="gray125"/>
    </fill>
    <fill>
      <patternFill patternType="solid">
        <fgColor rgb="FFFFFFFF"/>
        <bgColor indexed="64"/>
      </patternFill>
    </fill>
  </fills>
  <borders count="9">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ck">
        <color indexed="64"/>
      </bottom>
      <diagonal/>
    </border>
    <border>
      <left/>
      <right/>
      <top style="thick">
        <color indexed="64"/>
      </top>
      <bottom/>
      <diagonal/>
    </border>
    <border>
      <left/>
      <right/>
      <top/>
      <bottom style="medium">
        <color indexed="64"/>
      </bottom>
      <diagonal/>
    </border>
    <border>
      <left/>
      <right style="medium">
        <color rgb="FFCCCCCC"/>
      </right>
      <top/>
      <bottom style="medium">
        <color indexed="64"/>
      </bottom>
      <diagonal/>
    </border>
    <border>
      <left/>
      <right/>
      <top style="thin">
        <color indexed="64"/>
      </top>
      <bottom style="medium">
        <color indexed="64"/>
      </bottom>
      <diagonal/>
    </border>
  </borders>
  <cellStyleXfs count="2">
    <xf numFmtId="0" fontId="0" fillId="0" borderId="0"/>
    <xf numFmtId="43" fontId="1" fillId="0" borderId="0" applyFont="0" applyFill="0" applyBorder="0" applyAlignment="0" applyProtection="0"/>
  </cellStyleXfs>
  <cellXfs count="101">
    <xf numFmtId="0" fontId="0" fillId="0" borderId="0" xfId="0"/>
    <xf numFmtId="0" fontId="0" fillId="0" borderId="1" xfId="0" applyBorder="1" applyAlignment="1">
      <alignment vertical="center"/>
    </xf>
    <xf numFmtId="0" fontId="0" fillId="0" borderId="1" xfId="0" applyBorder="1" applyAlignment="1">
      <alignment horizontal="left" vertical="center"/>
    </xf>
    <xf numFmtId="0" fontId="0" fillId="0" borderId="1" xfId="1" applyNumberFormat="1" applyFont="1" applyBorder="1" applyAlignment="1">
      <alignment horizontal="left" vertical="center"/>
    </xf>
    <xf numFmtId="0" fontId="0" fillId="0" borderId="0" xfId="0" applyAlignment="1">
      <alignment horizontal="left" vertical="center"/>
    </xf>
    <xf numFmtId="0" fontId="0" fillId="0" borderId="3" xfId="0" applyBorder="1" applyAlignment="1">
      <alignment horizontal="left" vertical="center"/>
    </xf>
    <xf numFmtId="0" fontId="0" fillId="0" borderId="2" xfId="0" applyBorder="1" applyAlignment="1">
      <alignment horizontal="left" vertical="center"/>
    </xf>
    <xf numFmtId="0" fontId="0" fillId="0" borderId="2" xfId="1" applyNumberFormat="1" applyFont="1" applyBorder="1" applyAlignment="1">
      <alignment horizontal="left" vertical="center"/>
    </xf>
    <xf numFmtId="0" fontId="0" fillId="0" borderId="4" xfId="0" applyBorder="1" applyAlignment="1">
      <alignment horizontal="left" vertical="center"/>
    </xf>
    <xf numFmtId="0" fontId="3" fillId="0" borderId="4" xfId="0" applyFont="1" applyBorder="1" applyAlignment="1">
      <alignment horizontal="left" vertical="center"/>
    </xf>
    <xf numFmtId="0" fontId="3" fillId="0" borderId="4" xfId="1" applyNumberFormat="1" applyFont="1" applyBorder="1" applyAlignment="1">
      <alignment horizontal="left" vertical="center"/>
    </xf>
    <xf numFmtId="0" fontId="0" fillId="0" borderId="0" xfId="0" applyAlignment="1">
      <alignment horizontal="left" vertical="center" textRotation="45"/>
    </xf>
    <xf numFmtId="0" fontId="0" fillId="0" borderId="0" xfId="1" applyNumberFormat="1" applyFont="1" applyAlignment="1">
      <alignment horizontal="left" vertical="center"/>
    </xf>
    <xf numFmtId="0" fontId="0" fillId="0" borderId="5" xfId="0" applyBorder="1" applyAlignment="1">
      <alignment horizontal="left" vertical="center"/>
    </xf>
    <xf numFmtId="0" fontId="2" fillId="0" borderId="0" xfId="0" applyFont="1" applyAlignment="1">
      <alignment horizontal="left" vertical="center"/>
    </xf>
    <xf numFmtId="0" fontId="0" fillId="0" borderId="1" xfId="0" applyBorder="1"/>
    <xf numFmtId="164" fontId="2" fillId="0" borderId="0" xfId="0" applyNumberFormat="1" applyFont="1" applyAlignment="1">
      <alignment horizontal="left" vertical="center"/>
    </xf>
    <xf numFmtId="164" fontId="0" fillId="0" borderId="0" xfId="0" applyNumberFormat="1" applyAlignment="1">
      <alignment horizontal="left" vertical="center"/>
    </xf>
    <xf numFmtId="0" fontId="2" fillId="0" borderId="0" xfId="0" applyFont="1"/>
    <xf numFmtId="164" fontId="0" fillId="0" borderId="0" xfId="0" applyNumberFormat="1"/>
    <xf numFmtId="0" fontId="2" fillId="0" borderId="0" xfId="1" applyNumberFormat="1" applyFont="1" applyAlignment="1">
      <alignment horizontal="left" vertical="center"/>
    </xf>
    <xf numFmtId="0" fontId="2" fillId="0" borderId="0" xfId="1" applyNumberFormat="1" applyFont="1" applyAlignment="1">
      <alignment horizontal="left" vertical="center" wrapText="1"/>
    </xf>
    <xf numFmtId="11" fontId="2" fillId="0" borderId="0" xfId="0" applyNumberFormat="1" applyFont="1" applyAlignment="1">
      <alignment horizontal="left" vertical="center"/>
    </xf>
    <xf numFmtId="11" fontId="2" fillId="0" borderId="0" xfId="1" applyNumberFormat="1" applyFont="1" applyAlignment="1">
      <alignment horizontal="left" vertical="center"/>
    </xf>
    <xf numFmtId="164" fontId="0" fillId="0" borderId="0" xfId="1" applyNumberFormat="1" applyFont="1" applyAlignment="1">
      <alignment horizontal="left" vertical="center"/>
    </xf>
    <xf numFmtId="164" fontId="1" fillId="0" borderId="0" xfId="1" applyNumberFormat="1" applyFont="1" applyAlignment="1">
      <alignment horizontal="left" vertical="center"/>
    </xf>
    <xf numFmtId="164" fontId="2" fillId="0" borderId="0" xfId="1" applyNumberFormat="1" applyFont="1" applyAlignment="1">
      <alignment horizontal="left" vertical="center"/>
    </xf>
    <xf numFmtId="164" fontId="1" fillId="0" borderId="0" xfId="1" applyNumberFormat="1" applyFont="1" applyAlignment="1">
      <alignment horizontal="left" vertical="center" wrapText="1"/>
    </xf>
    <xf numFmtId="164" fontId="0" fillId="0" borderId="0" xfId="0" applyNumberFormat="1" applyAlignment="1">
      <alignment vertical="center"/>
    </xf>
    <xf numFmtId="164" fontId="0" fillId="0" borderId="0" xfId="0" applyNumberFormat="1" applyAlignment="1">
      <alignment horizontal="left"/>
    </xf>
    <xf numFmtId="164" fontId="0" fillId="0" borderId="1" xfId="0" applyNumberFormat="1" applyBorder="1" applyAlignment="1">
      <alignment horizontal="left" vertical="center"/>
    </xf>
    <xf numFmtId="164" fontId="2" fillId="0" borderId="1" xfId="0" applyNumberFormat="1" applyFont="1" applyBorder="1" applyAlignment="1">
      <alignment horizontal="left" vertical="center"/>
    </xf>
    <xf numFmtId="0" fontId="0" fillId="0" borderId="3" xfId="0" applyBorder="1" applyAlignment="1">
      <alignment vertical="center"/>
    </xf>
    <xf numFmtId="0" fontId="3" fillId="0" borderId="0" xfId="0" applyFont="1" applyAlignment="1">
      <alignment horizontal="left" vertical="center"/>
    </xf>
    <xf numFmtId="0" fontId="0" fillId="0" borderId="0" xfId="0" applyAlignment="1">
      <alignment horizontal="center" vertical="center"/>
    </xf>
    <xf numFmtId="0" fontId="0" fillId="0" borderId="0" xfId="0" applyAlignment="1">
      <alignment horizontal="center"/>
    </xf>
    <xf numFmtId="1" fontId="0" fillId="0" borderId="0" xfId="0" applyNumberFormat="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0" xfId="1" applyNumberFormat="1" applyFont="1" applyBorder="1" applyAlignment="1">
      <alignment horizontal="left" vertical="center"/>
    </xf>
    <xf numFmtId="0" fontId="0" fillId="0" borderId="1" xfId="0" applyBorder="1" applyAlignment="1">
      <alignment horizontal="center"/>
    </xf>
    <xf numFmtId="0" fontId="0" fillId="0" borderId="2" xfId="0" applyBorder="1" applyAlignment="1">
      <alignment horizontal="center"/>
    </xf>
    <xf numFmtId="0" fontId="3" fillId="0" borderId="3" xfId="0" applyFont="1" applyBorder="1" applyAlignment="1">
      <alignment horizontal="center" vertical="center"/>
    </xf>
    <xf numFmtId="0" fontId="0" fillId="0" borderId="5" xfId="0" applyBorder="1" applyAlignment="1">
      <alignment horizontal="center"/>
    </xf>
    <xf numFmtId="0" fontId="0" fillId="0" borderId="2" xfId="0" applyBorder="1" applyAlignment="1">
      <alignment horizontal="center" vertical="center"/>
    </xf>
    <xf numFmtId="0" fontId="0" fillId="0" borderId="4" xfId="0" applyBorder="1" applyAlignment="1">
      <alignment horizontal="center" vertical="center"/>
    </xf>
    <xf numFmtId="14" fontId="0" fillId="0" borderId="0" xfId="0" applyNumberFormat="1" applyAlignment="1">
      <alignment horizontal="center" vertical="center"/>
    </xf>
    <xf numFmtId="0" fontId="0" fillId="0" borderId="0" xfId="0" applyAlignment="1">
      <alignment vertical="center"/>
    </xf>
    <xf numFmtId="0" fontId="2" fillId="0" borderId="0" xfId="0" applyFont="1" applyAlignment="1">
      <alignment wrapText="1"/>
    </xf>
    <xf numFmtId="0" fontId="2" fillId="0" borderId="6" xfId="0" applyFont="1" applyBorder="1" applyAlignment="1">
      <alignment vertical="center" wrapText="1"/>
    </xf>
    <xf numFmtId="14" fontId="2" fillId="0" borderId="6" xfId="0" applyNumberFormat="1" applyFont="1" applyBorder="1" applyAlignment="1">
      <alignment horizontal="center" vertical="center" wrapText="1"/>
    </xf>
    <xf numFmtId="0" fontId="2" fillId="0" borderId="6" xfId="0" applyFont="1" applyBorder="1" applyAlignment="1">
      <alignment horizontal="center" vertical="center" wrapText="1"/>
    </xf>
    <xf numFmtId="0" fontId="2" fillId="0" borderId="6" xfId="0" applyFont="1" applyBorder="1" applyAlignment="1">
      <alignment horizontal="left" vertical="center" wrapText="1"/>
    </xf>
    <xf numFmtId="0" fontId="0" fillId="0" borderId="0" xfId="0" applyAlignment="1">
      <alignment wrapText="1"/>
    </xf>
    <xf numFmtId="2" fontId="0" fillId="0" borderId="0" xfId="0" applyNumberFormat="1" applyAlignment="1">
      <alignment horizontal="center" vertical="center"/>
    </xf>
    <xf numFmtId="0" fontId="2" fillId="0" borderId="0" xfId="0" applyFont="1" applyAlignment="1">
      <alignment horizontal="center" vertical="center" wrapText="1"/>
    </xf>
    <xf numFmtId="0" fontId="4" fillId="0" borderId="6" xfId="0" applyFont="1" applyBorder="1" applyAlignment="1">
      <alignment horizontal="center" vertical="center" wrapText="1"/>
    </xf>
    <xf numFmtId="0" fontId="5" fillId="0" borderId="6" xfId="0" applyFont="1" applyBorder="1" applyAlignment="1">
      <alignment horizontal="center" vertical="center" wrapText="1"/>
    </xf>
    <xf numFmtId="0" fontId="5" fillId="2" borderId="7" xfId="0" applyFont="1" applyFill="1" applyBorder="1" applyAlignment="1">
      <alignment horizontal="center" vertical="center" wrapText="1"/>
    </xf>
    <xf numFmtId="0" fontId="0" fillId="0" borderId="0" xfId="0" applyAlignment="1">
      <alignment horizontal="center" vertical="center" wrapText="1"/>
    </xf>
    <xf numFmtId="0" fontId="6" fillId="0" borderId="0" xfId="0" applyFont="1" applyAlignment="1">
      <alignment wrapText="1"/>
    </xf>
    <xf numFmtId="0" fontId="7" fillId="0" borderId="0" xfId="0" applyFont="1" applyAlignment="1">
      <alignment horizontal="center"/>
    </xf>
    <xf numFmtId="2" fontId="0" fillId="0" borderId="0" xfId="0" applyNumberFormat="1" applyAlignment="1">
      <alignment horizontal="center"/>
    </xf>
    <xf numFmtId="0" fontId="0" fillId="0" borderId="0" xfId="0" applyAlignment="1">
      <alignment horizontal="center" wrapText="1"/>
    </xf>
    <xf numFmtId="2" fontId="0" fillId="0" borderId="0" xfId="0" applyNumberFormat="1"/>
    <xf numFmtId="0" fontId="0" fillId="0" borderId="0" xfId="0" applyAlignment="1">
      <alignment vertical="center" wrapText="1"/>
    </xf>
    <xf numFmtId="2" fontId="0" fillId="0" borderId="0" xfId="0" applyNumberFormat="1" applyAlignment="1">
      <alignment horizontal="center" vertical="center" wrapText="1"/>
    </xf>
    <xf numFmtId="0" fontId="8" fillId="0" borderId="0" xfId="0" applyFont="1"/>
    <xf numFmtId="0" fontId="2" fillId="0" borderId="8" xfId="0" applyFont="1" applyBorder="1" applyAlignment="1">
      <alignment vertical="center" wrapText="1"/>
    </xf>
    <xf numFmtId="0" fontId="0" fillId="0" borderId="0" xfId="0" applyAlignment="1">
      <alignment horizontal="left" vertical="center" wrapText="1"/>
    </xf>
    <xf numFmtId="14" fontId="0" fillId="0" borderId="0" xfId="0" applyNumberFormat="1" applyAlignment="1">
      <alignment horizontal="left" vertical="center" wrapText="1"/>
    </xf>
    <xf numFmtId="0" fontId="2" fillId="0" borderId="6" xfId="0" applyFont="1" applyBorder="1" applyAlignment="1">
      <alignment horizontal="left" vertical="center"/>
    </xf>
    <xf numFmtId="14" fontId="0" fillId="0" borderId="0" xfId="0" applyNumberFormat="1" applyAlignment="1">
      <alignment horizontal="left" vertical="center"/>
    </xf>
    <xf numFmtId="0" fontId="0" fillId="0" borderId="0" xfId="0" applyAlignment="1">
      <alignment horizontal="center" vertical="top"/>
    </xf>
    <xf numFmtId="0" fontId="0" fillId="0" borderId="0" xfId="0" applyAlignment="1">
      <alignment horizontal="left" vertical="top"/>
    </xf>
    <xf numFmtId="0" fontId="8" fillId="0" borderId="0" xfId="0" applyFont="1" applyAlignment="1">
      <alignment wrapText="1"/>
    </xf>
    <xf numFmtId="0" fontId="2" fillId="0" borderId="6" xfId="0" applyFont="1" applyBorder="1" applyAlignment="1">
      <alignment vertical="top" wrapText="1"/>
    </xf>
    <xf numFmtId="0" fontId="8" fillId="0" borderId="0" xfId="0" applyFont="1" applyAlignment="1">
      <alignment vertical="top"/>
    </xf>
    <xf numFmtId="0" fontId="2" fillId="0" borderId="0" xfId="0" applyFont="1" applyAlignment="1">
      <alignment vertical="top"/>
    </xf>
    <xf numFmtId="0" fontId="0" fillId="0" borderId="0" xfId="0" applyAlignment="1">
      <alignment vertical="top"/>
    </xf>
    <xf numFmtId="0" fontId="0" fillId="0" borderId="0" xfId="0" applyAlignment="1">
      <alignment vertical="top" wrapText="1"/>
    </xf>
    <xf numFmtId="0" fontId="0" fillId="0" borderId="0" xfId="0" applyAlignment="1">
      <alignment horizontal="center" vertical="top" wrapText="1"/>
    </xf>
    <xf numFmtId="2" fontId="0" fillId="0" borderId="0" xfId="0" applyNumberFormat="1" applyAlignment="1">
      <alignment horizontal="center" vertical="top"/>
    </xf>
    <xf numFmtId="2" fontId="0" fillId="0" borderId="0" xfId="0" applyNumberFormat="1" applyAlignment="1">
      <alignment horizontal="center" vertical="top" wrapText="1"/>
    </xf>
    <xf numFmtId="0" fontId="2" fillId="0" borderId="0" xfId="0" applyFont="1" applyAlignment="1">
      <alignment horizontal="center" vertical="top"/>
    </xf>
    <xf numFmtId="0" fontId="0" fillId="0" borderId="0" xfId="0" applyAlignment="1">
      <alignment horizontal="left" vertical="top" wrapText="1"/>
    </xf>
    <xf numFmtId="0" fontId="2" fillId="0" borderId="0" xfId="0" applyFont="1" applyAlignment="1">
      <alignment vertical="center" wrapText="1"/>
    </xf>
    <xf numFmtId="0" fontId="0" fillId="0" borderId="0" xfId="0" applyAlignment="1">
      <alignment horizontal="left"/>
    </xf>
    <xf numFmtId="0" fontId="2" fillId="0" borderId="0" xfId="0" applyFont="1" applyAlignment="1">
      <alignment horizontal="center" vertical="center" wrapText="1"/>
    </xf>
    <xf numFmtId="0" fontId="2" fillId="0" borderId="6" xfId="0" applyFont="1" applyBorder="1" applyAlignment="1">
      <alignment horizontal="center" vertical="center" wrapText="1"/>
    </xf>
    <xf numFmtId="0" fontId="2" fillId="0" borderId="0" xfId="0" applyFont="1" applyAlignment="1">
      <alignment horizontal="left" vertical="top" wrapText="1"/>
    </xf>
    <xf numFmtId="0" fontId="2" fillId="0" borderId="0" xfId="0" applyFont="1" applyAlignment="1">
      <alignment horizontal="left" vertical="center" wrapText="1"/>
    </xf>
    <xf numFmtId="0" fontId="2" fillId="0" borderId="6" xfId="0" applyFont="1" applyBorder="1" applyAlignment="1">
      <alignment horizontal="left" vertical="center" wrapText="1"/>
    </xf>
    <xf numFmtId="0" fontId="2" fillId="0" borderId="6" xfId="0" applyFont="1" applyBorder="1" applyAlignment="1">
      <alignment horizontal="left" vertical="top" wrapText="1"/>
    </xf>
    <xf numFmtId="0" fontId="2" fillId="0" borderId="1" xfId="0" applyFont="1" applyBorder="1" applyAlignment="1">
      <alignment horizontal="center" vertical="center" wrapText="1"/>
    </xf>
    <xf numFmtId="0" fontId="2" fillId="0" borderId="0" xfId="0" applyFont="1" applyAlignment="1">
      <alignment vertical="top" wrapText="1"/>
    </xf>
    <xf numFmtId="0" fontId="2" fillId="0" borderId="6" xfId="0" applyFont="1" applyBorder="1" applyAlignment="1">
      <alignment vertical="center" wrapText="1"/>
    </xf>
    <xf numFmtId="0" fontId="2" fillId="0" borderId="1" xfId="0" applyFont="1" applyBorder="1" applyAlignment="1">
      <alignment horizontal="center" vertical="center"/>
    </xf>
    <xf numFmtId="0" fontId="0" fillId="0" borderId="2" xfId="0" applyBorder="1" applyAlignment="1">
      <alignment horizontal="left" vertical="center"/>
    </xf>
    <xf numFmtId="0" fontId="0" fillId="0" borderId="3" xfId="0" applyBorder="1" applyAlignment="1">
      <alignment horizontal="left"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humi\Desktop\BDS%20final\4.18\Table%202.%20Plant%20species%20table.xlsx" TargetMode="External"/><Relationship Id="rId1" Type="http://schemas.openxmlformats.org/officeDocument/2006/relationships/externalLinkPath" Target="/Users/shumi/Desktop/BDS%20final/4.18/Table%202.%20Plant%20species%20tab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able"/>
      <sheetName val="seeding rate"/>
      <sheetName val="RAMS heat tol"/>
      <sheetName val="nichevalues"/>
    </sheetNames>
    <sheetDataSet>
      <sheetData sheetId="0"/>
      <sheetData sheetId="1">
        <row r="1">
          <cell r="A1" t="str">
            <v>Species Name</v>
          </cell>
          <cell r="C1" t="str">
            <v>seeding rate obtained from seed vendors and internet research (upper threshold)</v>
          </cell>
        </row>
        <row r="2">
          <cell r="A2" t="str">
            <v>Ambrosia deltoidea</v>
          </cell>
          <cell r="C2">
            <v>5</v>
          </cell>
        </row>
        <row r="3">
          <cell r="A3" t="str">
            <v>Aristida purpurea</v>
          </cell>
          <cell r="C3">
            <v>6</v>
          </cell>
        </row>
        <row r="4">
          <cell r="A4" t="str">
            <v>Baileya multiradiata</v>
          </cell>
          <cell r="C4">
            <v>2</v>
          </cell>
        </row>
        <row r="5">
          <cell r="A5" t="str">
            <v>Bouteloua aristidoides</v>
          </cell>
          <cell r="C5">
            <v>3</v>
          </cell>
        </row>
        <row r="6">
          <cell r="A6" t="str">
            <v>Bouteloua barbata</v>
          </cell>
          <cell r="C6">
            <v>2</v>
          </cell>
        </row>
        <row r="7">
          <cell r="A7" t="str">
            <v>Bouteloua curtipendula</v>
          </cell>
          <cell r="C7">
            <v>9</v>
          </cell>
        </row>
        <row r="8">
          <cell r="A8" t="str">
            <v>Calliandra eriophylla</v>
          </cell>
          <cell r="C8">
            <v>5</v>
          </cell>
        </row>
        <row r="9">
          <cell r="A9" t="str">
            <v>Encelia farinosa</v>
          </cell>
          <cell r="C9">
            <v>2</v>
          </cell>
        </row>
        <row r="10">
          <cell r="A10" t="str">
            <v>Lupinus sparsiflorus</v>
          </cell>
          <cell r="C10">
            <v>13</v>
          </cell>
        </row>
        <row r="11">
          <cell r="A11" t="str">
            <v>Muhlenbergia porteri</v>
          </cell>
          <cell r="C11">
            <v>1</v>
          </cell>
        </row>
        <row r="12">
          <cell r="A12" t="str">
            <v>Plantago ovata</v>
          </cell>
          <cell r="C12">
            <v>10</v>
          </cell>
        </row>
        <row r="13">
          <cell r="A13" t="str">
            <v>Salvia columbariae</v>
          </cell>
          <cell r="C13">
            <v>4</v>
          </cell>
        </row>
        <row r="14">
          <cell r="A14" t="str">
            <v>Senna covesii</v>
          </cell>
          <cell r="C14">
            <v>14</v>
          </cell>
        </row>
        <row r="15">
          <cell r="A15" t="str">
            <v>Sphaeralcea ambigua</v>
          </cell>
          <cell r="C15">
            <v>4</v>
          </cell>
        </row>
        <row r="16">
          <cell r="A16" t="str">
            <v>Sporobolus cryptandrus</v>
          </cell>
          <cell r="C16">
            <v>2</v>
          </cell>
        </row>
        <row r="17">
          <cell r="A17" t="str">
            <v>Digitaria californica</v>
          </cell>
          <cell r="C17">
            <v>4</v>
          </cell>
        </row>
      </sheetData>
      <sheetData sheetId="2">
        <row r="1">
          <cell r="A1" t="str">
            <v>RAFT - 05/17/18</v>
          </cell>
        </row>
        <row r="3">
          <cell r="A3" t="str">
            <v>Species</v>
          </cell>
          <cell r="B3" t="str">
            <v>Heat tolerance (deg C)</v>
          </cell>
          <cell r="C3" t="str">
            <v>GrowthForm (Grass, Forb, Legume)</v>
          </cell>
        </row>
        <row r="4">
          <cell r="A4" t="str">
            <v>Pseudoroegneria spicata</v>
          </cell>
          <cell r="B4">
            <v>11.4</v>
          </cell>
          <cell r="C4" t="str">
            <v>G</v>
          </cell>
        </row>
        <row r="5">
          <cell r="A5" t="str">
            <v>Hedysarum boreale</v>
          </cell>
          <cell r="B5">
            <v>11.7</v>
          </cell>
          <cell r="C5" t="str">
            <v>L</v>
          </cell>
        </row>
        <row r="6">
          <cell r="A6" t="str">
            <v>Elymus lanceolatus</v>
          </cell>
          <cell r="B6">
            <v>11.9</v>
          </cell>
          <cell r="C6" t="str">
            <v>G</v>
          </cell>
        </row>
        <row r="7">
          <cell r="A7" t="str">
            <v>Elymus wawawaiensis</v>
          </cell>
          <cell r="B7">
            <v>12</v>
          </cell>
          <cell r="C7" t="str">
            <v>G</v>
          </cell>
        </row>
        <row r="8">
          <cell r="A8" t="str">
            <v>Leymus cinereus</v>
          </cell>
          <cell r="B8">
            <v>12.1</v>
          </cell>
          <cell r="C8" t="str">
            <v>G</v>
          </cell>
        </row>
        <row r="9">
          <cell r="A9" t="str">
            <v>Hesperostipa comata</v>
          </cell>
          <cell r="B9">
            <v>12.2</v>
          </cell>
          <cell r="C9" t="str">
            <v>G</v>
          </cell>
        </row>
        <row r="10">
          <cell r="A10" t="str">
            <v>Sphaeralcea grossulariifolia</v>
          </cell>
          <cell r="B10">
            <v>12.7</v>
          </cell>
          <cell r="C10" t="str">
            <v>F</v>
          </cell>
        </row>
        <row r="11">
          <cell r="A11" t="str">
            <v>Linum lewisii</v>
          </cell>
          <cell r="B11">
            <v>13.3</v>
          </cell>
          <cell r="C11" t="str">
            <v>F</v>
          </cell>
        </row>
        <row r="12">
          <cell r="A12" t="str">
            <v>Heliomeris multiflora</v>
          </cell>
          <cell r="B12">
            <v>13.7</v>
          </cell>
          <cell r="C12" t="str">
            <v>F</v>
          </cell>
        </row>
        <row r="13">
          <cell r="A13" t="str">
            <v>Cleome serrulata</v>
          </cell>
          <cell r="B13">
            <v>13.8</v>
          </cell>
          <cell r="C13" t="str">
            <v>F</v>
          </cell>
        </row>
        <row r="14">
          <cell r="A14" t="str">
            <v>Bromus marginatus</v>
          </cell>
          <cell r="B14">
            <v>14.2</v>
          </cell>
          <cell r="C14" t="str">
            <v>G</v>
          </cell>
        </row>
        <row r="15">
          <cell r="A15" t="str">
            <v>Pascopyrum smithii</v>
          </cell>
          <cell r="B15">
            <v>14.2</v>
          </cell>
          <cell r="C15" t="str">
            <v>G</v>
          </cell>
        </row>
        <row r="16">
          <cell r="A16" t="str">
            <v>Linum perenne</v>
          </cell>
          <cell r="B16">
            <v>14.8</v>
          </cell>
          <cell r="C16" t="str">
            <v>F</v>
          </cell>
        </row>
        <row r="17">
          <cell r="A17" t="str">
            <v>Pleuraphis jamesii</v>
          </cell>
          <cell r="B17">
            <v>15.1</v>
          </cell>
          <cell r="C17" t="str">
            <v>G</v>
          </cell>
        </row>
        <row r="18">
          <cell r="A18" t="str">
            <v>Achillea millefolium</v>
          </cell>
          <cell r="B18">
            <v>15.5</v>
          </cell>
          <cell r="C18" t="str">
            <v>F</v>
          </cell>
        </row>
        <row r="19">
          <cell r="A19" t="str">
            <v>Elymus elymoides</v>
          </cell>
          <cell r="B19">
            <v>15.5</v>
          </cell>
          <cell r="C19" t="str">
            <v>G</v>
          </cell>
        </row>
        <row r="20">
          <cell r="A20" t="str">
            <v>Dalea candida</v>
          </cell>
          <cell r="B20">
            <v>15.7</v>
          </cell>
          <cell r="C20" t="str">
            <v>L</v>
          </cell>
        </row>
        <row r="21">
          <cell r="A21" t="str">
            <v>Bouteloua gracilis</v>
          </cell>
          <cell r="B21">
            <v>15.9</v>
          </cell>
          <cell r="C21" t="str">
            <v>G</v>
          </cell>
        </row>
        <row r="22">
          <cell r="A22" t="str">
            <v>Cleome lutea</v>
          </cell>
          <cell r="B22">
            <v>16.600000000000001</v>
          </cell>
          <cell r="C22" t="str">
            <v>F</v>
          </cell>
        </row>
        <row r="23">
          <cell r="A23" t="str">
            <v>Poa secunda</v>
          </cell>
          <cell r="B23">
            <v>16.7</v>
          </cell>
          <cell r="C23" t="str">
            <v>G</v>
          </cell>
        </row>
        <row r="24">
          <cell r="A24" t="str">
            <v>Sporobolus cryptandrus</v>
          </cell>
          <cell r="B24">
            <v>16.899999999999999</v>
          </cell>
          <cell r="C24" t="str">
            <v>G</v>
          </cell>
        </row>
        <row r="25">
          <cell r="A25" t="str">
            <v>Machaeranthera tanacetifolia</v>
          </cell>
          <cell r="B25">
            <v>17</v>
          </cell>
          <cell r="C25" t="str">
            <v>F</v>
          </cell>
        </row>
        <row r="26">
          <cell r="A26" t="str">
            <v>Bouteloua eriopoda</v>
          </cell>
          <cell r="B26">
            <v>17.100000000000001</v>
          </cell>
          <cell r="C26" t="str">
            <v>G</v>
          </cell>
        </row>
        <row r="27">
          <cell r="A27" t="str">
            <v>Krascheninnikovia lanata</v>
          </cell>
          <cell r="B27">
            <v>17.399999999999999</v>
          </cell>
          <cell r="C27" t="str">
            <v>F</v>
          </cell>
        </row>
        <row r="28">
          <cell r="A28" t="str">
            <v>Penstemon palmeri or Encelia farinosa?</v>
          </cell>
          <cell r="B28">
            <v>18.100000000000001</v>
          </cell>
          <cell r="C28" t="str">
            <v>F</v>
          </cell>
        </row>
        <row r="29">
          <cell r="A29" t="str">
            <v>Achnatherum hymenoides or ELYELY for SEAZ?</v>
          </cell>
          <cell r="B29">
            <v>18.3</v>
          </cell>
          <cell r="C29" t="str">
            <v>F</v>
          </cell>
        </row>
        <row r="30">
          <cell r="A30" t="str">
            <v>Bouteloua curtipendula</v>
          </cell>
          <cell r="B30">
            <v>18.7</v>
          </cell>
          <cell r="C30" t="str">
            <v>G</v>
          </cell>
        </row>
        <row r="31">
          <cell r="A31" t="str">
            <v>Asclepias tuberosa</v>
          </cell>
          <cell r="B31">
            <v>19.399999999999999</v>
          </cell>
          <cell r="C31" t="str">
            <v>F</v>
          </cell>
        </row>
        <row r="32">
          <cell r="A32" t="str">
            <v>Aristida purpurea</v>
          </cell>
          <cell r="B32">
            <v>21.1</v>
          </cell>
          <cell r="C32" t="str">
            <v>G</v>
          </cell>
        </row>
        <row r="33">
          <cell r="A33" t="str">
            <v>Baileya multiradiata</v>
          </cell>
          <cell r="B33">
            <v>21.4</v>
          </cell>
          <cell r="C33" t="str">
            <v>F</v>
          </cell>
        </row>
        <row r="34">
          <cell r="A34" t="str">
            <v>Hilaria mutica</v>
          </cell>
          <cell r="B34">
            <v>21.5</v>
          </cell>
          <cell r="C34" t="str">
            <v>G</v>
          </cell>
        </row>
        <row r="35">
          <cell r="A35" t="str">
            <v>Senna covesii</v>
          </cell>
          <cell r="B35">
            <v>21.7</v>
          </cell>
          <cell r="C35" t="str">
            <v>L</v>
          </cell>
        </row>
        <row r="36">
          <cell r="A36" t="str">
            <v>Bouteloua barbata</v>
          </cell>
          <cell r="C36" t="str">
            <v>G</v>
          </cell>
        </row>
        <row r="37">
          <cell r="A37" t="str">
            <v>Muhlenbergia porteri</v>
          </cell>
          <cell r="C37" t="str">
            <v>G</v>
          </cell>
        </row>
        <row r="38">
          <cell r="A38" t="str">
            <v>Pleuraphis (Hilaria) rigida</v>
          </cell>
          <cell r="C38" t="str">
            <v>G</v>
          </cell>
        </row>
        <row r="39">
          <cell r="A39" t="str">
            <v>Stipa Speciosa</v>
          </cell>
          <cell r="C39" t="str">
            <v>G</v>
          </cell>
        </row>
        <row r="40">
          <cell r="A40" t="str">
            <v>Ambrosia dumosa</v>
          </cell>
          <cell r="C40" t="str">
            <v>F</v>
          </cell>
        </row>
        <row r="41">
          <cell r="A41" t="str">
            <v>Chylismia brevipes</v>
          </cell>
          <cell r="C41" t="str">
            <v>F</v>
          </cell>
        </row>
        <row r="42">
          <cell r="A42" t="str">
            <v>Lepidium fremontii</v>
          </cell>
          <cell r="C42" t="str">
            <v>F</v>
          </cell>
        </row>
        <row r="43">
          <cell r="A43" t="str">
            <v>Mirabilis laevis (bigelovii)</v>
          </cell>
          <cell r="C43" t="str">
            <v>F</v>
          </cell>
        </row>
        <row r="44">
          <cell r="A44" t="str">
            <v>Oenothera deltoides</v>
          </cell>
          <cell r="C44" t="str">
            <v>F</v>
          </cell>
        </row>
      </sheetData>
      <sheetData sheetId="3">
        <row r="1">
          <cell r="D1" t="str">
            <v>MAT95</v>
          </cell>
          <cell r="G1" t="str">
            <v>MAP95</v>
          </cell>
        </row>
        <row r="2">
          <cell r="A2" t="str">
            <v>Abutilon incanum</v>
          </cell>
          <cell r="D2">
            <v>25.299999912579899</v>
          </cell>
          <cell r="G2">
            <v>802</v>
          </cell>
        </row>
        <row r="3">
          <cell r="A3" t="str">
            <v>Abutilon palmeri</v>
          </cell>
          <cell r="D3">
            <v>24.9166666666667</v>
          </cell>
          <cell r="G3">
            <v>727</v>
          </cell>
        </row>
        <row r="4">
          <cell r="A4" t="str">
            <v>Abutilon parvulum</v>
          </cell>
          <cell r="D4">
            <v>20.4958334962527</v>
          </cell>
          <cell r="G4">
            <v>568</v>
          </cell>
        </row>
        <row r="5">
          <cell r="A5" t="str">
            <v>Acacia constricta</v>
          </cell>
          <cell r="D5">
            <v>22.962500135103902</v>
          </cell>
          <cell r="G5">
            <v>607</v>
          </cell>
        </row>
        <row r="6">
          <cell r="A6" t="str">
            <v>Acacia greggii</v>
          </cell>
          <cell r="D6">
            <v>23.391666432221701</v>
          </cell>
          <cell r="G6">
            <v>490</v>
          </cell>
        </row>
        <row r="7">
          <cell r="A7" t="str">
            <v>Acamptopappus sphaerocephalus</v>
          </cell>
          <cell r="D7">
            <v>20.8958334028721</v>
          </cell>
          <cell r="G7">
            <v>408</v>
          </cell>
        </row>
        <row r="8">
          <cell r="A8" t="str">
            <v>Acourtia nana</v>
          </cell>
          <cell r="D8">
            <v>20.549999912579899</v>
          </cell>
          <cell r="G8">
            <v>490</v>
          </cell>
        </row>
        <row r="9">
          <cell r="A9" t="str">
            <v>Acourtia wrightii</v>
          </cell>
          <cell r="D9">
            <v>20.712500015894602</v>
          </cell>
          <cell r="G9">
            <v>567</v>
          </cell>
        </row>
        <row r="10">
          <cell r="A10" t="str">
            <v>Adenophyllum porophylloides</v>
          </cell>
          <cell r="D10">
            <v>22.599999954303101</v>
          </cell>
          <cell r="G10">
            <v>422</v>
          </cell>
        </row>
        <row r="11">
          <cell r="A11" t="str">
            <v>Agave americana</v>
          </cell>
          <cell r="D11">
            <v>23.4333332777023</v>
          </cell>
          <cell r="G11">
            <v>1254</v>
          </cell>
        </row>
        <row r="12">
          <cell r="A12" t="str">
            <v>Agave deserti</v>
          </cell>
          <cell r="D12">
            <v>22.304166436195398</v>
          </cell>
          <cell r="G12">
            <v>420</v>
          </cell>
        </row>
        <row r="13">
          <cell r="A13" t="str">
            <v>Allionia choisyi</v>
          </cell>
          <cell r="D13">
            <v>24.383333524068199</v>
          </cell>
          <cell r="G13">
            <v>766</v>
          </cell>
        </row>
        <row r="14">
          <cell r="A14" t="str">
            <v>Allionia incarnata</v>
          </cell>
          <cell r="D14">
            <v>23.762500067551901</v>
          </cell>
          <cell r="G14">
            <v>625</v>
          </cell>
        </row>
        <row r="15">
          <cell r="A15" t="str">
            <v>Aloysia wrightii</v>
          </cell>
          <cell r="D15">
            <v>20.404166479905399</v>
          </cell>
          <cell r="G15">
            <v>506</v>
          </cell>
        </row>
        <row r="16">
          <cell r="A16" t="str">
            <v>Amaranthus albus</v>
          </cell>
          <cell r="D16">
            <v>18.620833357175201</v>
          </cell>
          <cell r="G16">
            <v>1171</v>
          </cell>
        </row>
        <row r="17">
          <cell r="A17" t="str">
            <v>Amaranthus fimbriatus</v>
          </cell>
          <cell r="D17">
            <v>23.358333309491499</v>
          </cell>
          <cell r="G17">
            <v>503</v>
          </cell>
        </row>
        <row r="18">
          <cell r="A18" t="str">
            <v>Amaranthus torreyi</v>
          </cell>
          <cell r="D18">
            <v>19.658333023389201</v>
          </cell>
          <cell r="G18">
            <v>566</v>
          </cell>
        </row>
        <row r="19">
          <cell r="A19" t="str">
            <v>Ambrosia ambrosioides</v>
          </cell>
          <cell r="D19">
            <v>24.7458333969116</v>
          </cell>
          <cell r="G19">
            <v>824</v>
          </cell>
        </row>
        <row r="20">
          <cell r="A20" t="str">
            <v>Ambrosia confertiflora</v>
          </cell>
          <cell r="D20">
            <v>24.079166650772098</v>
          </cell>
          <cell r="G20">
            <v>777</v>
          </cell>
        </row>
        <row r="21">
          <cell r="A21" t="str">
            <v>Ambrosia deltoidea</v>
          </cell>
          <cell r="D21">
            <v>22.887500206629401</v>
          </cell>
          <cell r="G21">
            <v>421</v>
          </cell>
        </row>
        <row r="22">
          <cell r="A22" t="str">
            <v>Ambrosia dumosa</v>
          </cell>
          <cell r="D22">
            <v>23.366666674613999</v>
          </cell>
          <cell r="G22">
            <v>267</v>
          </cell>
        </row>
        <row r="23">
          <cell r="A23" t="str">
            <v>Ambrosia eriocentra</v>
          </cell>
          <cell r="D23">
            <v>21.454166700442599</v>
          </cell>
          <cell r="G23">
            <v>401</v>
          </cell>
        </row>
        <row r="24">
          <cell r="A24" t="str">
            <v>Ambrosia monogyra</v>
          </cell>
          <cell r="D24">
            <v>24.645833412806201</v>
          </cell>
          <cell r="G24">
            <v>702</v>
          </cell>
        </row>
        <row r="25">
          <cell r="A25" t="str">
            <v>Ambrosia salsola</v>
          </cell>
          <cell r="D25">
            <v>23.204166839520099</v>
          </cell>
          <cell r="G25">
            <v>374</v>
          </cell>
        </row>
        <row r="26">
          <cell r="A26" t="str">
            <v>Amsinckia menziesii</v>
          </cell>
          <cell r="D26">
            <v>18.2583334495624</v>
          </cell>
          <cell r="G26">
            <v>1009</v>
          </cell>
        </row>
        <row r="27">
          <cell r="A27" t="str">
            <v>Amsinckia tessellata</v>
          </cell>
          <cell r="D27">
            <v>22.0458334088326</v>
          </cell>
          <cell r="G27">
            <v>499</v>
          </cell>
        </row>
        <row r="28">
          <cell r="A28" t="str">
            <v>Androsace occidentalis</v>
          </cell>
          <cell r="D28">
            <v>17.349999858066401</v>
          </cell>
          <cell r="G28">
            <v>1086</v>
          </cell>
        </row>
        <row r="29">
          <cell r="A29" t="str">
            <v>Anemone tuberosa</v>
          </cell>
          <cell r="D29">
            <v>21.295833170413999</v>
          </cell>
          <cell r="G29">
            <v>560</v>
          </cell>
        </row>
        <row r="30">
          <cell r="A30" t="str">
            <v>Anisacanthus thurberi</v>
          </cell>
          <cell r="D30">
            <v>22.104166587193799</v>
          </cell>
          <cell r="G30">
            <v>629</v>
          </cell>
        </row>
        <row r="31">
          <cell r="A31" t="str">
            <v>Argemone pleiacantha</v>
          </cell>
          <cell r="D31">
            <v>20.679166694482198</v>
          </cell>
          <cell r="G31">
            <v>579</v>
          </cell>
        </row>
        <row r="32">
          <cell r="A32" t="str">
            <v>Aristida adscensionis</v>
          </cell>
          <cell r="D32">
            <v>25.0083332061768</v>
          </cell>
          <cell r="G32">
            <v>978</v>
          </cell>
        </row>
        <row r="33">
          <cell r="A33" t="str">
            <v>Aristida divaricata</v>
          </cell>
          <cell r="D33">
            <v>21.108333309491499</v>
          </cell>
          <cell r="G33">
            <v>1005</v>
          </cell>
        </row>
        <row r="34">
          <cell r="A34" t="str">
            <v>Aristida pansa</v>
          </cell>
          <cell r="D34">
            <v>21.4583334724108</v>
          </cell>
          <cell r="G34">
            <v>728</v>
          </cell>
        </row>
        <row r="35">
          <cell r="A35" t="str">
            <v>Aristida purpurea</v>
          </cell>
          <cell r="D35">
            <v>23.462500015894602</v>
          </cell>
          <cell r="G35">
            <v>846</v>
          </cell>
        </row>
        <row r="36">
          <cell r="A36" t="str">
            <v>Aristolochia watsonii</v>
          </cell>
          <cell r="D36">
            <v>23.420833309491499</v>
          </cell>
          <cell r="G36">
            <v>587</v>
          </cell>
        </row>
        <row r="37">
          <cell r="A37" t="str">
            <v>Artemisia ludoviciana</v>
          </cell>
          <cell r="D37">
            <v>18.612500205636</v>
          </cell>
          <cell r="G37">
            <v>1081</v>
          </cell>
        </row>
        <row r="38">
          <cell r="A38" t="str">
            <v>Asclepias albicans</v>
          </cell>
          <cell r="D38">
            <v>23.6166666547457</v>
          </cell>
          <cell r="G38">
            <v>273</v>
          </cell>
        </row>
        <row r="39">
          <cell r="A39" t="str">
            <v>Asclepias linaria</v>
          </cell>
          <cell r="D39">
            <v>20.6291664838791</v>
          </cell>
          <cell r="G39">
            <v>1031</v>
          </cell>
        </row>
        <row r="40">
          <cell r="A40" t="str">
            <v>Asclepias nyctaginifolia</v>
          </cell>
          <cell r="D40">
            <v>21.1500001251698</v>
          </cell>
          <cell r="G40">
            <v>561</v>
          </cell>
        </row>
        <row r="41">
          <cell r="A41" t="str">
            <v>Asclepias subulata</v>
          </cell>
          <cell r="D41">
            <v>23.708333313465101</v>
          </cell>
          <cell r="G41">
            <v>363</v>
          </cell>
        </row>
        <row r="42">
          <cell r="A42" t="str">
            <v>Asclepias subverticillata</v>
          </cell>
          <cell r="D42">
            <v>18.854166671633699</v>
          </cell>
          <cell r="G42">
            <v>564</v>
          </cell>
        </row>
        <row r="43">
          <cell r="A43" t="str">
            <v>Asclepias tuberosa</v>
          </cell>
          <cell r="D43">
            <v>19.9249998927116</v>
          </cell>
          <cell r="G43">
            <v>1413</v>
          </cell>
        </row>
        <row r="44">
          <cell r="A44" t="str">
            <v>Astragalus lentiginosus</v>
          </cell>
          <cell r="D44">
            <v>21.7666667103767</v>
          </cell>
          <cell r="G44">
            <v>725</v>
          </cell>
        </row>
        <row r="45">
          <cell r="A45" t="str">
            <v>Astragalus nuttallianus</v>
          </cell>
          <cell r="D45">
            <v>22.3500000635783</v>
          </cell>
          <cell r="G45">
            <v>847</v>
          </cell>
        </row>
        <row r="46">
          <cell r="A46" t="str">
            <v>Astrolepis cochisensis</v>
          </cell>
          <cell r="D46">
            <v>20.725000123182902</v>
          </cell>
          <cell r="G46">
            <v>536</v>
          </cell>
        </row>
        <row r="47">
          <cell r="A47" t="str">
            <v>Astrolepis sinuata</v>
          </cell>
          <cell r="D47">
            <v>22.816666841507001</v>
          </cell>
          <cell r="G47">
            <v>1203</v>
          </cell>
        </row>
        <row r="48">
          <cell r="A48" t="str">
            <v>Athysanus pusillus</v>
          </cell>
          <cell r="D48">
            <v>17.770833412806201</v>
          </cell>
          <cell r="G48">
            <v>1341</v>
          </cell>
        </row>
        <row r="49">
          <cell r="A49" t="str">
            <v>Atriplex canescens</v>
          </cell>
          <cell r="D49">
            <v>22.8666667044163</v>
          </cell>
          <cell r="G49">
            <v>493</v>
          </cell>
        </row>
        <row r="50">
          <cell r="A50" t="str">
            <v>Atriplex elegans</v>
          </cell>
          <cell r="D50">
            <v>23.645833233992299</v>
          </cell>
          <cell r="G50">
            <v>410</v>
          </cell>
        </row>
        <row r="51">
          <cell r="A51" t="str">
            <v>Atriplex lentiformis</v>
          </cell>
          <cell r="D51">
            <v>23.295833369096101</v>
          </cell>
          <cell r="G51">
            <v>502</v>
          </cell>
        </row>
        <row r="52">
          <cell r="A52" t="str">
            <v>Atriplex polycarpa</v>
          </cell>
          <cell r="D52">
            <v>23.345833222071299</v>
          </cell>
          <cell r="G52">
            <v>425</v>
          </cell>
        </row>
        <row r="53">
          <cell r="A53" t="str">
            <v>Avena fatua</v>
          </cell>
          <cell r="D53">
            <v>18.616666838526701</v>
          </cell>
          <cell r="G53">
            <v>1093</v>
          </cell>
        </row>
        <row r="54">
          <cell r="A54" t="str">
            <v>Ayenia filiformis</v>
          </cell>
          <cell r="D54">
            <v>25.020833293596901</v>
          </cell>
          <cell r="G54">
            <v>957</v>
          </cell>
        </row>
        <row r="55">
          <cell r="A55" t="str">
            <v>Baccharis brachyphylla</v>
          </cell>
          <cell r="D55">
            <v>22.312499900658899</v>
          </cell>
          <cell r="G55">
            <v>451</v>
          </cell>
        </row>
        <row r="56">
          <cell r="A56" t="str">
            <v>Baccharis salicifolia</v>
          </cell>
          <cell r="D56">
            <v>23.000000158945699</v>
          </cell>
          <cell r="G56">
            <v>1181</v>
          </cell>
        </row>
        <row r="57">
          <cell r="A57" t="str">
            <v>Baccharis sarothroides</v>
          </cell>
          <cell r="D57">
            <v>22.1916667421659</v>
          </cell>
          <cell r="G57">
            <v>520</v>
          </cell>
        </row>
        <row r="58">
          <cell r="A58" t="str">
            <v>Bahiopsis parishii</v>
          </cell>
          <cell r="D58">
            <v>21.895833373069799</v>
          </cell>
          <cell r="G58">
            <v>438</v>
          </cell>
        </row>
        <row r="59">
          <cell r="A59" t="str">
            <v>Baileya multiradiata</v>
          </cell>
          <cell r="D59">
            <v>21.804166575272902</v>
          </cell>
          <cell r="G59">
            <v>504</v>
          </cell>
        </row>
        <row r="60">
          <cell r="A60" t="str">
            <v>Bebbia juncea</v>
          </cell>
          <cell r="D60">
            <v>23.470833261807801</v>
          </cell>
          <cell r="G60">
            <v>415</v>
          </cell>
        </row>
        <row r="61">
          <cell r="A61" t="str">
            <v>Berberis haematocarpa</v>
          </cell>
          <cell r="D61">
            <v>20.045833195249202</v>
          </cell>
          <cell r="G61">
            <v>544</v>
          </cell>
        </row>
        <row r="62">
          <cell r="A62" t="str">
            <v>Boechera perennans</v>
          </cell>
          <cell r="D62">
            <v>19.6458333333333</v>
          </cell>
          <cell r="G62">
            <v>751</v>
          </cell>
        </row>
        <row r="63">
          <cell r="A63" t="str">
            <v>Boerhavia coccinea</v>
          </cell>
          <cell r="D63">
            <v>27.037500143051101</v>
          </cell>
          <cell r="G63">
            <v>1532</v>
          </cell>
        </row>
        <row r="64">
          <cell r="A64" t="str">
            <v>Boerhavia coulteri</v>
          </cell>
          <cell r="D64">
            <v>23.795833210150398</v>
          </cell>
          <cell r="G64">
            <v>563</v>
          </cell>
        </row>
        <row r="65">
          <cell r="A65" t="str">
            <v>Boerhavia intermedia</v>
          </cell>
          <cell r="D65">
            <v>24.775000015894602</v>
          </cell>
          <cell r="G65">
            <v>518</v>
          </cell>
        </row>
        <row r="66">
          <cell r="A66" t="str">
            <v>Boerhavia spicata</v>
          </cell>
          <cell r="D66">
            <v>24.954166491826399</v>
          </cell>
          <cell r="G66">
            <v>824</v>
          </cell>
        </row>
        <row r="67">
          <cell r="A67" t="str">
            <v>Boerhavia wrightii</v>
          </cell>
          <cell r="D67">
            <v>23.5291666785876</v>
          </cell>
          <cell r="G67">
            <v>342</v>
          </cell>
        </row>
        <row r="68">
          <cell r="A68" t="str">
            <v>Bothriochloa barbinodis</v>
          </cell>
          <cell r="D68">
            <v>21.674999813238799</v>
          </cell>
          <cell r="G68">
            <v>882</v>
          </cell>
        </row>
        <row r="69">
          <cell r="A69" t="str">
            <v>Bothriochloa saccharoides</v>
          </cell>
          <cell r="D69">
            <v>24.3374998172124</v>
          </cell>
          <cell r="G69">
            <v>1576</v>
          </cell>
        </row>
        <row r="70">
          <cell r="A70" t="str">
            <v>Bouteloua aristidoides</v>
          </cell>
          <cell r="D70">
            <v>24.8750001192093</v>
          </cell>
          <cell r="G70">
            <v>845</v>
          </cell>
        </row>
        <row r="71">
          <cell r="A71" t="str">
            <v>Bouteloua barbata</v>
          </cell>
          <cell r="D71">
            <v>24.200000047683702</v>
          </cell>
          <cell r="G71">
            <v>706</v>
          </cell>
        </row>
        <row r="72">
          <cell r="A72" t="str">
            <v>Bouteloua curtipendula</v>
          </cell>
          <cell r="D72">
            <v>23.0624998807907</v>
          </cell>
          <cell r="G72">
            <v>1051</v>
          </cell>
        </row>
        <row r="73">
          <cell r="A73" t="str">
            <v>Bouteloua gracilis</v>
          </cell>
          <cell r="D73">
            <v>18.541666798293601</v>
          </cell>
          <cell r="G73">
            <v>863</v>
          </cell>
        </row>
        <row r="74">
          <cell r="A74" t="str">
            <v>Bouteloua hirsuta</v>
          </cell>
          <cell r="D74">
            <v>23.0041666030884</v>
          </cell>
          <cell r="G74">
            <v>1050</v>
          </cell>
        </row>
        <row r="75">
          <cell r="A75" t="str">
            <v>Bowlesia incana</v>
          </cell>
          <cell r="D75">
            <v>20.999999821186101</v>
          </cell>
          <cell r="G75">
            <v>1145</v>
          </cell>
        </row>
        <row r="76">
          <cell r="A76" t="str">
            <v>Brassica tournefortii</v>
          </cell>
          <cell r="D76">
            <v>23.3916664520899</v>
          </cell>
          <cell r="G76">
            <v>417</v>
          </cell>
        </row>
        <row r="77">
          <cell r="A77" t="str">
            <v>Brickellia californica</v>
          </cell>
          <cell r="D77">
            <v>18.062499940395401</v>
          </cell>
          <cell r="G77">
            <v>1003</v>
          </cell>
        </row>
        <row r="78">
          <cell r="A78" t="str">
            <v>Brickellia coulteri</v>
          </cell>
          <cell r="D78">
            <v>25.529166539510101</v>
          </cell>
          <cell r="G78">
            <v>974</v>
          </cell>
        </row>
        <row r="79">
          <cell r="A79" t="str">
            <v>Bromus arizonicus</v>
          </cell>
          <cell r="D79">
            <v>22.091666499773702</v>
          </cell>
          <cell r="G79">
            <v>560</v>
          </cell>
        </row>
        <row r="80">
          <cell r="A80" t="str">
            <v>Bromus arvensis</v>
          </cell>
          <cell r="D80">
            <v>20.087500065565099</v>
          </cell>
          <cell r="G80">
            <v>1223</v>
          </cell>
        </row>
        <row r="81">
          <cell r="A81" t="str">
            <v>Bromus carinatus</v>
          </cell>
          <cell r="D81">
            <v>18.025000135103902</v>
          </cell>
          <cell r="G81">
            <v>1566</v>
          </cell>
        </row>
        <row r="82">
          <cell r="A82" t="str">
            <v>Bromus diandrus</v>
          </cell>
          <cell r="D82">
            <v>18.137499948342601</v>
          </cell>
          <cell r="G82">
            <v>1201</v>
          </cell>
        </row>
        <row r="83">
          <cell r="A83" t="str">
            <v>Bromus marginatus</v>
          </cell>
          <cell r="D83">
            <v>15.0999999580284</v>
          </cell>
          <cell r="G83">
            <v>1639</v>
          </cell>
        </row>
        <row r="84">
          <cell r="A84" t="str">
            <v>Bromus rubens</v>
          </cell>
          <cell r="D84">
            <v>20.1208334465822</v>
          </cell>
          <cell r="G84">
            <v>965</v>
          </cell>
        </row>
        <row r="85">
          <cell r="A85" t="str">
            <v>Calandrinia ciliata</v>
          </cell>
          <cell r="D85">
            <v>18.408333400885301</v>
          </cell>
          <cell r="G85">
            <v>1198</v>
          </cell>
        </row>
        <row r="86">
          <cell r="A86" t="str">
            <v>Calliandra eriophylla</v>
          </cell>
          <cell r="D86">
            <v>23.9708330631256</v>
          </cell>
          <cell r="G86">
            <v>942</v>
          </cell>
        </row>
        <row r="87">
          <cell r="A87" t="str">
            <v>Calochortus kennedyi</v>
          </cell>
          <cell r="D87">
            <v>19.7958333417773</v>
          </cell>
          <cell r="G87">
            <v>712</v>
          </cell>
        </row>
        <row r="88">
          <cell r="A88" t="str">
            <v>Camissonia californica</v>
          </cell>
          <cell r="D88">
            <v>21.9750000437101</v>
          </cell>
          <cell r="G88">
            <v>473</v>
          </cell>
        </row>
        <row r="89">
          <cell r="A89" t="str">
            <v>Camissonia confusa</v>
          </cell>
          <cell r="D89">
            <v>19.1874999801318</v>
          </cell>
          <cell r="G89">
            <v>785</v>
          </cell>
        </row>
        <row r="90">
          <cell r="A90" t="str">
            <v>Camissonia micrantha</v>
          </cell>
          <cell r="D90">
            <v>18.625000009934102</v>
          </cell>
          <cell r="G90">
            <v>801</v>
          </cell>
        </row>
        <row r="91">
          <cell r="A91" t="str">
            <v>Camissonia pallida</v>
          </cell>
          <cell r="D91">
            <v>22.149999916553501</v>
          </cell>
          <cell r="G91">
            <v>618</v>
          </cell>
        </row>
        <row r="92">
          <cell r="A92" t="str">
            <v>Canotia holacantha</v>
          </cell>
          <cell r="D92">
            <v>20.529166658719401</v>
          </cell>
          <cell r="G92">
            <v>525</v>
          </cell>
        </row>
        <row r="93">
          <cell r="A93" t="str">
            <v>Carlowrightia arizonica</v>
          </cell>
          <cell r="D93">
            <v>27.087500015894602</v>
          </cell>
          <cell r="G93">
            <v>1448</v>
          </cell>
        </row>
        <row r="94">
          <cell r="A94" t="str">
            <v>Carnegiea gigantea</v>
          </cell>
          <cell r="D94">
            <v>22.449999928474401</v>
          </cell>
          <cell r="G94">
            <v>428</v>
          </cell>
        </row>
        <row r="95">
          <cell r="A95" t="str">
            <v>Castilleja chromosa</v>
          </cell>
          <cell r="D95">
            <v>17.191666735336199</v>
          </cell>
          <cell r="G95">
            <v>559</v>
          </cell>
        </row>
        <row r="96">
          <cell r="A96" t="str">
            <v>Castilleja exserta</v>
          </cell>
          <cell r="D96">
            <v>19.037500049918901</v>
          </cell>
          <cell r="G96">
            <v>964</v>
          </cell>
        </row>
        <row r="97">
          <cell r="A97" t="str">
            <v>Caulanthus lasiophyllus</v>
          </cell>
          <cell r="D97">
            <v>22.4874999423822</v>
          </cell>
          <cell r="G97">
            <v>803</v>
          </cell>
        </row>
        <row r="98">
          <cell r="A98" t="str">
            <v>Celtis laevigata var. reticulata</v>
          </cell>
          <cell r="D98">
            <v>19.7791665593783</v>
          </cell>
          <cell r="G98">
            <v>755</v>
          </cell>
        </row>
        <row r="99">
          <cell r="A99" t="str">
            <v>Celtis pallida</v>
          </cell>
          <cell r="D99">
            <v>24.075000166892998</v>
          </cell>
          <cell r="G99">
            <v>842</v>
          </cell>
        </row>
        <row r="100">
          <cell r="A100" t="str">
            <v>Centaurea melitensis</v>
          </cell>
          <cell r="D100">
            <v>19.4333334962527</v>
          </cell>
          <cell r="G100">
            <v>1072</v>
          </cell>
        </row>
        <row r="101">
          <cell r="A101" t="str">
            <v>Cercocarpus montanus</v>
          </cell>
          <cell r="D101">
            <v>17.808333232067501</v>
          </cell>
          <cell r="G101">
            <v>1115</v>
          </cell>
        </row>
        <row r="102">
          <cell r="A102" t="str">
            <v>Chaenactis stevioides</v>
          </cell>
          <cell r="D102">
            <v>23.179166585207</v>
          </cell>
          <cell r="G102">
            <v>489</v>
          </cell>
        </row>
        <row r="103">
          <cell r="A103" t="str">
            <v>Cheilanthes covillei</v>
          </cell>
          <cell r="D103">
            <v>18.974999864896098</v>
          </cell>
          <cell r="G103">
            <v>866</v>
          </cell>
        </row>
        <row r="104">
          <cell r="A104" t="str">
            <v>Cheilanthes parryi</v>
          </cell>
          <cell r="D104">
            <v>22.537500023841901</v>
          </cell>
          <cell r="G104">
            <v>390</v>
          </cell>
        </row>
        <row r="105">
          <cell r="A105" t="str">
            <v>Cheilanthes wrightii</v>
          </cell>
          <cell r="D105">
            <v>21.537500143051101</v>
          </cell>
          <cell r="G105">
            <v>948</v>
          </cell>
        </row>
        <row r="106">
          <cell r="A106" t="str">
            <v>Chenopodium berlandieri</v>
          </cell>
          <cell r="D106">
            <v>20.079166531562802</v>
          </cell>
          <cell r="G106">
            <v>1157</v>
          </cell>
        </row>
        <row r="107">
          <cell r="A107" t="str">
            <v>Chenopodium pratericola</v>
          </cell>
          <cell r="D107">
            <v>18.408333202203099</v>
          </cell>
          <cell r="G107">
            <v>988</v>
          </cell>
        </row>
        <row r="108">
          <cell r="A108" t="str">
            <v>Chenopodium watsonii</v>
          </cell>
          <cell r="D108">
            <v>19.312499823669601</v>
          </cell>
          <cell r="G108">
            <v>563</v>
          </cell>
        </row>
        <row r="109">
          <cell r="A109" t="str">
            <v>Chorizanthe brevicornu</v>
          </cell>
          <cell r="D109">
            <v>23.433333237965901</v>
          </cell>
          <cell r="G109">
            <v>363</v>
          </cell>
        </row>
        <row r="110">
          <cell r="A110" t="str">
            <v>Cirsium neomexicanum</v>
          </cell>
          <cell r="D110">
            <v>20.491666813691499</v>
          </cell>
          <cell r="G110">
            <v>564</v>
          </cell>
        </row>
        <row r="111">
          <cell r="A111" t="str">
            <v>Cistanthe monandra</v>
          </cell>
          <cell r="D111">
            <v>21.629166573286099</v>
          </cell>
          <cell r="G111">
            <v>711</v>
          </cell>
        </row>
        <row r="112">
          <cell r="A112" t="str">
            <v>Clarkia epilobioides</v>
          </cell>
          <cell r="D112">
            <v>18.1833333969116</v>
          </cell>
          <cell r="G112">
            <v>531</v>
          </cell>
        </row>
        <row r="113">
          <cell r="A113" t="str">
            <v>Claytonia perfoliata</v>
          </cell>
          <cell r="D113">
            <v>17.787499884764401</v>
          </cell>
          <cell r="G113">
            <v>1224</v>
          </cell>
        </row>
        <row r="114">
          <cell r="A114" t="str">
            <v>Clematis drummondii</v>
          </cell>
          <cell r="D114">
            <v>22.970833341280599</v>
          </cell>
          <cell r="G114">
            <v>863</v>
          </cell>
        </row>
        <row r="115">
          <cell r="A115" t="str">
            <v>Commicarpus scandens</v>
          </cell>
          <cell r="D115">
            <v>26.958333174387601</v>
          </cell>
          <cell r="G115">
            <v>1224</v>
          </cell>
        </row>
        <row r="116">
          <cell r="A116" t="str">
            <v>Conyza canadensis</v>
          </cell>
          <cell r="D116">
            <v>24.120833476384501</v>
          </cell>
          <cell r="G116">
            <v>1637</v>
          </cell>
        </row>
        <row r="117">
          <cell r="A117" t="str">
            <v>Cottsia gracilis</v>
          </cell>
          <cell r="D117">
            <v>22.8458330631256</v>
          </cell>
          <cell r="G117">
            <v>517</v>
          </cell>
        </row>
        <row r="118">
          <cell r="A118" t="str">
            <v>Crassula connata</v>
          </cell>
          <cell r="D118">
            <v>19.933333198229501</v>
          </cell>
          <cell r="G118">
            <v>978</v>
          </cell>
        </row>
        <row r="119">
          <cell r="A119" t="str">
            <v>Crossosoma bigelovii</v>
          </cell>
          <cell r="D119">
            <v>21.741666674613999</v>
          </cell>
          <cell r="G119">
            <v>525</v>
          </cell>
        </row>
        <row r="120">
          <cell r="A120" t="str">
            <v>Cryptantha barbigera</v>
          </cell>
          <cell r="D120">
            <v>23.300000051657399</v>
          </cell>
          <cell r="G120">
            <v>503</v>
          </cell>
        </row>
        <row r="121">
          <cell r="A121" t="str">
            <v>Cryptantha decipiens</v>
          </cell>
          <cell r="D121">
            <v>21.183333416779799</v>
          </cell>
          <cell r="G121">
            <v>624</v>
          </cell>
        </row>
        <row r="122">
          <cell r="A122" t="str">
            <v>Cryptantha muricata</v>
          </cell>
          <cell r="D122">
            <v>18.1833333969116</v>
          </cell>
          <cell r="G122">
            <v>856</v>
          </cell>
        </row>
        <row r="123">
          <cell r="A123" t="str">
            <v>Cryptantha pterocarya</v>
          </cell>
          <cell r="D123">
            <v>22.404166460037199</v>
          </cell>
          <cell r="G123">
            <v>548</v>
          </cell>
        </row>
        <row r="124">
          <cell r="A124" t="str">
            <v>Cucurbita digitata</v>
          </cell>
          <cell r="D124">
            <v>22.254166662692999</v>
          </cell>
          <cell r="G124">
            <v>560</v>
          </cell>
        </row>
        <row r="125">
          <cell r="A125" t="str">
            <v>Cuscuta indecora</v>
          </cell>
          <cell r="D125">
            <v>23.479166626930201</v>
          </cell>
          <cell r="G125">
            <v>1581</v>
          </cell>
        </row>
        <row r="126">
          <cell r="A126" t="str">
            <v>Cuscuta umbellata</v>
          </cell>
          <cell r="D126">
            <v>26.425000349680602</v>
          </cell>
          <cell r="G126">
            <v>1151</v>
          </cell>
        </row>
        <row r="127">
          <cell r="A127" t="str">
            <v>Cylindropuntia acanthocarpa</v>
          </cell>
          <cell r="D127">
            <v>22.724999864896098</v>
          </cell>
          <cell r="G127">
            <v>467</v>
          </cell>
        </row>
        <row r="128">
          <cell r="A128" t="str">
            <v>Cylindropuntia arbuscula</v>
          </cell>
          <cell r="D128">
            <v>23.1041666666667</v>
          </cell>
          <cell r="G128">
            <v>504</v>
          </cell>
        </row>
        <row r="129">
          <cell r="A129" t="str">
            <v>Cylindropuntia bigelovii</v>
          </cell>
          <cell r="D129">
            <v>22.679166873296101</v>
          </cell>
          <cell r="G129">
            <v>416</v>
          </cell>
        </row>
        <row r="130">
          <cell r="A130" t="str">
            <v>Cylindropuntia fulgida</v>
          </cell>
          <cell r="D130">
            <v>22.420833329359699</v>
          </cell>
          <cell r="G130">
            <v>437</v>
          </cell>
        </row>
        <row r="131">
          <cell r="A131" t="str">
            <v>Cylindropuntia leptocaulis</v>
          </cell>
          <cell r="D131">
            <v>23.575000007947299</v>
          </cell>
          <cell r="G131">
            <v>878</v>
          </cell>
        </row>
        <row r="132">
          <cell r="A132" t="str">
            <v>Cylindropuntia spinosior</v>
          </cell>
          <cell r="D132">
            <v>20.825000077485999</v>
          </cell>
          <cell r="G132">
            <v>557</v>
          </cell>
        </row>
        <row r="133">
          <cell r="A133" t="str">
            <v>Cylindropuntia whipplei</v>
          </cell>
          <cell r="D133">
            <v>17.912500125356001</v>
          </cell>
          <cell r="G133">
            <v>523</v>
          </cell>
        </row>
        <row r="134">
          <cell r="A134" t="str">
            <v>Cynodon dactylon</v>
          </cell>
          <cell r="D134">
            <v>25.7791666984558</v>
          </cell>
          <cell r="G134">
            <v>1658</v>
          </cell>
        </row>
        <row r="135">
          <cell r="A135" t="str">
            <v>Dasyochloa pulchella</v>
          </cell>
          <cell r="D135">
            <v>22.312499900658899</v>
          </cell>
          <cell r="G135">
            <v>500</v>
          </cell>
        </row>
        <row r="136">
          <cell r="A136" t="str">
            <v>Datura discolor</v>
          </cell>
          <cell r="D136">
            <v>26.550000111262001</v>
          </cell>
          <cell r="G136">
            <v>1218</v>
          </cell>
        </row>
        <row r="137">
          <cell r="A137" t="str">
            <v>Daucus pusillus</v>
          </cell>
          <cell r="D137">
            <v>20.183333287636401</v>
          </cell>
          <cell r="G137">
            <v>1424</v>
          </cell>
        </row>
        <row r="138">
          <cell r="A138" t="str">
            <v>Delphinium parishii</v>
          </cell>
          <cell r="D138">
            <v>20.6291666229566</v>
          </cell>
          <cell r="G138">
            <v>669</v>
          </cell>
        </row>
        <row r="139">
          <cell r="A139" t="str">
            <v>Delphinium scaposum</v>
          </cell>
          <cell r="D139">
            <v>21.2458334962527</v>
          </cell>
          <cell r="G139">
            <v>560</v>
          </cell>
        </row>
        <row r="140">
          <cell r="A140" t="str">
            <v>Descurainia pinnata</v>
          </cell>
          <cell r="D140">
            <v>21.491666595141101</v>
          </cell>
          <cell r="G140">
            <v>1012</v>
          </cell>
        </row>
        <row r="141">
          <cell r="A141" t="str">
            <v>Dichelostemma capitatum</v>
          </cell>
          <cell r="D141">
            <v>18.5291665792465</v>
          </cell>
          <cell r="G141">
            <v>1145</v>
          </cell>
        </row>
        <row r="142">
          <cell r="A142" t="str">
            <v>Dieteria asteroides</v>
          </cell>
          <cell r="D142">
            <v>23.516666620969801</v>
          </cell>
          <cell r="G142">
            <v>680</v>
          </cell>
        </row>
        <row r="143">
          <cell r="A143" t="str">
            <v>Digitaria californica</v>
          </cell>
          <cell r="D143">
            <v>22.870833317438802</v>
          </cell>
          <cell r="G143">
            <v>733</v>
          </cell>
        </row>
        <row r="144">
          <cell r="A144" t="str">
            <v>Dimorphotheca sinuata</v>
          </cell>
          <cell r="D144">
            <v>22.0333331823349</v>
          </cell>
          <cell r="G144">
            <v>513</v>
          </cell>
        </row>
        <row r="145">
          <cell r="A145" t="str">
            <v>Disakisperma dubium</v>
          </cell>
          <cell r="D145">
            <v>22.358333269755001</v>
          </cell>
          <cell r="G145">
            <v>900</v>
          </cell>
        </row>
        <row r="146">
          <cell r="A146" t="str">
            <v>Ditaxis lanceolata</v>
          </cell>
          <cell r="D146">
            <v>23.604166686534899</v>
          </cell>
          <cell r="G146">
            <v>360</v>
          </cell>
        </row>
        <row r="147">
          <cell r="A147" t="str">
            <v>Ditaxis neomexicana</v>
          </cell>
          <cell r="D147">
            <v>23.670833448568999</v>
          </cell>
          <cell r="G147">
            <v>417</v>
          </cell>
        </row>
        <row r="148">
          <cell r="A148" t="str">
            <v>Dodonaea viscosa</v>
          </cell>
          <cell r="D148">
            <v>25.812500079472901</v>
          </cell>
          <cell r="G148">
            <v>1647</v>
          </cell>
        </row>
        <row r="149">
          <cell r="A149" t="str">
            <v>Draba cuneifolia</v>
          </cell>
          <cell r="D149">
            <v>22.287500023841901</v>
          </cell>
          <cell r="G149">
            <v>1019</v>
          </cell>
        </row>
        <row r="150">
          <cell r="A150" t="str">
            <v>Dudleya saxosa</v>
          </cell>
          <cell r="D150">
            <v>20.208333323399199</v>
          </cell>
          <cell r="G150">
            <v>664</v>
          </cell>
        </row>
        <row r="151">
          <cell r="A151" t="str">
            <v>Echinocereus engelmannii</v>
          </cell>
          <cell r="D151">
            <v>22.1666662891706</v>
          </cell>
          <cell r="G151">
            <v>426</v>
          </cell>
        </row>
        <row r="152">
          <cell r="A152" t="str">
            <v>Elymus elymoides</v>
          </cell>
          <cell r="D152">
            <v>16.270833240822</v>
          </cell>
          <cell r="G152">
            <v>1574</v>
          </cell>
        </row>
        <row r="153">
          <cell r="A153" t="str">
            <v>Elymus trachycaulus</v>
          </cell>
          <cell r="D153">
            <v>14.1999998812874</v>
          </cell>
          <cell r="G153">
            <v>1247</v>
          </cell>
        </row>
        <row r="154">
          <cell r="A154" t="str">
            <v>Emmenanthe penduliflora</v>
          </cell>
          <cell r="D154">
            <v>21.400000035762801</v>
          </cell>
          <cell r="G154">
            <v>824</v>
          </cell>
        </row>
        <row r="155">
          <cell r="A155" t="str">
            <v>Encelia farinosa</v>
          </cell>
          <cell r="D155">
            <v>23.412499964237199</v>
          </cell>
          <cell r="G155">
            <v>423</v>
          </cell>
        </row>
        <row r="156">
          <cell r="A156" t="str">
            <v>Encelia virginensis</v>
          </cell>
          <cell r="D156">
            <v>19.8458331159006</v>
          </cell>
          <cell r="G156">
            <v>424</v>
          </cell>
        </row>
        <row r="157">
          <cell r="A157" t="str">
            <v>Enneapogon desvauxii</v>
          </cell>
          <cell r="D157">
            <v>21.570833524068199</v>
          </cell>
          <cell r="G157">
            <v>616</v>
          </cell>
        </row>
        <row r="158">
          <cell r="A158" t="str">
            <v>Ephedra aspera</v>
          </cell>
          <cell r="D158">
            <v>22.312500168879801</v>
          </cell>
          <cell r="G158">
            <v>473</v>
          </cell>
        </row>
        <row r="159">
          <cell r="A159" t="str">
            <v>Eragrostis cilianensis</v>
          </cell>
          <cell r="D159">
            <v>24.395833412806201</v>
          </cell>
          <cell r="G159">
            <v>1254</v>
          </cell>
        </row>
        <row r="160">
          <cell r="A160" t="str">
            <v>Eragrostis intermedia</v>
          </cell>
          <cell r="D160">
            <v>21.4666664203008</v>
          </cell>
          <cell r="G160">
            <v>1186</v>
          </cell>
        </row>
        <row r="161">
          <cell r="A161" t="str">
            <v>Eriastrum diffusum</v>
          </cell>
          <cell r="D161">
            <v>22.258333305517802</v>
          </cell>
          <cell r="G161">
            <v>527</v>
          </cell>
        </row>
        <row r="162">
          <cell r="A162" t="str">
            <v>Eriastrum eremicum</v>
          </cell>
          <cell r="D162">
            <v>22.050000071525599</v>
          </cell>
          <cell r="G162">
            <v>485</v>
          </cell>
        </row>
        <row r="163">
          <cell r="A163" t="str">
            <v>Ericameria laricifolia</v>
          </cell>
          <cell r="D163">
            <v>20.516666501760501</v>
          </cell>
          <cell r="G163">
            <v>533</v>
          </cell>
        </row>
        <row r="164">
          <cell r="A164" t="str">
            <v>Erigeron divergens</v>
          </cell>
          <cell r="D164">
            <v>19.241666711866898</v>
          </cell>
          <cell r="G164">
            <v>806</v>
          </cell>
        </row>
        <row r="165">
          <cell r="A165" t="str">
            <v>Erigeron oreophilus</v>
          </cell>
          <cell r="D165">
            <v>18.145833373069799</v>
          </cell>
          <cell r="G165">
            <v>1028</v>
          </cell>
        </row>
        <row r="166">
          <cell r="A166" t="str">
            <v>Eriogonum abertianum</v>
          </cell>
          <cell r="D166">
            <v>20.166666905085201</v>
          </cell>
          <cell r="G166">
            <v>566</v>
          </cell>
        </row>
        <row r="167">
          <cell r="A167" t="str">
            <v>Eriogonum deflexum</v>
          </cell>
          <cell r="D167">
            <v>23.4083333214124</v>
          </cell>
          <cell r="G167">
            <v>488</v>
          </cell>
        </row>
        <row r="168">
          <cell r="A168" t="str">
            <v>Eriogonum fasciculatum</v>
          </cell>
          <cell r="D168">
            <v>19.879166668901799</v>
          </cell>
          <cell r="G168">
            <v>710</v>
          </cell>
        </row>
        <row r="169">
          <cell r="A169" t="str">
            <v>Eriogonum inflatum</v>
          </cell>
          <cell r="D169">
            <v>23.166666626930201</v>
          </cell>
          <cell r="G169">
            <v>376</v>
          </cell>
        </row>
        <row r="170">
          <cell r="A170" t="str">
            <v>Eriogonum palmerianum</v>
          </cell>
          <cell r="D170">
            <v>20.0750000029802</v>
          </cell>
          <cell r="G170">
            <v>465</v>
          </cell>
        </row>
        <row r="171">
          <cell r="A171" t="str">
            <v>Eriogonum trichopes</v>
          </cell>
          <cell r="D171">
            <v>23.4249998927116</v>
          </cell>
          <cell r="G171">
            <v>409</v>
          </cell>
        </row>
        <row r="172">
          <cell r="A172" t="str">
            <v>Eriogonum wrightii</v>
          </cell>
          <cell r="D172">
            <v>19.750000268220901</v>
          </cell>
          <cell r="G172">
            <v>956</v>
          </cell>
        </row>
        <row r="173">
          <cell r="A173" t="str">
            <v>Eriophyllum lanosum</v>
          </cell>
          <cell r="D173">
            <v>23.0625000695388</v>
          </cell>
          <cell r="G173">
            <v>391</v>
          </cell>
        </row>
        <row r="174">
          <cell r="A174" t="str">
            <v>Eriophyllum pringlei</v>
          </cell>
          <cell r="D174">
            <v>19.266666705409701</v>
          </cell>
          <cell r="G174">
            <v>555</v>
          </cell>
        </row>
        <row r="175">
          <cell r="A175" t="str">
            <v>Erodium cicutarium</v>
          </cell>
          <cell r="D175">
            <v>20.341666599114699</v>
          </cell>
          <cell r="G175">
            <v>1159</v>
          </cell>
        </row>
        <row r="176">
          <cell r="A176" t="str">
            <v>Erodium texanum</v>
          </cell>
          <cell r="D176">
            <v>23.291666706403099</v>
          </cell>
          <cell r="G176">
            <v>849</v>
          </cell>
        </row>
        <row r="177">
          <cell r="A177" t="str">
            <v>Erythranthe floribunda</v>
          </cell>
          <cell r="D177">
            <v>18.429166555404699</v>
          </cell>
          <cell r="G177">
            <v>995</v>
          </cell>
        </row>
        <row r="178">
          <cell r="A178" t="str">
            <v>Erythranthe guttata</v>
          </cell>
          <cell r="D178">
            <v>17.920833210150398</v>
          </cell>
          <cell r="G178">
            <v>1775</v>
          </cell>
        </row>
        <row r="179">
          <cell r="A179" t="str">
            <v>Eschscholzia californica</v>
          </cell>
          <cell r="D179">
            <v>18.745833352208098</v>
          </cell>
          <cell r="G179">
            <v>1148</v>
          </cell>
        </row>
        <row r="180">
          <cell r="A180" t="str">
            <v>Eucrypta chrysanthemifolia</v>
          </cell>
          <cell r="D180">
            <v>21.0874999364217</v>
          </cell>
          <cell r="G180">
            <v>555</v>
          </cell>
        </row>
        <row r="181">
          <cell r="A181" t="str">
            <v>Euphorbia abramsiana</v>
          </cell>
          <cell r="D181">
            <v>23.800000111262001</v>
          </cell>
          <cell r="G181">
            <v>487</v>
          </cell>
        </row>
        <row r="182">
          <cell r="A182" t="str">
            <v>Euphorbia arizonica</v>
          </cell>
          <cell r="D182">
            <v>22.712500174840301</v>
          </cell>
          <cell r="G182">
            <v>577</v>
          </cell>
        </row>
        <row r="183">
          <cell r="A183" t="str">
            <v>Euphorbia capitellata</v>
          </cell>
          <cell r="D183">
            <v>24.641666531562802</v>
          </cell>
          <cell r="G183">
            <v>606</v>
          </cell>
        </row>
        <row r="184">
          <cell r="A184" t="str">
            <v>Euphorbia eriantha</v>
          </cell>
          <cell r="D184">
            <v>23.283333460489899</v>
          </cell>
          <cell r="G184">
            <v>375</v>
          </cell>
        </row>
        <row r="185">
          <cell r="A185" t="str">
            <v>Euphorbia florida</v>
          </cell>
          <cell r="D185">
            <v>24.062500039736399</v>
          </cell>
          <cell r="G185">
            <v>603</v>
          </cell>
        </row>
        <row r="186">
          <cell r="A186" t="str">
            <v>Euphorbia melanadenia</v>
          </cell>
          <cell r="D186">
            <v>20.4583333333333</v>
          </cell>
          <cell r="G186">
            <v>524</v>
          </cell>
        </row>
        <row r="187">
          <cell r="A187" t="str">
            <v>Euphorbia micromera</v>
          </cell>
          <cell r="D187">
            <v>23.4708330631256</v>
          </cell>
          <cell r="G187">
            <v>426</v>
          </cell>
        </row>
        <row r="188">
          <cell r="A188" t="str">
            <v>Euphorbia pediculifera</v>
          </cell>
          <cell r="D188">
            <v>24.337499777476001</v>
          </cell>
          <cell r="G188">
            <v>536</v>
          </cell>
        </row>
        <row r="189">
          <cell r="A189" t="str">
            <v>Euphorbia polycarpa</v>
          </cell>
          <cell r="D189">
            <v>23.495833079020201</v>
          </cell>
          <cell r="G189">
            <v>414</v>
          </cell>
        </row>
        <row r="190">
          <cell r="A190" t="str">
            <v>Euphorbia revoluta</v>
          </cell>
          <cell r="D190">
            <v>19.662499725818599</v>
          </cell>
          <cell r="G190">
            <v>561</v>
          </cell>
        </row>
        <row r="191">
          <cell r="A191" t="str">
            <v>Euphorbia setiloba</v>
          </cell>
          <cell r="D191">
            <v>23.525000174840301</v>
          </cell>
          <cell r="G191">
            <v>486</v>
          </cell>
        </row>
        <row r="192">
          <cell r="A192" t="str">
            <v>Evolvulus arizonicus</v>
          </cell>
          <cell r="D192">
            <v>22.758333067099301</v>
          </cell>
          <cell r="G192">
            <v>907</v>
          </cell>
        </row>
        <row r="193">
          <cell r="A193" t="str">
            <v>Ferocactus cylindraceus</v>
          </cell>
          <cell r="D193">
            <v>22.5999999046326</v>
          </cell>
          <cell r="G193">
            <v>412</v>
          </cell>
        </row>
        <row r="194">
          <cell r="A194" t="str">
            <v>Festuca arizonica</v>
          </cell>
          <cell r="D194">
            <v>14.758333171407401</v>
          </cell>
          <cell r="G194">
            <v>728</v>
          </cell>
        </row>
        <row r="195">
          <cell r="A195" t="str">
            <v>Fouquieria splendens</v>
          </cell>
          <cell r="D195">
            <v>22.7583334644636</v>
          </cell>
          <cell r="G195">
            <v>484</v>
          </cell>
        </row>
        <row r="196">
          <cell r="A196" t="str">
            <v>Galium stellatum</v>
          </cell>
          <cell r="D196">
            <v>22.437499801317902</v>
          </cell>
          <cell r="G196">
            <v>374</v>
          </cell>
        </row>
        <row r="197">
          <cell r="A197" t="str">
            <v>Gilia flavocincta</v>
          </cell>
          <cell r="D197">
            <v>21.808333615462001</v>
          </cell>
          <cell r="G197">
            <v>565</v>
          </cell>
        </row>
        <row r="198">
          <cell r="A198" t="str">
            <v>Gilia stellata</v>
          </cell>
          <cell r="D198">
            <v>23.216666638851201</v>
          </cell>
          <cell r="G198">
            <v>377</v>
          </cell>
        </row>
        <row r="199">
          <cell r="A199" t="str">
            <v>Glandularia gooddingii</v>
          </cell>
          <cell r="D199">
            <v>21.7041668494542</v>
          </cell>
          <cell r="G199">
            <v>594</v>
          </cell>
        </row>
        <row r="200">
          <cell r="A200" t="str">
            <v>Gnaphalium palustre</v>
          </cell>
          <cell r="D200">
            <v>18.004166821638702</v>
          </cell>
          <cell r="G200">
            <v>1474</v>
          </cell>
        </row>
        <row r="201">
          <cell r="A201" t="str">
            <v>Gutierrezia sarothrae</v>
          </cell>
          <cell r="D201">
            <v>19.087500065565099</v>
          </cell>
          <cell r="G201">
            <v>726</v>
          </cell>
        </row>
        <row r="202">
          <cell r="A202" t="str">
            <v>Harpagonella palmeri</v>
          </cell>
          <cell r="D202">
            <v>19.887499928474401</v>
          </cell>
          <cell r="G202">
            <v>458</v>
          </cell>
        </row>
        <row r="203">
          <cell r="A203" t="str">
            <v>Hedeoma nana</v>
          </cell>
          <cell r="D203">
            <v>21.0499999622504</v>
          </cell>
          <cell r="G203">
            <v>570</v>
          </cell>
        </row>
        <row r="204">
          <cell r="A204" t="str">
            <v>Helianthus annuus</v>
          </cell>
          <cell r="D204">
            <v>22.529166618983002</v>
          </cell>
          <cell r="G204">
            <v>1156</v>
          </cell>
        </row>
        <row r="205">
          <cell r="A205" t="str">
            <v>Herissantia crispa</v>
          </cell>
          <cell r="D205">
            <v>27.204166730244999</v>
          </cell>
          <cell r="G205">
            <v>1787</v>
          </cell>
        </row>
        <row r="206">
          <cell r="A206" t="str">
            <v>Herniaria hirsuta</v>
          </cell>
          <cell r="D206">
            <v>19.8083333770434</v>
          </cell>
          <cell r="G206">
            <v>1337</v>
          </cell>
        </row>
        <row r="207">
          <cell r="A207" t="str">
            <v>Heteropogon contortus</v>
          </cell>
          <cell r="D207">
            <v>25.800000190734899</v>
          </cell>
          <cell r="G207">
            <v>1302</v>
          </cell>
        </row>
        <row r="208">
          <cell r="A208" t="str">
            <v>Heterotheca subaxillaris</v>
          </cell>
          <cell r="D208">
            <v>22.545833225051599</v>
          </cell>
          <cell r="G208">
            <v>1538</v>
          </cell>
        </row>
        <row r="209">
          <cell r="A209" t="str">
            <v>Hibiscus coulteri</v>
          </cell>
          <cell r="D209">
            <v>22.595833460489899</v>
          </cell>
          <cell r="G209">
            <v>640</v>
          </cell>
        </row>
        <row r="210">
          <cell r="A210" t="str">
            <v>Hilaria belangeri</v>
          </cell>
          <cell r="D210">
            <v>24.279166539510101</v>
          </cell>
          <cell r="G210">
            <v>914</v>
          </cell>
        </row>
        <row r="211">
          <cell r="A211" t="str">
            <v>Hilaria mutica</v>
          </cell>
          <cell r="D211">
            <v>21.629166702429501</v>
          </cell>
          <cell r="G211">
            <v>497</v>
          </cell>
        </row>
        <row r="212">
          <cell r="A212" t="str">
            <v>Hilaria rigida</v>
          </cell>
          <cell r="D212">
            <v>23.524999896685301</v>
          </cell>
          <cell r="G212">
            <v>370</v>
          </cell>
        </row>
        <row r="213">
          <cell r="A213" t="str">
            <v>Hordeum jubatum</v>
          </cell>
          <cell r="D213">
            <v>16.1750000814597</v>
          </cell>
          <cell r="G213">
            <v>1159</v>
          </cell>
        </row>
        <row r="214">
          <cell r="A214" t="str">
            <v>Hordeum murinum</v>
          </cell>
          <cell r="D214">
            <v>18.583333233992299</v>
          </cell>
          <cell r="G214">
            <v>1092</v>
          </cell>
        </row>
        <row r="215">
          <cell r="A215" t="str">
            <v>Hordeum pusillum</v>
          </cell>
          <cell r="D215">
            <v>19.733333428700799</v>
          </cell>
          <cell r="G215">
            <v>1324</v>
          </cell>
        </row>
        <row r="216">
          <cell r="A216" t="str">
            <v>Hyptis emoryi</v>
          </cell>
          <cell r="D216">
            <v>23.774999976158099</v>
          </cell>
          <cell r="G216">
            <v>429</v>
          </cell>
        </row>
        <row r="217">
          <cell r="A217" t="str">
            <v>Ipomoea cristulata</v>
          </cell>
          <cell r="D217">
            <v>22.891666789849602</v>
          </cell>
          <cell r="G217">
            <v>996</v>
          </cell>
        </row>
        <row r="218">
          <cell r="A218" t="str">
            <v>Ipomoea hederacea</v>
          </cell>
          <cell r="D218">
            <v>23.708333214124</v>
          </cell>
          <cell r="G218">
            <v>1368</v>
          </cell>
        </row>
        <row r="219">
          <cell r="A219" t="str">
            <v>Isocoma acradenia</v>
          </cell>
          <cell r="D219">
            <v>23.229166626930201</v>
          </cell>
          <cell r="G219">
            <v>447</v>
          </cell>
        </row>
        <row r="220">
          <cell r="A220" t="str">
            <v>Janusia gracilis</v>
          </cell>
          <cell r="D220">
            <v>23.275000015894602</v>
          </cell>
          <cell r="G220">
            <v>566</v>
          </cell>
        </row>
        <row r="221">
          <cell r="A221" t="str">
            <v>Juncus bufonius</v>
          </cell>
          <cell r="D221">
            <v>18.1833332777023</v>
          </cell>
          <cell r="G221">
            <v>1424</v>
          </cell>
        </row>
        <row r="222">
          <cell r="A222" t="str">
            <v>Juniperus arizonica</v>
          </cell>
          <cell r="D222">
            <v>19.120833368971901</v>
          </cell>
          <cell r="G222">
            <v>599</v>
          </cell>
        </row>
        <row r="223">
          <cell r="A223" t="str">
            <v>Justicia californica</v>
          </cell>
          <cell r="D223">
            <v>23.304166734218601</v>
          </cell>
          <cell r="G223">
            <v>406</v>
          </cell>
        </row>
        <row r="224">
          <cell r="A224" t="str">
            <v>Justicia longii</v>
          </cell>
          <cell r="D224">
            <v>22.724999825159699</v>
          </cell>
          <cell r="G224">
            <v>517</v>
          </cell>
        </row>
        <row r="225">
          <cell r="A225" t="str">
            <v>Kallstroemia californica</v>
          </cell>
          <cell r="D225">
            <v>25.216666618983002</v>
          </cell>
          <cell r="G225">
            <v>1003</v>
          </cell>
        </row>
        <row r="226">
          <cell r="A226" t="str">
            <v>Kallstroemia grandiflora</v>
          </cell>
          <cell r="D226">
            <v>25.9166666666667</v>
          </cell>
          <cell r="G226">
            <v>949</v>
          </cell>
        </row>
        <row r="227">
          <cell r="A227" t="str">
            <v>Kallstroemia parviflora</v>
          </cell>
          <cell r="D227">
            <v>23.487499992052701</v>
          </cell>
          <cell r="G227">
            <v>999</v>
          </cell>
        </row>
        <row r="228">
          <cell r="A228" t="str">
            <v>Keckiella antirrhinoides</v>
          </cell>
          <cell r="D228">
            <v>19.558333252867101</v>
          </cell>
          <cell r="G228">
            <v>488</v>
          </cell>
        </row>
        <row r="229">
          <cell r="A229" t="str">
            <v>Krameria bicolor</v>
          </cell>
          <cell r="D229">
            <v>23.183333357175201</v>
          </cell>
          <cell r="G229">
            <v>390</v>
          </cell>
        </row>
        <row r="230">
          <cell r="A230" t="str">
            <v>Krameria erecta</v>
          </cell>
          <cell r="D230">
            <v>23.274999976158099</v>
          </cell>
          <cell r="G230">
            <v>561</v>
          </cell>
        </row>
        <row r="231">
          <cell r="A231" t="str">
            <v>Lactuca serriola</v>
          </cell>
          <cell r="D231">
            <v>18.708333373069799</v>
          </cell>
          <cell r="G231">
            <v>1218</v>
          </cell>
        </row>
        <row r="232">
          <cell r="A232" t="str">
            <v>Larrea tridentata</v>
          </cell>
          <cell r="D232">
            <v>23.175000051657399</v>
          </cell>
          <cell r="G232">
            <v>404</v>
          </cell>
        </row>
        <row r="233">
          <cell r="A233" t="str">
            <v>Lasthenia californica</v>
          </cell>
          <cell r="D233">
            <v>18.408333299681502</v>
          </cell>
          <cell r="G233">
            <v>1130</v>
          </cell>
        </row>
        <row r="234">
          <cell r="A234" t="str">
            <v>Layia glandulosa</v>
          </cell>
          <cell r="D234">
            <v>18.341666599114699</v>
          </cell>
          <cell r="G234">
            <v>658</v>
          </cell>
        </row>
        <row r="235">
          <cell r="A235" t="str">
            <v>Lepidium lasiocarpum</v>
          </cell>
          <cell r="D235">
            <v>23.370833297570499</v>
          </cell>
          <cell r="G235">
            <v>516</v>
          </cell>
        </row>
        <row r="236">
          <cell r="A236" t="str">
            <v>Lepidium virginicum</v>
          </cell>
          <cell r="D236">
            <v>22.983333269755001</v>
          </cell>
          <cell r="G236">
            <v>1494</v>
          </cell>
        </row>
        <row r="237">
          <cell r="A237" t="str">
            <v>Leptochloa dubia</v>
          </cell>
          <cell r="D237">
            <v>21.645833293596901</v>
          </cell>
          <cell r="G237">
            <v>959</v>
          </cell>
        </row>
        <row r="238">
          <cell r="A238" t="str">
            <v>Leptochloa panicea</v>
          </cell>
          <cell r="D238">
            <v>27.233333269755001</v>
          </cell>
          <cell r="G238">
            <v>1833</v>
          </cell>
        </row>
        <row r="239">
          <cell r="A239" t="str">
            <v>Leptosiphon aureus</v>
          </cell>
          <cell r="D239">
            <v>20.450000196695299</v>
          </cell>
          <cell r="G239">
            <v>520</v>
          </cell>
        </row>
        <row r="240">
          <cell r="A240" t="str">
            <v>Linanthus bigelovii</v>
          </cell>
          <cell r="D240">
            <v>22.116666773955</v>
          </cell>
          <cell r="G240">
            <v>583</v>
          </cell>
        </row>
        <row r="241">
          <cell r="A241" t="str">
            <v>Linum lewisii</v>
          </cell>
          <cell r="D241">
            <v>16.141666526595799</v>
          </cell>
          <cell r="G241">
            <v>1089</v>
          </cell>
        </row>
        <row r="242">
          <cell r="A242" t="str">
            <v>Loeflingia squarrosa</v>
          </cell>
          <cell r="D242">
            <v>20.341666718323999</v>
          </cell>
          <cell r="G242">
            <v>569</v>
          </cell>
        </row>
        <row r="243">
          <cell r="A243" t="str">
            <v>Logfia arizonica</v>
          </cell>
          <cell r="D243">
            <v>22.445833424727098</v>
          </cell>
          <cell r="G243">
            <v>415</v>
          </cell>
        </row>
        <row r="244">
          <cell r="A244" t="str">
            <v>Logfia filaginoides</v>
          </cell>
          <cell r="D244">
            <v>20.116666605075199</v>
          </cell>
          <cell r="G244">
            <v>985</v>
          </cell>
        </row>
        <row r="245">
          <cell r="A245" t="str">
            <v>Lolium multiflorum</v>
          </cell>
          <cell r="D245">
            <v>18.729166681567801</v>
          </cell>
          <cell r="G245">
            <v>1467</v>
          </cell>
        </row>
        <row r="246">
          <cell r="A246" t="str">
            <v>Lomatium nevadense</v>
          </cell>
          <cell r="D246">
            <v>16.450000007016001</v>
          </cell>
          <cell r="G246">
            <v>813</v>
          </cell>
        </row>
        <row r="247">
          <cell r="A247" t="str">
            <v>Lotus humistratus</v>
          </cell>
          <cell r="D247">
            <v>19.829166665673299</v>
          </cell>
          <cell r="G247">
            <v>1393</v>
          </cell>
        </row>
        <row r="248">
          <cell r="A248" t="str">
            <v>Lotus rigidus</v>
          </cell>
          <cell r="D248">
            <v>21.449999928474401</v>
          </cell>
          <cell r="G248">
            <v>533</v>
          </cell>
        </row>
        <row r="249">
          <cell r="A249" t="str">
            <v>Lotus salsuginosus</v>
          </cell>
          <cell r="D249">
            <v>22.029166738192199</v>
          </cell>
          <cell r="G249">
            <v>579</v>
          </cell>
        </row>
        <row r="250">
          <cell r="A250" t="str">
            <v>Lotus strigosus</v>
          </cell>
          <cell r="D250">
            <v>22.683333297570499</v>
          </cell>
          <cell r="G250">
            <v>764</v>
          </cell>
        </row>
        <row r="251">
          <cell r="A251" t="str">
            <v>Lupinus concinnus</v>
          </cell>
          <cell r="D251">
            <v>21.0124999185403</v>
          </cell>
          <cell r="G251">
            <v>727</v>
          </cell>
        </row>
        <row r="252">
          <cell r="A252" t="str">
            <v>Lupinus sparsiflorus</v>
          </cell>
          <cell r="D252">
            <v>21.7541668613752</v>
          </cell>
          <cell r="G252">
            <v>505</v>
          </cell>
        </row>
        <row r="253">
          <cell r="A253" t="str">
            <v>Lycium andersonii</v>
          </cell>
          <cell r="D253">
            <v>23.499999960263601</v>
          </cell>
          <cell r="G253">
            <v>428</v>
          </cell>
        </row>
        <row r="254">
          <cell r="A254" t="str">
            <v>Lycium berlandieri</v>
          </cell>
          <cell r="D254">
            <v>23.354166865348802</v>
          </cell>
          <cell r="G254">
            <v>585</v>
          </cell>
        </row>
        <row r="255">
          <cell r="A255" t="str">
            <v>Lycium exsertum</v>
          </cell>
          <cell r="D255">
            <v>22.6708333392938</v>
          </cell>
          <cell r="G255">
            <v>505</v>
          </cell>
        </row>
        <row r="256">
          <cell r="A256" t="str">
            <v>Lycium fremontii</v>
          </cell>
          <cell r="D256">
            <v>23.658333500226298</v>
          </cell>
          <cell r="G256">
            <v>426</v>
          </cell>
        </row>
        <row r="257">
          <cell r="A257" t="str">
            <v>Lycium parishii</v>
          </cell>
          <cell r="D257">
            <v>22.920833577712401</v>
          </cell>
          <cell r="G257">
            <v>440</v>
          </cell>
        </row>
        <row r="258">
          <cell r="A258" t="str">
            <v>Machaeranthera tagetina</v>
          </cell>
          <cell r="D258">
            <v>23.387500087420101</v>
          </cell>
          <cell r="G258">
            <v>601</v>
          </cell>
        </row>
        <row r="259">
          <cell r="A259" t="str">
            <v>Machaeranthera tanacetifolia</v>
          </cell>
          <cell r="D259">
            <v>17.9750000610948</v>
          </cell>
          <cell r="G259">
            <v>537</v>
          </cell>
        </row>
        <row r="260">
          <cell r="A260" t="str">
            <v>Malva parviflora</v>
          </cell>
          <cell r="D260">
            <v>22.0250000953674</v>
          </cell>
          <cell r="G260">
            <v>1172</v>
          </cell>
        </row>
        <row r="261">
          <cell r="A261" t="str">
            <v>Mammillaria grahamii</v>
          </cell>
          <cell r="D261">
            <v>23.283333500226298</v>
          </cell>
          <cell r="G261">
            <v>533</v>
          </cell>
        </row>
        <row r="262">
          <cell r="A262" t="str">
            <v>Marah gilensis</v>
          </cell>
          <cell r="D262">
            <v>21.612500131130201</v>
          </cell>
          <cell r="G262">
            <v>537</v>
          </cell>
        </row>
        <row r="263">
          <cell r="A263" t="str">
            <v>Marina parryi</v>
          </cell>
          <cell r="D263">
            <v>23.758333146572099</v>
          </cell>
          <cell r="G263">
            <v>428</v>
          </cell>
        </row>
        <row r="264">
          <cell r="A264" t="str">
            <v>Matelea parvifolia</v>
          </cell>
          <cell r="D264">
            <v>21.474999940643698</v>
          </cell>
          <cell r="G264">
            <v>447</v>
          </cell>
        </row>
        <row r="265">
          <cell r="A265" t="str">
            <v>Maurandella antirrhiniflora</v>
          </cell>
          <cell r="D265">
            <v>20.2333331157764</v>
          </cell>
          <cell r="G265">
            <v>859</v>
          </cell>
        </row>
        <row r="266">
          <cell r="A266" t="str">
            <v>Melampodium leucanthum</v>
          </cell>
          <cell r="D266">
            <v>20.0750000377496</v>
          </cell>
          <cell r="G266">
            <v>847</v>
          </cell>
        </row>
        <row r="267">
          <cell r="A267" t="str">
            <v>Menodora scabra</v>
          </cell>
          <cell r="D267">
            <v>21.083333308498101</v>
          </cell>
          <cell r="G267">
            <v>529</v>
          </cell>
        </row>
        <row r="268">
          <cell r="A268" t="str">
            <v>Mentzelia affinis</v>
          </cell>
          <cell r="D268">
            <v>22.799999932448099</v>
          </cell>
          <cell r="G268">
            <v>543</v>
          </cell>
        </row>
        <row r="269">
          <cell r="A269" t="str">
            <v>Mentzelia albicaulis</v>
          </cell>
          <cell r="D269">
            <v>22</v>
          </cell>
          <cell r="G269">
            <v>516</v>
          </cell>
        </row>
        <row r="270">
          <cell r="A270" t="str">
            <v>Mentzelia multiflora</v>
          </cell>
          <cell r="D270">
            <v>21.775000115235599</v>
          </cell>
          <cell r="G270">
            <v>522</v>
          </cell>
        </row>
        <row r="271">
          <cell r="A271" t="str">
            <v>Metastelma arizonicum</v>
          </cell>
          <cell r="D271">
            <v>24.954166730244999</v>
          </cell>
          <cell r="G271">
            <v>2697</v>
          </cell>
        </row>
        <row r="272">
          <cell r="A272" t="str">
            <v>Mimetanthe pilosa</v>
          </cell>
          <cell r="D272">
            <v>18.025000164906199</v>
          </cell>
          <cell r="G272">
            <v>958</v>
          </cell>
        </row>
        <row r="273">
          <cell r="A273" t="str">
            <v>Mimosa aculeaticarpa</v>
          </cell>
          <cell r="D273">
            <v>20.887499928474401</v>
          </cell>
          <cell r="G273">
            <v>1108</v>
          </cell>
        </row>
        <row r="274">
          <cell r="A274" t="str">
            <v>Minuartia douglasii</v>
          </cell>
          <cell r="D274">
            <v>17.0291665966312</v>
          </cell>
          <cell r="G274">
            <v>1593</v>
          </cell>
        </row>
        <row r="275">
          <cell r="A275" t="str">
            <v>Mirabilis coccinea</v>
          </cell>
          <cell r="D275">
            <v>18.8333334028721</v>
          </cell>
          <cell r="G275">
            <v>615</v>
          </cell>
        </row>
        <row r="276">
          <cell r="A276" t="str">
            <v>Mirabilis laevis</v>
          </cell>
          <cell r="D276">
            <v>22.308333178361298</v>
          </cell>
          <cell r="G276">
            <v>495</v>
          </cell>
        </row>
        <row r="277">
          <cell r="A277" t="str">
            <v>Mirabilis multiflora</v>
          </cell>
          <cell r="D277">
            <v>17.866666511632499</v>
          </cell>
          <cell r="G277">
            <v>638</v>
          </cell>
        </row>
        <row r="278">
          <cell r="A278" t="str">
            <v>Monolepis nuttalliana</v>
          </cell>
          <cell r="D278">
            <v>22.604166626930201</v>
          </cell>
          <cell r="G278">
            <v>891</v>
          </cell>
        </row>
        <row r="279">
          <cell r="A279" t="str">
            <v>Monoptilon bellioides</v>
          </cell>
          <cell r="D279">
            <v>23.608333508173601</v>
          </cell>
          <cell r="G279">
            <v>267</v>
          </cell>
        </row>
        <row r="280">
          <cell r="A280" t="str">
            <v>Muhlenbergia appressa</v>
          </cell>
          <cell r="D280">
            <v>20.491666664679801</v>
          </cell>
          <cell r="G280">
            <v>736</v>
          </cell>
        </row>
        <row r="281">
          <cell r="A281" t="str">
            <v>Muhlenbergia emersleyi</v>
          </cell>
          <cell r="D281">
            <v>21.9250000317891</v>
          </cell>
          <cell r="G281">
            <v>1141</v>
          </cell>
        </row>
        <row r="282">
          <cell r="A282" t="str">
            <v>Muhlenbergia microsperma</v>
          </cell>
          <cell r="D282">
            <v>23.325000007947299</v>
          </cell>
          <cell r="G282">
            <v>824</v>
          </cell>
        </row>
        <row r="283">
          <cell r="A283" t="str">
            <v>Muhlenbergia porteri</v>
          </cell>
          <cell r="D283">
            <v>20.858333269755001</v>
          </cell>
          <cell r="G283">
            <v>497</v>
          </cell>
        </row>
        <row r="284">
          <cell r="A284" t="str">
            <v>Muhlenbergia wrightii</v>
          </cell>
          <cell r="D284">
            <v>13.0999998996655</v>
          </cell>
          <cell r="G284">
            <v>643</v>
          </cell>
        </row>
        <row r="285">
          <cell r="A285" t="str">
            <v>Nicotiana obtusifolia</v>
          </cell>
          <cell r="D285">
            <v>23.337499777476001</v>
          </cell>
          <cell r="G285">
            <v>577</v>
          </cell>
        </row>
        <row r="286">
          <cell r="A286" t="str">
            <v>Nolina microcarpa</v>
          </cell>
          <cell r="D286">
            <v>18.2958332399527</v>
          </cell>
          <cell r="G286">
            <v>658</v>
          </cell>
        </row>
        <row r="287">
          <cell r="A287" t="str">
            <v>Notholaena standleyi</v>
          </cell>
          <cell r="D287">
            <v>21.4708333214124</v>
          </cell>
          <cell r="G287">
            <v>517</v>
          </cell>
        </row>
        <row r="288">
          <cell r="A288" t="str">
            <v>Nuttallanthus texanus</v>
          </cell>
          <cell r="D288">
            <v>19.950000027815499</v>
          </cell>
          <cell r="G288">
            <v>1224</v>
          </cell>
        </row>
        <row r="289">
          <cell r="A289" t="str">
            <v>Oenothera elata</v>
          </cell>
          <cell r="D289">
            <v>18.112500051657399</v>
          </cell>
          <cell r="G289">
            <v>940</v>
          </cell>
        </row>
        <row r="290">
          <cell r="A290" t="str">
            <v>Oenothera primiveris</v>
          </cell>
          <cell r="D290">
            <v>22.862500041723301</v>
          </cell>
          <cell r="G290">
            <v>468</v>
          </cell>
        </row>
        <row r="291">
          <cell r="A291" t="str">
            <v>Olneya tesota</v>
          </cell>
          <cell r="D291">
            <v>23.712500035762801</v>
          </cell>
          <cell r="G291">
            <v>371</v>
          </cell>
        </row>
        <row r="292">
          <cell r="A292" t="str">
            <v>Oncosiphon piluliferum</v>
          </cell>
          <cell r="D292">
            <v>22.149999916553501</v>
          </cell>
          <cell r="G292">
            <v>408</v>
          </cell>
        </row>
        <row r="293">
          <cell r="A293" t="str">
            <v>Opuntia basilaris</v>
          </cell>
          <cell r="D293">
            <v>22.762499908606198</v>
          </cell>
          <cell r="G293">
            <v>494</v>
          </cell>
        </row>
        <row r="294">
          <cell r="A294" t="str">
            <v>Opuntia chlorotica</v>
          </cell>
          <cell r="D294">
            <v>20.529166658719401</v>
          </cell>
          <cell r="G294">
            <v>574</v>
          </cell>
        </row>
        <row r="295">
          <cell r="A295" t="str">
            <v>Opuntia curvispina</v>
          </cell>
          <cell r="D295">
            <v>19.112500022786399</v>
          </cell>
          <cell r="G295">
            <v>624</v>
          </cell>
        </row>
        <row r="296">
          <cell r="A296" t="str">
            <v>Opuntia engelmannii</v>
          </cell>
          <cell r="D296">
            <v>22.620833198229501</v>
          </cell>
          <cell r="G296">
            <v>878</v>
          </cell>
        </row>
        <row r="297">
          <cell r="A297" t="str">
            <v>Opuntia phaeacantha</v>
          </cell>
          <cell r="D297">
            <v>21.158333450555801</v>
          </cell>
          <cell r="G297">
            <v>767</v>
          </cell>
        </row>
        <row r="298">
          <cell r="A298" t="str">
            <v>Orobanche cooperi</v>
          </cell>
          <cell r="D298">
            <v>23.4958332578341</v>
          </cell>
          <cell r="G298">
            <v>473</v>
          </cell>
        </row>
        <row r="299">
          <cell r="A299" t="str">
            <v>Panicum hirticaule</v>
          </cell>
          <cell r="D299">
            <v>27.1958336035411</v>
          </cell>
          <cell r="G299">
            <v>1753</v>
          </cell>
        </row>
        <row r="300">
          <cell r="A300" t="str">
            <v>Panicum virgatum</v>
          </cell>
          <cell r="D300">
            <v>21.033333202203099</v>
          </cell>
          <cell r="G300">
            <v>1495</v>
          </cell>
        </row>
        <row r="301">
          <cell r="A301" t="str">
            <v>Pappostipa speciosa</v>
          </cell>
          <cell r="D301">
            <v>19.237499743699999</v>
          </cell>
          <cell r="G301">
            <v>673</v>
          </cell>
        </row>
        <row r="302">
          <cell r="A302" t="str">
            <v>Parietaria hespera</v>
          </cell>
          <cell r="D302">
            <v>22.7500002384186</v>
          </cell>
          <cell r="G302">
            <v>527</v>
          </cell>
        </row>
        <row r="303">
          <cell r="A303" t="str">
            <v>Parkinsonia florida</v>
          </cell>
          <cell r="D303">
            <v>23.483333468437198</v>
          </cell>
          <cell r="G303">
            <v>429</v>
          </cell>
        </row>
        <row r="304">
          <cell r="A304" t="str">
            <v>Parkinsonia microphylla</v>
          </cell>
          <cell r="D304">
            <v>23.1041668554147</v>
          </cell>
          <cell r="G304">
            <v>415</v>
          </cell>
        </row>
        <row r="305">
          <cell r="A305" t="str">
            <v>Pascopyrum smithii</v>
          </cell>
          <cell r="D305">
            <v>14.5708333229025</v>
          </cell>
          <cell r="G305">
            <v>893</v>
          </cell>
        </row>
        <row r="306">
          <cell r="A306" t="str">
            <v>Pectis papposa</v>
          </cell>
          <cell r="D306">
            <v>23.633333563804602</v>
          </cell>
          <cell r="G306">
            <v>428</v>
          </cell>
        </row>
        <row r="307">
          <cell r="A307" t="str">
            <v>Pectocarya heterocarpa</v>
          </cell>
          <cell r="D307">
            <v>23.441666682561198</v>
          </cell>
          <cell r="G307">
            <v>315</v>
          </cell>
        </row>
        <row r="308">
          <cell r="A308" t="str">
            <v>Pectocarya platycarpa</v>
          </cell>
          <cell r="D308">
            <v>23.216666996478999</v>
          </cell>
          <cell r="G308">
            <v>381</v>
          </cell>
        </row>
        <row r="309">
          <cell r="A309" t="str">
            <v>Pectocarya recurvata</v>
          </cell>
          <cell r="D309">
            <v>22.7874999046326</v>
          </cell>
          <cell r="G309">
            <v>411</v>
          </cell>
        </row>
        <row r="310">
          <cell r="A310" t="str">
            <v>Pectocarya setosa</v>
          </cell>
          <cell r="D310">
            <v>17.983333344260899</v>
          </cell>
          <cell r="G310">
            <v>558</v>
          </cell>
        </row>
        <row r="311">
          <cell r="A311" t="str">
            <v>Pellaea truncata</v>
          </cell>
          <cell r="D311">
            <v>20.508333235979102</v>
          </cell>
          <cell r="G311">
            <v>535</v>
          </cell>
        </row>
        <row r="312">
          <cell r="A312" t="str">
            <v>Peniocereus greggii</v>
          </cell>
          <cell r="D312">
            <v>21.399999916553501</v>
          </cell>
          <cell r="G312">
            <v>422</v>
          </cell>
        </row>
        <row r="313">
          <cell r="A313" t="str">
            <v>Pennisetum ciliare</v>
          </cell>
          <cell r="D313">
            <v>25.199999888737999</v>
          </cell>
          <cell r="G313">
            <v>1140</v>
          </cell>
        </row>
        <row r="314">
          <cell r="A314" t="str">
            <v>Pennisetum setaceum</v>
          </cell>
          <cell r="D314">
            <v>22.2749998172124</v>
          </cell>
          <cell r="G314">
            <v>798</v>
          </cell>
        </row>
        <row r="315">
          <cell r="A315" t="str">
            <v>Penstemon parryi</v>
          </cell>
          <cell r="D315">
            <v>22.754166543483699</v>
          </cell>
          <cell r="G315">
            <v>709</v>
          </cell>
        </row>
        <row r="316">
          <cell r="A316" t="str">
            <v>Penstemon pseudospectabilis</v>
          </cell>
          <cell r="D316">
            <v>22.408332973718601</v>
          </cell>
          <cell r="G316">
            <v>579</v>
          </cell>
        </row>
        <row r="317">
          <cell r="A317" t="str">
            <v>Penstemon subulatus</v>
          </cell>
          <cell r="D317">
            <v>20.7916666467985</v>
          </cell>
          <cell r="G317">
            <v>525</v>
          </cell>
        </row>
        <row r="318">
          <cell r="A318" t="str">
            <v>Pentagramma triangularis</v>
          </cell>
          <cell r="D318">
            <v>17.750000029802301</v>
          </cell>
          <cell r="G318">
            <v>1355</v>
          </cell>
        </row>
        <row r="319">
          <cell r="A319" t="str">
            <v>Perityle emoryi</v>
          </cell>
          <cell r="D319">
            <v>23.608333607514702</v>
          </cell>
          <cell r="G319">
            <v>348</v>
          </cell>
        </row>
        <row r="320">
          <cell r="A320" t="str">
            <v>Phacelia affinis</v>
          </cell>
          <cell r="D320">
            <v>19.970833212137201</v>
          </cell>
          <cell r="G320">
            <v>705</v>
          </cell>
        </row>
        <row r="321">
          <cell r="A321" t="str">
            <v>Phacelia crenulata</v>
          </cell>
          <cell r="D321">
            <v>23.5333334207535</v>
          </cell>
          <cell r="G321">
            <v>334</v>
          </cell>
        </row>
        <row r="322">
          <cell r="A322" t="str">
            <v>Phacelia cryptantha</v>
          </cell>
          <cell r="D322">
            <v>20.7166665792465</v>
          </cell>
          <cell r="G322">
            <v>635</v>
          </cell>
        </row>
        <row r="323">
          <cell r="A323" t="str">
            <v>Phacelia distans</v>
          </cell>
          <cell r="D323">
            <v>22.308333178361298</v>
          </cell>
          <cell r="G323">
            <v>800</v>
          </cell>
        </row>
        <row r="324">
          <cell r="A324" t="str">
            <v>Phacelia ramosissima</v>
          </cell>
          <cell r="D324">
            <v>17.974999919533701</v>
          </cell>
          <cell r="G324">
            <v>861</v>
          </cell>
        </row>
        <row r="325">
          <cell r="A325" t="str">
            <v>Phalaris minor</v>
          </cell>
          <cell r="D325">
            <v>22.974999984105398</v>
          </cell>
          <cell r="G325">
            <v>896</v>
          </cell>
        </row>
        <row r="326">
          <cell r="A326" t="str">
            <v>Phlox gracilis</v>
          </cell>
          <cell r="D326">
            <v>16.7708334028721</v>
          </cell>
          <cell r="G326">
            <v>1746</v>
          </cell>
        </row>
        <row r="327">
          <cell r="A327" t="str">
            <v>Phlox tenuifolia</v>
          </cell>
          <cell r="D327">
            <v>21.1666666467985</v>
          </cell>
          <cell r="G327">
            <v>659</v>
          </cell>
        </row>
        <row r="328">
          <cell r="A328" t="str">
            <v>Pholistoma auritum</v>
          </cell>
          <cell r="D328">
            <v>19.345833480358099</v>
          </cell>
          <cell r="G328">
            <v>739</v>
          </cell>
        </row>
        <row r="329">
          <cell r="A329" t="str">
            <v>Phoradendron californicum</v>
          </cell>
          <cell r="D329">
            <v>23.2749999860923</v>
          </cell>
          <cell r="G329">
            <v>466</v>
          </cell>
        </row>
        <row r="330">
          <cell r="A330" t="str">
            <v>Physalis hederifolia</v>
          </cell>
          <cell r="D330">
            <v>21.3708333770434</v>
          </cell>
          <cell r="G330">
            <v>643</v>
          </cell>
        </row>
        <row r="331">
          <cell r="A331" t="str">
            <v>Physaria tenella</v>
          </cell>
          <cell r="D331">
            <v>23.0416666169961</v>
          </cell>
          <cell r="G331">
            <v>297</v>
          </cell>
        </row>
        <row r="332">
          <cell r="A332" t="str">
            <v>Plagiobothrys arizonicus</v>
          </cell>
          <cell r="D332">
            <v>20.291666609545501</v>
          </cell>
          <cell r="G332">
            <v>521</v>
          </cell>
        </row>
        <row r="333">
          <cell r="A333" t="str">
            <v>Plantago ovata</v>
          </cell>
          <cell r="D333">
            <v>23.5000000198682</v>
          </cell>
          <cell r="G333">
            <v>354</v>
          </cell>
        </row>
        <row r="334">
          <cell r="A334" t="str">
            <v>Plantago patagonica</v>
          </cell>
          <cell r="D334">
            <v>19.991666694482198</v>
          </cell>
          <cell r="G334">
            <v>894</v>
          </cell>
        </row>
        <row r="335">
          <cell r="A335" t="str">
            <v>Pluchea sericea</v>
          </cell>
          <cell r="D335">
            <v>23.5624998807907</v>
          </cell>
          <cell r="G335">
            <v>411</v>
          </cell>
        </row>
        <row r="336">
          <cell r="A336" t="str">
            <v>Poa bigelovii</v>
          </cell>
          <cell r="D336">
            <v>22.329166551431001</v>
          </cell>
          <cell r="G336">
            <v>524</v>
          </cell>
        </row>
        <row r="337">
          <cell r="A337" t="str">
            <v>Poa fendleriana</v>
          </cell>
          <cell r="D337">
            <v>15.3999999969577</v>
          </cell>
          <cell r="G337">
            <v>797</v>
          </cell>
        </row>
        <row r="338">
          <cell r="A338" t="str">
            <v>Polanisia dodecandra</v>
          </cell>
          <cell r="D338">
            <v>21.908333082993799</v>
          </cell>
          <cell r="G338">
            <v>1101</v>
          </cell>
        </row>
        <row r="339">
          <cell r="A339" t="str">
            <v>Polypogon monspeliensis</v>
          </cell>
          <cell r="D339">
            <v>20.766666680574399</v>
          </cell>
          <cell r="G339">
            <v>1207</v>
          </cell>
        </row>
        <row r="340">
          <cell r="A340" t="str">
            <v>Populus fremontii</v>
          </cell>
          <cell r="D340">
            <v>22.116666406393101</v>
          </cell>
          <cell r="G340">
            <v>765</v>
          </cell>
        </row>
        <row r="341">
          <cell r="A341" t="str">
            <v>Porophyllum gracile</v>
          </cell>
          <cell r="D341">
            <v>23.2166665792465</v>
          </cell>
          <cell r="G341">
            <v>462</v>
          </cell>
        </row>
        <row r="342">
          <cell r="A342" t="str">
            <v>Portulaca oleracea</v>
          </cell>
          <cell r="D342">
            <v>26.5666666030884</v>
          </cell>
          <cell r="G342">
            <v>1595</v>
          </cell>
        </row>
        <row r="343">
          <cell r="A343" t="str">
            <v>Portulaca pilosa</v>
          </cell>
          <cell r="D343">
            <v>27</v>
          </cell>
          <cell r="G343">
            <v>1694</v>
          </cell>
        </row>
        <row r="344">
          <cell r="A344" t="str">
            <v>Portulaca umbraticola</v>
          </cell>
          <cell r="D344">
            <v>25.8000000317891</v>
          </cell>
          <cell r="G344">
            <v>1679</v>
          </cell>
        </row>
        <row r="345">
          <cell r="A345" t="str">
            <v>Proboscidea althaeifolia</v>
          </cell>
          <cell r="D345">
            <v>23.7333331505458</v>
          </cell>
          <cell r="G345">
            <v>444</v>
          </cell>
        </row>
        <row r="346">
          <cell r="A346" t="str">
            <v>Proboscidea parviflora</v>
          </cell>
          <cell r="D346">
            <v>24.758333166440298</v>
          </cell>
          <cell r="G346">
            <v>735</v>
          </cell>
        </row>
        <row r="347">
          <cell r="A347" t="str">
            <v>Prosopis glandulosa</v>
          </cell>
          <cell r="D347">
            <v>23.283333460489899</v>
          </cell>
          <cell r="G347">
            <v>890</v>
          </cell>
        </row>
        <row r="348">
          <cell r="A348" t="str">
            <v>Prosopis juliflora</v>
          </cell>
          <cell r="D348">
            <v>28.004166920979799</v>
          </cell>
          <cell r="G348">
            <v>1742</v>
          </cell>
        </row>
        <row r="349">
          <cell r="A349" t="str">
            <v>Prosopis velutina</v>
          </cell>
          <cell r="D349">
            <v>22.5375000139077</v>
          </cell>
          <cell r="G349">
            <v>532</v>
          </cell>
        </row>
        <row r="350">
          <cell r="A350" t="str">
            <v>Pseudognaphalium canescens</v>
          </cell>
          <cell r="D350">
            <v>20.641666611035699</v>
          </cell>
          <cell r="G350">
            <v>1190</v>
          </cell>
        </row>
        <row r="351">
          <cell r="A351" t="str">
            <v>Psilostrophe cooperi</v>
          </cell>
          <cell r="D351">
            <v>21.1458333333333</v>
          </cell>
          <cell r="G351">
            <v>435</v>
          </cell>
        </row>
        <row r="352">
          <cell r="A352" t="str">
            <v>Psorothamnus spinosus</v>
          </cell>
          <cell r="D352">
            <v>23.379166960716201</v>
          </cell>
          <cell r="G352">
            <v>227</v>
          </cell>
        </row>
        <row r="353">
          <cell r="A353" t="str">
            <v>Pterostegia drymarioides</v>
          </cell>
          <cell r="D353">
            <v>20.200000007947299</v>
          </cell>
          <cell r="G353">
            <v>835</v>
          </cell>
        </row>
        <row r="354">
          <cell r="A354" t="str">
            <v>Punica granatum</v>
          </cell>
          <cell r="D354">
            <v>26.716666460037199</v>
          </cell>
          <cell r="G354">
            <v>1681</v>
          </cell>
        </row>
        <row r="355">
          <cell r="A355" t="str">
            <v>Quercus turbinella</v>
          </cell>
          <cell r="D355">
            <v>19.4791666840514</v>
          </cell>
          <cell r="G355">
            <v>578</v>
          </cell>
        </row>
        <row r="356">
          <cell r="A356" t="str">
            <v>Rafinesquia californica</v>
          </cell>
          <cell r="D356">
            <v>18.662499845027899</v>
          </cell>
          <cell r="G356">
            <v>870</v>
          </cell>
        </row>
        <row r="357">
          <cell r="A357" t="str">
            <v>Rafinesquia neomexicana</v>
          </cell>
          <cell r="D357">
            <v>23.133333444595301</v>
          </cell>
          <cell r="G357">
            <v>381</v>
          </cell>
        </row>
        <row r="358">
          <cell r="A358" t="str">
            <v>Rumex hymenosepalus</v>
          </cell>
          <cell r="D358">
            <v>20.2833334580064</v>
          </cell>
          <cell r="G358">
            <v>465</v>
          </cell>
        </row>
        <row r="359">
          <cell r="A359" t="str">
            <v>Salazaria mexicana</v>
          </cell>
          <cell r="D359">
            <v>21.654166738192199</v>
          </cell>
          <cell r="G359">
            <v>439</v>
          </cell>
        </row>
        <row r="360">
          <cell r="A360" t="str">
            <v>Salix gooddingii</v>
          </cell>
          <cell r="D360">
            <v>22.458333392937998</v>
          </cell>
          <cell r="G360">
            <v>782</v>
          </cell>
        </row>
        <row r="361">
          <cell r="A361" t="str">
            <v>Salsola tragus</v>
          </cell>
          <cell r="D361">
            <v>19.216666699387101</v>
          </cell>
          <cell r="G361">
            <v>947</v>
          </cell>
        </row>
        <row r="362">
          <cell r="A362" t="str">
            <v>Salvia columbariae</v>
          </cell>
          <cell r="D362">
            <v>21.662499884764401</v>
          </cell>
          <cell r="G362">
            <v>767</v>
          </cell>
        </row>
        <row r="363">
          <cell r="A363" t="str">
            <v>Sapindus saponaria</v>
          </cell>
          <cell r="D363">
            <v>26.837500015894602</v>
          </cell>
          <cell r="G363">
            <v>2374</v>
          </cell>
        </row>
        <row r="364">
          <cell r="A364" t="str">
            <v>Sarcobatus vermiculatus</v>
          </cell>
          <cell r="D364">
            <v>15.466666633884101</v>
          </cell>
          <cell r="G364">
            <v>479</v>
          </cell>
        </row>
        <row r="365">
          <cell r="A365" t="str">
            <v>Sarcostemma cynanchoides</v>
          </cell>
          <cell r="D365">
            <v>24.9166665474574</v>
          </cell>
          <cell r="G365">
            <v>717</v>
          </cell>
        </row>
        <row r="366">
          <cell r="A366" t="str">
            <v>Schismus arabicus</v>
          </cell>
          <cell r="D366">
            <v>23.499999960263601</v>
          </cell>
          <cell r="G366">
            <v>483</v>
          </cell>
        </row>
        <row r="367">
          <cell r="A367" t="str">
            <v>Schismus barbatus</v>
          </cell>
          <cell r="D367">
            <v>22.916666567325599</v>
          </cell>
          <cell r="G367">
            <v>457</v>
          </cell>
        </row>
        <row r="368">
          <cell r="A368" t="str">
            <v>Schizachyrium scoparium</v>
          </cell>
          <cell r="D368">
            <v>20.2916666467985</v>
          </cell>
          <cell r="G368">
            <v>1377</v>
          </cell>
        </row>
        <row r="369">
          <cell r="A369" t="str">
            <v>Selaginella arizonica</v>
          </cell>
          <cell r="D369">
            <v>21.808333357175201</v>
          </cell>
          <cell r="G369">
            <v>937</v>
          </cell>
        </row>
        <row r="370">
          <cell r="A370" t="str">
            <v>Senecio flaccidus</v>
          </cell>
          <cell r="D370">
            <v>19.9666665792465</v>
          </cell>
          <cell r="G370">
            <v>732</v>
          </cell>
        </row>
        <row r="371">
          <cell r="A371" t="str">
            <v>Senecio lemmonii</v>
          </cell>
          <cell r="D371">
            <v>21.625</v>
          </cell>
          <cell r="G371">
            <v>474</v>
          </cell>
        </row>
        <row r="372">
          <cell r="A372" t="str">
            <v>Senegalia greggii</v>
          </cell>
          <cell r="D372">
            <v>23.2416668931643</v>
          </cell>
          <cell r="G372">
            <v>500</v>
          </cell>
        </row>
        <row r="373">
          <cell r="A373" t="str">
            <v>Senna artemisioides</v>
          </cell>
          <cell r="D373">
            <v>22.333333174387601</v>
          </cell>
          <cell r="G373">
            <v>455</v>
          </cell>
        </row>
        <row r="374">
          <cell r="A374" t="str">
            <v>Senna covesii</v>
          </cell>
          <cell r="D374">
            <v>23.825000166892998</v>
          </cell>
          <cell r="G374">
            <v>508</v>
          </cell>
        </row>
        <row r="375">
          <cell r="A375" t="str">
            <v>Sida abutifolia</v>
          </cell>
          <cell r="D375">
            <v>25.920833428700799</v>
          </cell>
          <cell r="G375">
            <v>1056</v>
          </cell>
        </row>
        <row r="376">
          <cell r="A376" t="str">
            <v>Silene antirrhina</v>
          </cell>
          <cell r="D376">
            <v>19.962499896685301</v>
          </cell>
          <cell r="G376">
            <v>1373</v>
          </cell>
        </row>
        <row r="377">
          <cell r="A377" t="str">
            <v>Simmondsia chinensis</v>
          </cell>
          <cell r="D377">
            <v>22.6791666348775</v>
          </cell>
          <cell r="G377">
            <v>442</v>
          </cell>
        </row>
        <row r="378">
          <cell r="A378" t="str">
            <v>Sisymbrium irio</v>
          </cell>
          <cell r="D378">
            <v>23.066666583220201</v>
          </cell>
          <cell r="G378">
            <v>733</v>
          </cell>
        </row>
        <row r="379">
          <cell r="A379" t="str">
            <v>Solanum douglasii</v>
          </cell>
          <cell r="D379">
            <v>20.866666595141101</v>
          </cell>
          <cell r="G379">
            <v>1163</v>
          </cell>
        </row>
        <row r="380">
          <cell r="A380" t="str">
            <v>Solanum elaeagnifolium</v>
          </cell>
          <cell r="D380">
            <v>22.762500007947299</v>
          </cell>
          <cell r="G380">
            <v>984</v>
          </cell>
        </row>
        <row r="381">
          <cell r="A381" t="str">
            <v>Spermolepis echinata</v>
          </cell>
          <cell r="D381">
            <v>20.920833349227902</v>
          </cell>
          <cell r="G381">
            <v>1591</v>
          </cell>
        </row>
        <row r="382">
          <cell r="A382" t="str">
            <v>Sphaeralcea ambigua</v>
          </cell>
          <cell r="D382">
            <v>22.9416667421659</v>
          </cell>
          <cell r="G382">
            <v>528</v>
          </cell>
        </row>
        <row r="383">
          <cell r="A383" t="str">
            <v>Sphaeralcea coulteri</v>
          </cell>
          <cell r="D383">
            <v>24.212499976158099</v>
          </cell>
          <cell r="G383">
            <v>499</v>
          </cell>
        </row>
        <row r="384">
          <cell r="A384" t="str">
            <v>Sphaeralcea rusbyi</v>
          </cell>
          <cell r="D384">
            <v>19.929166714350401</v>
          </cell>
          <cell r="G384">
            <v>619</v>
          </cell>
        </row>
        <row r="385">
          <cell r="A385" t="str">
            <v>Sporobolus airoides</v>
          </cell>
          <cell r="D385">
            <v>21.716666499773702</v>
          </cell>
          <cell r="G385">
            <v>592</v>
          </cell>
        </row>
        <row r="386">
          <cell r="A386" t="str">
            <v>Sporobolus asper</v>
          </cell>
          <cell r="D386">
            <v>11.333333313465101</v>
          </cell>
          <cell r="G386">
            <v>1228</v>
          </cell>
        </row>
        <row r="387">
          <cell r="A387" t="str">
            <v>Sporobolus contractus</v>
          </cell>
          <cell r="D387">
            <v>19.770833308498101</v>
          </cell>
          <cell r="G387">
            <v>568</v>
          </cell>
        </row>
        <row r="388">
          <cell r="A388" t="str">
            <v>Sporobolus cryptandrus</v>
          </cell>
          <cell r="D388">
            <v>19.654166481768101</v>
          </cell>
          <cell r="G388">
            <v>1000</v>
          </cell>
        </row>
        <row r="389">
          <cell r="A389" t="str">
            <v>Stellaria nitens</v>
          </cell>
          <cell r="D389">
            <v>17.516666551431001</v>
          </cell>
          <cell r="G389">
            <v>1548</v>
          </cell>
        </row>
        <row r="390">
          <cell r="A390" t="str">
            <v>Stephanomeria pauciflora</v>
          </cell>
          <cell r="D390">
            <v>22.8624998927116</v>
          </cell>
          <cell r="G390">
            <v>523</v>
          </cell>
        </row>
        <row r="391">
          <cell r="A391" t="str">
            <v>Stylocline gnaphaloides</v>
          </cell>
          <cell r="D391">
            <v>18.354166626930201</v>
          </cell>
          <cell r="G391">
            <v>741</v>
          </cell>
        </row>
        <row r="392">
          <cell r="A392" t="str">
            <v>Stylocline micropoides</v>
          </cell>
          <cell r="D392">
            <v>22.833333273728702</v>
          </cell>
          <cell r="G392">
            <v>401</v>
          </cell>
        </row>
        <row r="393">
          <cell r="A393" t="str">
            <v>Tamarix chinensis</v>
          </cell>
          <cell r="D393">
            <v>23.199999948342601</v>
          </cell>
          <cell r="G393">
            <v>534</v>
          </cell>
        </row>
        <row r="394">
          <cell r="A394" t="str">
            <v>Thysanocarpus curvipes</v>
          </cell>
          <cell r="D394">
            <v>19.220833236972499</v>
          </cell>
          <cell r="G394">
            <v>1159</v>
          </cell>
        </row>
        <row r="395">
          <cell r="A395" t="str">
            <v>Tidestromia lanuginosa</v>
          </cell>
          <cell r="D395">
            <v>23.799999833107002</v>
          </cell>
          <cell r="G395">
            <v>727</v>
          </cell>
        </row>
        <row r="396">
          <cell r="A396" t="str">
            <v>Tragia nepetifolia</v>
          </cell>
          <cell r="D396">
            <v>25.208333134651198</v>
          </cell>
          <cell r="G396">
            <v>1186</v>
          </cell>
        </row>
        <row r="397">
          <cell r="A397" t="str">
            <v>Tragia ramosa</v>
          </cell>
          <cell r="D397">
            <v>19.6500000953674</v>
          </cell>
          <cell r="G397">
            <v>1080</v>
          </cell>
        </row>
        <row r="398">
          <cell r="A398" t="str">
            <v>Tribulus terrestris</v>
          </cell>
          <cell r="D398">
            <v>22.516666829586001</v>
          </cell>
          <cell r="G398">
            <v>1006</v>
          </cell>
        </row>
        <row r="399">
          <cell r="A399" t="str">
            <v>Tridens muticus</v>
          </cell>
          <cell r="D399">
            <v>22.358333269755001</v>
          </cell>
          <cell r="G399">
            <v>673</v>
          </cell>
        </row>
        <row r="400">
          <cell r="A400" t="str">
            <v>Trixis californica</v>
          </cell>
          <cell r="D400">
            <v>23.2124998172124</v>
          </cell>
          <cell r="G400">
            <v>494</v>
          </cell>
        </row>
        <row r="401">
          <cell r="A401" t="str">
            <v>Typha domingensis</v>
          </cell>
          <cell r="D401">
            <v>26.825000127156599</v>
          </cell>
          <cell r="G401">
            <v>1843</v>
          </cell>
        </row>
        <row r="402">
          <cell r="A402" t="str">
            <v>Urochloa arizonica</v>
          </cell>
          <cell r="D402">
            <v>25.483333190282199</v>
          </cell>
          <cell r="G402">
            <v>1054</v>
          </cell>
        </row>
        <row r="403">
          <cell r="A403" t="str">
            <v>Uropappus lindleyi</v>
          </cell>
          <cell r="D403">
            <v>18.216666718323999</v>
          </cell>
          <cell r="G403">
            <v>1021</v>
          </cell>
        </row>
        <row r="404">
          <cell r="A404" t="str">
            <v>Vachellia constricta</v>
          </cell>
          <cell r="D404">
            <v>21.666666845480599</v>
          </cell>
          <cell r="G404">
            <v>548</v>
          </cell>
        </row>
        <row r="405">
          <cell r="A405" t="str">
            <v>Verbena bracteata</v>
          </cell>
          <cell r="D405">
            <v>17.725000003973602</v>
          </cell>
          <cell r="G405">
            <v>1081</v>
          </cell>
        </row>
        <row r="406">
          <cell r="A406" t="str">
            <v>Veronica peregrina</v>
          </cell>
          <cell r="D406">
            <v>19.783333361148799</v>
          </cell>
          <cell r="G406">
            <v>1326</v>
          </cell>
        </row>
        <row r="407">
          <cell r="A407" t="str">
            <v>Vicia ludoviciana</v>
          </cell>
          <cell r="D407">
            <v>20.629166583220201</v>
          </cell>
          <cell r="G407">
            <v>1270</v>
          </cell>
        </row>
        <row r="408">
          <cell r="A408" t="str">
            <v>Vulpia microstachys</v>
          </cell>
          <cell r="D408">
            <v>17.795833349227902</v>
          </cell>
          <cell r="G408">
            <v>1395</v>
          </cell>
        </row>
        <row r="409">
          <cell r="A409" t="str">
            <v>Vulpia octoflora</v>
          </cell>
          <cell r="D409">
            <v>21.5000001192093</v>
          </cell>
          <cell r="G409">
            <v>1229</v>
          </cell>
        </row>
        <row r="410">
          <cell r="A410" t="str">
            <v>Xanthisma gracile</v>
          </cell>
          <cell r="D410">
            <v>20.345833192269001</v>
          </cell>
          <cell r="G410">
            <v>569</v>
          </cell>
        </row>
        <row r="411">
          <cell r="A411" t="str">
            <v>Xanthisma spinulosum</v>
          </cell>
          <cell r="D411">
            <v>22.0833333333333</v>
          </cell>
          <cell r="G411">
            <v>662</v>
          </cell>
        </row>
        <row r="412">
          <cell r="A412" t="str">
            <v>Yucca baccata</v>
          </cell>
          <cell r="D412">
            <v>19.583333268761599</v>
          </cell>
          <cell r="G412">
            <v>568</v>
          </cell>
        </row>
        <row r="413">
          <cell r="A413" t="str">
            <v>Yucca elata</v>
          </cell>
          <cell r="D413">
            <v>19.254166777866601</v>
          </cell>
          <cell r="G413">
            <v>455</v>
          </cell>
        </row>
        <row r="414">
          <cell r="A414" t="str">
            <v>Ziziphus obtusifolia</v>
          </cell>
          <cell r="D414">
            <v>23.6541666984558</v>
          </cell>
          <cell r="G414">
            <v>872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3E9F3-06BC-4ED1-911A-B156F178582B}">
  <dimension ref="A1:J9"/>
  <sheetViews>
    <sheetView showGridLines="0" zoomScale="93" zoomScaleNormal="90" workbookViewId="0">
      <selection activeCell="H9" sqref="H9"/>
    </sheetView>
  </sheetViews>
  <sheetFormatPr defaultRowHeight="14.5" x14ac:dyDescent="0.35"/>
  <cols>
    <col min="1" max="1" width="27.1796875" customWidth="1"/>
    <col min="2" max="2" width="13.90625" customWidth="1"/>
    <col min="3" max="3" width="7.54296875" customWidth="1"/>
    <col min="4" max="4" width="9.1796875" customWidth="1"/>
    <col min="5" max="5" width="7.7265625" customWidth="1"/>
    <col min="7" max="7" width="12.81640625" customWidth="1"/>
    <col min="8" max="8" width="8.7265625" style="34"/>
    <col min="9" max="9" width="12.81640625" style="47" customWidth="1"/>
    <col min="10" max="10" width="18.08984375" customWidth="1"/>
  </cols>
  <sheetData>
    <row r="1" spans="1:10" x14ac:dyDescent="0.35">
      <c r="A1" s="18" t="s">
        <v>44</v>
      </c>
    </row>
    <row r="3" spans="1:10" s="49" customFormat="1" ht="29.5" thickBot="1" x14ac:dyDescent="0.4">
      <c r="A3" s="53" t="s">
        <v>43</v>
      </c>
      <c r="B3" s="50" t="s">
        <v>42</v>
      </c>
      <c r="C3" s="52" t="s">
        <v>41</v>
      </c>
      <c r="D3" s="52" t="s">
        <v>40</v>
      </c>
      <c r="E3" s="52" t="s">
        <v>39</v>
      </c>
      <c r="F3" s="52" t="s">
        <v>38</v>
      </c>
      <c r="G3" s="52" t="s">
        <v>37</v>
      </c>
      <c r="H3" s="52" t="s">
        <v>36</v>
      </c>
      <c r="I3" s="51" t="s">
        <v>35</v>
      </c>
      <c r="J3" s="50" t="s">
        <v>34</v>
      </c>
    </row>
    <row r="4" spans="1:10" x14ac:dyDescent="0.35">
      <c r="A4" s="48" t="s">
        <v>33</v>
      </c>
      <c r="B4" s="48" t="s">
        <v>29</v>
      </c>
      <c r="C4" s="34">
        <v>400.54</v>
      </c>
      <c r="D4" s="34">
        <v>30.2</v>
      </c>
      <c r="E4" s="34">
        <v>20.100000000000001</v>
      </c>
      <c r="F4" s="34">
        <v>762</v>
      </c>
      <c r="G4" s="34" t="s">
        <v>28</v>
      </c>
      <c r="H4" s="34" t="s">
        <v>27</v>
      </c>
      <c r="I4" s="47">
        <v>43791</v>
      </c>
      <c r="J4" s="48" t="s">
        <v>32</v>
      </c>
    </row>
    <row r="5" spans="1:10" x14ac:dyDescent="0.35">
      <c r="A5" s="48" t="s">
        <v>31</v>
      </c>
      <c r="B5" s="48" t="s">
        <v>29</v>
      </c>
      <c r="C5" s="34">
        <v>332.63</v>
      </c>
      <c r="D5" s="34">
        <v>25.8</v>
      </c>
      <c r="E5" s="34">
        <v>21.2</v>
      </c>
      <c r="F5" s="34">
        <v>793</v>
      </c>
      <c r="G5" s="34" t="s">
        <v>28</v>
      </c>
      <c r="H5" s="34" t="s">
        <v>27</v>
      </c>
      <c r="I5" s="47">
        <v>43790</v>
      </c>
      <c r="J5" s="48" t="s">
        <v>26</v>
      </c>
    </row>
    <row r="6" spans="1:10" x14ac:dyDescent="0.35">
      <c r="A6" s="48" t="s">
        <v>30</v>
      </c>
      <c r="B6" s="48" t="s">
        <v>29</v>
      </c>
      <c r="C6" s="34">
        <v>285.95999999999998</v>
      </c>
      <c r="D6" s="34">
        <v>30</v>
      </c>
      <c r="E6" s="34">
        <v>21.8</v>
      </c>
      <c r="F6" s="34">
        <v>532</v>
      </c>
      <c r="G6" s="34" t="s">
        <v>28</v>
      </c>
      <c r="H6" s="34" t="s">
        <v>27</v>
      </c>
      <c r="I6" s="47">
        <v>43818</v>
      </c>
      <c r="J6" s="48" t="s">
        <v>26</v>
      </c>
    </row>
    <row r="7" spans="1:10" x14ac:dyDescent="0.35">
      <c r="A7" s="48"/>
      <c r="B7" s="48"/>
      <c r="F7" s="34"/>
      <c r="G7" s="48"/>
      <c r="J7" s="48"/>
    </row>
    <row r="8" spans="1:10" x14ac:dyDescent="0.35">
      <c r="C8" s="88"/>
      <c r="D8" s="88"/>
      <c r="E8" s="88"/>
    </row>
    <row r="9" spans="1:10" ht="114.5" customHeight="1" x14ac:dyDescent="0.35">
      <c r="A9" s="87" t="s">
        <v>25</v>
      </c>
      <c r="B9" s="87"/>
      <c r="C9" s="87"/>
      <c r="D9" s="87"/>
    </row>
  </sheetData>
  <mergeCells count="2">
    <mergeCell ref="A9:D9"/>
    <mergeCell ref="C8:E8"/>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4A5725-BB3A-400B-877F-A0A49C750FBA}">
  <dimension ref="A1:D7"/>
  <sheetViews>
    <sheetView showGridLines="0" workbookViewId="0">
      <selection activeCell="D11" sqref="D11"/>
    </sheetView>
  </sheetViews>
  <sheetFormatPr defaultRowHeight="14.5" x14ac:dyDescent="0.35"/>
  <cols>
    <col min="1" max="1" width="27.36328125" customWidth="1"/>
    <col min="2" max="2" width="12.36328125" customWidth="1"/>
    <col min="3" max="3" width="17.36328125" customWidth="1"/>
    <col min="4" max="4" width="17.26953125" bestFit="1" customWidth="1"/>
  </cols>
  <sheetData>
    <row r="1" spans="1:4" ht="29.5" thickBot="1" x14ac:dyDescent="0.4">
      <c r="A1" s="53" t="s">
        <v>43</v>
      </c>
      <c r="B1" s="53" t="s">
        <v>33</v>
      </c>
      <c r="C1" s="53" t="s">
        <v>31</v>
      </c>
      <c r="D1" s="72" t="s">
        <v>30</v>
      </c>
    </row>
    <row r="2" spans="1:4" x14ac:dyDescent="0.35">
      <c r="A2" s="70" t="s">
        <v>41</v>
      </c>
      <c r="B2" s="4">
        <v>400.54</v>
      </c>
      <c r="C2" s="4">
        <v>332.63</v>
      </c>
      <c r="D2" s="4">
        <v>285.95999999999998</v>
      </c>
    </row>
    <row r="3" spans="1:4" x14ac:dyDescent="0.35">
      <c r="A3" s="70" t="s">
        <v>40</v>
      </c>
      <c r="B3" s="4">
        <v>30.2</v>
      </c>
      <c r="C3" s="4">
        <v>25.8</v>
      </c>
      <c r="D3" s="4">
        <v>30</v>
      </c>
    </row>
    <row r="4" spans="1:4" x14ac:dyDescent="0.35">
      <c r="A4" s="70" t="s">
        <v>39</v>
      </c>
      <c r="B4" s="4">
        <v>20.100000000000001</v>
      </c>
      <c r="C4" s="4">
        <v>21.2</v>
      </c>
      <c r="D4" s="4">
        <v>21.8</v>
      </c>
    </row>
    <row r="5" spans="1:4" x14ac:dyDescent="0.35">
      <c r="A5" s="70" t="s">
        <v>147</v>
      </c>
      <c r="B5" s="4">
        <v>762</v>
      </c>
      <c r="C5" s="4">
        <v>793</v>
      </c>
      <c r="D5" s="4">
        <v>532</v>
      </c>
    </row>
    <row r="6" spans="1:4" x14ac:dyDescent="0.35">
      <c r="A6" s="71" t="s">
        <v>35</v>
      </c>
      <c r="B6" s="73">
        <v>43791</v>
      </c>
      <c r="C6" s="73">
        <v>43790</v>
      </c>
      <c r="D6" s="73">
        <v>43818</v>
      </c>
    </row>
    <row r="7" spans="1:4" x14ac:dyDescent="0.35">
      <c r="A7" s="70" t="s">
        <v>34</v>
      </c>
      <c r="B7" s="4" t="s">
        <v>32</v>
      </c>
      <c r="C7" s="4" t="s">
        <v>148</v>
      </c>
      <c r="D7" s="4" t="s">
        <v>148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6AA41-3B00-42F1-AE97-6EBC93EEF15A}">
  <dimension ref="A1:J20"/>
  <sheetViews>
    <sheetView showGridLines="0" workbookViewId="0">
      <selection activeCell="K9" sqref="K9"/>
    </sheetView>
  </sheetViews>
  <sheetFormatPr defaultRowHeight="14.5" x14ac:dyDescent="0.35"/>
  <cols>
    <col min="1" max="1" width="10.453125" customWidth="1"/>
    <col min="2" max="2" width="11.26953125" customWidth="1"/>
    <col min="3" max="4" width="8.7265625" customWidth="1"/>
    <col min="5" max="5" width="8.90625" customWidth="1"/>
    <col min="6" max="6" width="8.81640625" customWidth="1"/>
    <col min="7" max="7" width="8.36328125" customWidth="1"/>
    <col min="8" max="8" width="9.81640625" customWidth="1"/>
  </cols>
  <sheetData>
    <row r="1" spans="1:10" x14ac:dyDescent="0.35">
      <c r="A1" s="89" t="s">
        <v>132</v>
      </c>
      <c r="B1" s="89" t="s">
        <v>133</v>
      </c>
      <c r="C1" s="92" t="s">
        <v>134</v>
      </c>
      <c r="D1" s="91" t="s">
        <v>135</v>
      </c>
      <c r="E1" s="95" t="s">
        <v>136</v>
      </c>
      <c r="F1" s="95"/>
      <c r="G1" s="89" t="s">
        <v>137</v>
      </c>
      <c r="H1" s="89" t="s">
        <v>138</v>
      </c>
      <c r="I1" s="89" t="s">
        <v>139</v>
      </c>
    </row>
    <row r="2" spans="1:10" ht="32" customHeight="1" thickBot="1" x14ac:dyDescent="0.4">
      <c r="A2" s="90"/>
      <c r="B2" s="90"/>
      <c r="C2" s="93"/>
      <c r="D2" s="94"/>
      <c r="E2" s="52" t="s">
        <v>141</v>
      </c>
      <c r="F2" s="52" t="s">
        <v>140</v>
      </c>
      <c r="G2" s="90"/>
      <c r="H2" s="90"/>
      <c r="I2" s="90"/>
    </row>
    <row r="3" spans="1:10" ht="29" x14ac:dyDescent="0.35">
      <c r="A3" s="54" t="s">
        <v>33</v>
      </c>
      <c r="B3" s="61" t="s">
        <v>142</v>
      </c>
      <c r="C3" s="62">
        <v>400.54</v>
      </c>
      <c r="D3" s="35"/>
      <c r="E3" s="35">
        <v>120.81</v>
      </c>
      <c r="F3" s="35">
        <v>202.82999999999998</v>
      </c>
      <c r="G3" s="35">
        <v>12.3</v>
      </c>
      <c r="H3" s="35">
        <v>20.100000000000001</v>
      </c>
      <c r="I3" s="35">
        <v>27.9</v>
      </c>
      <c r="J3" s="54"/>
    </row>
    <row r="4" spans="1:10" x14ac:dyDescent="0.35">
      <c r="A4" s="54"/>
      <c r="B4">
        <v>2019</v>
      </c>
      <c r="C4" s="62">
        <v>529.99</v>
      </c>
      <c r="D4" s="63">
        <f>C4-C3</f>
        <v>129.44999999999999</v>
      </c>
      <c r="E4" s="63" t="s">
        <v>9</v>
      </c>
      <c r="F4" s="35">
        <v>169.52</v>
      </c>
      <c r="G4" s="63">
        <v>11.475</v>
      </c>
      <c r="H4" s="63">
        <v>19.241669999999999</v>
      </c>
      <c r="I4" s="63">
        <v>27.016670000000001</v>
      </c>
    </row>
    <row r="5" spans="1:10" x14ac:dyDescent="0.35">
      <c r="A5" s="54"/>
      <c r="B5">
        <v>2020</v>
      </c>
      <c r="C5" s="62">
        <v>160.11000000000001</v>
      </c>
      <c r="D5" s="63">
        <f>C5-C3</f>
        <v>-240.43</v>
      </c>
      <c r="E5" s="63">
        <v>31.99</v>
      </c>
      <c r="F5" s="35">
        <v>88.05</v>
      </c>
      <c r="G5" s="63">
        <v>12.475</v>
      </c>
      <c r="H5" s="63">
        <v>20.725000000000001</v>
      </c>
      <c r="I5" s="63">
        <v>28.966670000000001</v>
      </c>
    </row>
    <row r="6" spans="1:10" x14ac:dyDescent="0.35">
      <c r="A6" s="54"/>
      <c r="B6">
        <v>2021</v>
      </c>
      <c r="C6" s="62">
        <v>392.58000000000004</v>
      </c>
      <c r="D6" s="63">
        <f>C6-C3</f>
        <v>-7.9599999999999795</v>
      </c>
      <c r="E6" s="63">
        <v>217.55</v>
      </c>
      <c r="F6" s="34">
        <v>129.38</v>
      </c>
      <c r="G6" s="63">
        <v>12.80833</v>
      </c>
      <c r="H6" s="63">
        <v>20.324999999999999</v>
      </c>
      <c r="I6" s="63">
        <v>27.875</v>
      </c>
    </row>
    <row r="7" spans="1:10" ht="43.5" x14ac:dyDescent="0.35">
      <c r="A7" s="54" t="s">
        <v>31</v>
      </c>
      <c r="B7" s="61" t="s">
        <v>142</v>
      </c>
      <c r="C7" s="62">
        <v>332.63</v>
      </c>
      <c r="D7" s="35"/>
      <c r="E7" s="35">
        <v>85.94</v>
      </c>
      <c r="F7" s="35">
        <v>176.04000000000002</v>
      </c>
      <c r="G7" s="35">
        <v>14.8</v>
      </c>
      <c r="H7" s="35">
        <v>21.2</v>
      </c>
      <c r="I7" s="35">
        <v>27.6</v>
      </c>
    </row>
    <row r="8" spans="1:10" x14ac:dyDescent="0.35">
      <c r="A8" s="54"/>
      <c r="B8">
        <v>2019</v>
      </c>
      <c r="C8" s="62">
        <v>403.65</v>
      </c>
      <c r="D8" s="63">
        <f>C8-C7</f>
        <v>71.019999999999982</v>
      </c>
      <c r="E8" s="63" t="s">
        <v>9</v>
      </c>
      <c r="F8" s="35">
        <v>210</v>
      </c>
      <c r="G8" s="63">
        <v>14.366669999999999</v>
      </c>
      <c r="H8" s="63">
        <v>20.75</v>
      </c>
      <c r="I8" s="63">
        <v>27.15</v>
      </c>
    </row>
    <row r="9" spans="1:10" x14ac:dyDescent="0.35">
      <c r="A9" s="54"/>
      <c r="B9">
        <v>2020</v>
      </c>
      <c r="C9" s="62">
        <v>193.67000000000004</v>
      </c>
      <c r="D9" s="63">
        <f>C9-C7</f>
        <v>-138.95999999999995</v>
      </c>
      <c r="E9" s="63">
        <v>23.87</v>
      </c>
      <c r="F9" s="35">
        <v>70.25</v>
      </c>
      <c r="G9" s="63">
        <v>15.6</v>
      </c>
      <c r="H9" s="63">
        <v>22.341670000000001</v>
      </c>
      <c r="I9" s="63">
        <v>29.091670000000001</v>
      </c>
    </row>
    <row r="10" spans="1:10" x14ac:dyDescent="0.35">
      <c r="A10" s="54"/>
      <c r="B10">
        <v>2021</v>
      </c>
      <c r="C10" s="62">
        <v>437.35999999999996</v>
      </c>
      <c r="D10" s="63">
        <f>C10-C7</f>
        <v>104.72999999999996</v>
      </c>
      <c r="E10" s="63">
        <v>271.01</v>
      </c>
      <c r="F10" s="35">
        <v>134.91999999999999</v>
      </c>
      <c r="G10" s="63">
        <v>15.80833</v>
      </c>
      <c r="H10" s="63">
        <v>21.891670000000001</v>
      </c>
      <c r="I10" s="63">
        <v>27.95833</v>
      </c>
    </row>
    <row r="11" spans="1:10" ht="29" x14ac:dyDescent="0.35">
      <c r="A11" s="54" t="s">
        <v>30</v>
      </c>
      <c r="B11" s="61" t="s">
        <v>142</v>
      </c>
      <c r="C11" s="62">
        <v>285.95999999999998</v>
      </c>
      <c r="D11" s="64"/>
      <c r="E11" s="35">
        <v>85.88</v>
      </c>
      <c r="F11" s="35">
        <v>149.03</v>
      </c>
      <c r="G11" s="35">
        <v>14.3</v>
      </c>
      <c r="H11" s="35">
        <v>21.8</v>
      </c>
      <c r="I11" s="35">
        <v>29.2</v>
      </c>
    </row>
    <row r="12" spans="1:10" x14ac:dyDescent="0.35">
      <c r="A12" s="54"/>
      <c r="B12">
        <v>2019</v>
      </c>
      <c r="C12" s="62">
        <v>480.46000000000004</v>
      </c>
      <c r="D12" s="63">
        <f>C12-C11</f>
        <v>194.50000000000006</v>
      </c>
      <c r="E12" s="63" t="s">
        <v>9</v>
      </c>
      <c r="F12" s="35">
        <v>208.11</v>
      </c>
      <c r="G12" s="63">
        <v>13.73333</v>
      </c>
      <c r="H12" s="63">
        <v>20.908329999999999</v>
      </c>
      <c r="I12" s="63">
        <v>28.108329999999999</v>
      </c>
    </row>
    <row r="13" spans="1:10" x14ac:dyDescent="0.35">
      <c r="A13" s="54"/>
      <c r="B13">
        <v>2020</v>
      </c>
      <c r="C13" s="62">
        <v>203.61999999999998</v>
      </c>
      <c r="D13" s="63">
        <f>C13-C11</f>
        <v>-82.34</v>
      </c>
      <c r="E13" s="63">
        <v>30.840000000000003</v>
      </c>
      <c r="F13" s="35">
        <v>69.31</v>
      </c>
      <c r="G13" s="63">
        <v>14.841670000000001</v>
      </c>
      <c r="H13" s="63">
        <v>22.441669999999998</v>
      </c>
      <c r="I13" s="63">
        <v>30.008330000000001</v>
      </c>
    </row>
    <row r="14" spans="1:10" x14ac:dyDescent="0.35">
      <c r="A14" s="54"/>
      <c r="B14">
        <v>2021</v>
      </c>
      <c r="C14" s="62">
        <v>287.83</v>
      </c>
      <c r="D14" s="63">
        <f>C14-C11</f>
        <v>1.8700000000000045</v>
      </c>
      <c r="E14" s="63">
        <v>168.18</v>
      </c>
      <c r="F14" s="35">
        <v>88.449999999999989</v>
      </c>
      <c r="G14" s="63">
        <v>15.216670000000001</v>
      </c>
      <c r="H14" s="63">
        <v>22.25</v>
      </c>
      <c r="I14" s="63">
        <v>29.33333</v>
      </c>
    </row>
    <row r="15" spans="1:10" x14ac:dyDescent="0.35">
      <c r="A15" s="54"/>
      <c r="E15" s="65"/>
    </row>
    <row r="16" spans="1:10" x14ac:dyDescent="0.35">
      <c r="A16" s="91" t="s">
        <v>143</v>
      </c>
      <c r="B16" s="91"/>
      <c r="C16" s="91"/>
      <c r="D16" s="91"/>
      <c r="E16" s="91"/>
      <c r="F16" s="91"/>
      <c r="G16" s="91"/>
      <c r="H16" s="91"/>
      <c r="I16" s="91"/>
    </row>
    <row r="17" spans="1:9" x14ac:dyDescent="0.35">
      <c r="A17" s="91"/>
      <c r="B17" s="91"/>
      <c r="C17" s="91"/>
      <c r="D17" s="91"/>
      <c r="E17" s="91"/>
      <c r="F17" s="91"/>
      <c r="G17" s="91"/>
      <c r="H17" s="91"/>
      <c r="I17" s="91"/>
    </row>
    <row r="18" spans="1:9" x14ac:dyDescent="0.35">
      <c r="A18" s="91"/>
      <c r="B18" s="91"/>
      <c r="C18" s="91"/>
      <c r="D18" s="91"/>
      <c r="E18" s="91"/>
      <c r="F18" s="91"/>
      <c r="G18" s="91"/>
      <c r="H18" s="91"/>
      <c r="I18" s="91"/>
    </row>
    <row r="19" spans="1:9" x14ac:dyDescent="0.35">
      <c r="A19" s="91"/>
      <c r="B19" s="91"/>
      <c r="C19" s="91"/>
      <c r="D19" s="91"/>
      <c r="E19" s="91"/>
      <c r="F19" s="91"/>
      <c r="G19" s="91"/>
      <c r="H19" s="91"/>
      <c r="I19" s="91"/>
    </row>
    <row r="20" spans="1:9" x14ac:dyDescent="0.35">
      <c r="A20" s="91"/>
      <c r="B20" s="91"/>
      <c r="C20" s="91"/>
      <c r="D20" s="91"/>
      <c r="E20" s="91"/>
      <c r="F20" s="91"/>
      <c r="G20" s="91"/>
      <c r="H20" s="91"/>
      <c r="I20" s="91"/>
    </row>
  </sheetData>
  <mergeCells count="9">
    <mergeCell ref="H1:H2"/>
    <mergeCell ref="I1:I2"/>
    <mergeCell ref="A16:I20"/>
    <mergeCell ref="A1:A2"/>
    <mergeCell ref="B1:B2"/>
    <mergeCell ref="C1:C2"/>
    <mergeCell ref="D1:D2"/>
    <mergeCell ref="E1:F1"/>
    <mergeCell ref="G1:G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913C5-48ED-416D-860C-04B80DEB420A}">
  <dimension ref="A1:L23"/>
  <sheetViews>
    <sheetView showGridLines="0" workbookViewId="0">
      <selection activeCell="J17" sqref="J17:L17"/>
    </sheetView>
  </sheetViews>
  <sheetFormatPr defaultRowHeight="14.5" x14ac:dyDescent="0.35"/>
  <cols>
    <col min="1" max="1" width="9.08984375" customWidth="1"/>
    <col min="2" max="2" width="21.26953125" customWidth="1"/>
    <col min="3" max="3" width="14.26953125" customWidth="1"/>
    <col min="4" max="4" width="19.54296875" customWidth="1"/>
    <col min="5" max="5" width="10.54296875" customWidth="1"/>
    <col min="6" max="6" width="8.7265625" hidden="1" customWidth="1"/>
    <col min="7" max="7" width="8.6328125" customWidth="1"/>
    <col min="8" max="8" width="12.81640625" customWidth="1"/>
    <col min="9" max="9" width="17.08984375" customWidth="1"/>
    <col min="10" max="11" width="8.36328125" customWidth="1"/>
    <col min="12" max="12" width="9" customWidth="1"/>
  </cols>
  <sheetData>
    <row r="1" spans="1:12" x14ac:dyDescent="0.35">
      <c r="A1" s="18" t="s">
        <v>183</v>
      </c>
    </row>
    <row r="2" spans="1:12" s="56" customFormat="1" ht="44" thickBot="1" x14ac:dyDescent="0.4">
      <c r="A2" s="52" t="s">
        <v>125</v>
      </c>
      <c r="B2" s="52" t="s">
        <v>124</v>
      </c>
      <c r="C2" s="52" t="s">
        <v>123</v>
      </c>
      <c r="D2" s="52" t="s">
        <v>122</v>
      </c>
      <c r="E2" s="52" t="s">
        <v>121</v>
      </c>
      <c r="F2" s="59" t="s">
        <v>120</v>
      </c>
      <c r="G2" s="58" t="s">
        <v>119</v>
      </c>
      <c r="H2" s="58" t="s">
        <v>118</v>
      </c>
      <c r="I2" s="58" t="s">
        <v>117</v>
      </c>
      <c r="J2" s="52" t="s">
        <v>116</v>
      </c>
      <c r="K2" s="52" t="s">
        <v>115</v>
      </c>
      <c r="L2" s="57" t="s">
        <v>114</v>
      </c>
    </row>
    <row r="3" spans="1:12" x14ac:dyDescent="0.35">
      <c r="A3" s="34" t="s">
        <v>27</v>
      </c>
      <c r="B3" s="68" t="s">
        <v>113</v>
      </c>
      <c r="C3" s="68"/>
      <c r="D3" s="68" t="s">
        <v>112</v>
      </c>
      <c r="E3" s="68" t="s">
        <v>111</v>
      </c>
      <c r="F3">
        <f>_xlfn.XLOOKUP(B3,'[1]RAMS heat tol'!A:A,'[1]RAMS heat tol'!B:B,0,0)</f>
        <v>0</v>
      </c>
      <c r="G3" s="34" t="s">
        <v>71</v>
      </c>
      <c r="H3" s="34" t="s">
        <v>76</v>
      </c>
      <c r="I3" s="34" t="s">
        <v>110</v>
      </c>
      <c r="J3" s="55">
        <f>_xlfn.XLOOKUP(B3,[1]nichevalues!A:A,[1]nichevalues!D:D,0,0)</f>
        <v>21.662499884764401</v>
      </c>
      <c r="K3" s="34">
        <f>_xlfn.XLOOKUP(B3,[1]nichevalues!A:A,[1]nichevalues!G:G,0,0)</f>
        <v>767</v>
      </c>
      <c r="L3" s="34">
        <f>_xlfn.XLOOKUP(B3,'[1]seeding rate'!A:A,'[1]seeding rate'!C:C,0,0)</f>
        <v>4</v>
      </c>
    </row>
    <row r="4" spans="1:12" x14ac:dyDescent="0.35">
      <c r="A4" s="34" t="s">
        <v>27</v>
      </c>
      <c r="B4" s="68" t="s">
        <v>109</v>
      </c>
      <c r="C4" s="68"/>
      <c r="D4" s="68" t="s">
        <v>108</v>
      </c>
      <c r="E4" s="68" t="s">
        <v>107</v>
      </c>
      <c r="F4">
        <f>_xlfn.XLOOKUP(B4,'[1]RAMS heat tol'!A:A,'[1]RAMS heat tol'!B:B,0,0)</f>
        <v>0</v>
      </c>
      <c r="G4" s="34" t="s">
        <v>2</v>
      </c>
      <c r="H4" s="34" t="s">
        <v>76</v>
      </c>
      <c r="I4" s="34" t="s">
        <v>106</v>
      </c>
      <c r="J4" s="55">
        <f>_xlfn.XLOOKUP(B4,[1]nichevalues!A:A,[1]nichevalues!D:D,0,0)</f>
        <v>21.7541668613752</v>
      </c>
      <c r="K4" s="34">
        <f>_xlfn.XLOOKUP(B4,[1]nichevalues!A:A,[1]nichevalues!G:G,0,0)</f>
        <v>505</v>
      </c>
      <c r="L4" s="34">
        <f>_xlfn.XLOOKUP(B4,'[1]seeding rate'!A:A,'[1]seeding rate'!C:C,0,0)</f>
        <v>13</v>
      </c>
    </row>
    <row r="5" spans="1:12" x14ac:dyDescent="0.35">
      <c r="A5" s="34" t="s">
        <v>27</v>
      </c>
      <c r="B5" s="18" t="s">
        <v>105</v>
      </c>
      <c r="C5" s="18"/>
      <c r="D5" s="18" t="s">
        <v>104</v>
      </c>
      <c r="E5" s="18" t="s">
        <v>103</v>
      </c>
      <c r="F5">
        <f>_xlfn.XLOOKUP(B5,'[1]RAMS heat tol'!A:A,'[1]RAMS heat tol'!B:B,0,0)</f>
        <v>21.4</v>
      </c>
      <c r="G5" s="34" t="s">
        <v>2</v>
      </c>
      <c r="H5" s="34" t="str">
        <f>_xlfn.XLOOKUP(B5,'[1]RAMS heat tol'!A:A,'[1]RAMS heat tol'!C:C,0,0)</f>
        <v>F</v>
      </c>
      <c r="I5" s="34" t="s">
        <v>102</v>
      </c>
      <c r="J5" s="55">
        <f>_xlfn.XLOOKUP(B5,[1]nichevalues!A:A,[1]nichevalues!D:D,0,0)</f>
        <v>21.804166575272902</v>
      </c>
      <c r="K5" s="34">
        <f>_xlfn.XLOOKUP(B5,[1]nichevalues!A:A,[1]nichevalues!G:G,0,0)</f>
        <v>504</v>
      </c>
      <c r="L5" s="34">
        <f>_xlfn.XLOOKUP(B5,'[1]seeding rate'!A:A,'[1]seeding rate'!C:C,0,0)</f>
        <v>2</v>
      </c>
    </row>
    <row r="6" spans="1:12" s="48" customFormat="1" x14ac:dyDescent="0.35">
      <c r="A6" s="34" t="s">
        <v>27</v>
      </c>
      <c r="B6" s="48" t="s">
        <v>101</v>
      </c>
      <c r="D6" s="48" t="s">
        <v>100</v>
      </c>
      <c r="E6" s="48" t="s">
        <v>99</v>
      </c>
      <c r="F6" s="48">
        <f>_xlfn.XLOOKUP(B6,'[1]RAMS heat tol'!A:A,'[1]RAMS heat tol'!B:B,0,0)</f>
        <v>0</v>
      </c>
      <c r="G6" s="34" t="s">
        <v>2</v>
      </c>
      <c r="H6" s="34" t="s">
        <v>62</v>
      </c>
      <c r="I6" s="60" t="s">
        <v>98</v>
      </c>
      <c r="J6" s="55">
        <f>_xlfn.XLOOKUP(B6,[1]nichevalues!A:A,[1]nichevalues!D:D,0,0)</f>
        <v>22.870833317438802</v>
      </c>
      <c r="K6" s="34">
        <f>_xlfn.XLOOKUP(B6,[1]nichevalues!A:A,[1]nichevalues!G:G,0,0)</f>
        <v>733</v>
      </c>
      <c r="L6" s="34">
        <f>_xlfn.XLOOKUP(B6,'[1]seeding rate'!A:A,'[1]seeding rate'!C:C,0,0)</f>
        <v>4</v>
      </c>
    </row>
    <row r="7" spans="1:12" x14ac:dyDescent="0.35">
      <c r="A7" s="34" t="s">
        <v>27</v>
      </c>
      <c r="B7" t="s">
        <v>97</v>
      </c>
      <c r="C7" t="s">
        <v>96</v>
      </c>
      <c r="D7" t="s">
        <v>95</v>
      </c>
      <c r="E7" t="s">
        <v>94</v>
      </c>
      <c r="F7">
        <f>_xlfn.XLOOKUP(B7,'[1]RAMS heat tol'!A:A,'[1]RAMS heat tol'!B:B,0,0)</f>
        <v>0</v>
      </c>
      <c r="G7" s="34" t="s">
        <v>2</v>
      </c>
      <c r="H7" s="34" t="s">
        <v>52</v>
      </c>
      <c r="I7" s="34" t="s">
        <v>61</v>
      </c>
      <c r="J7" s="55">
        <f>_xlfn.XLOOKUP(B7,[1]nichevalues!A:A,[1]nichevalues!D:D,0,0)</f>
        <v>22.9416667421659</v>
      </c>
      <c r="K7" s="34">
        <f>_xlfn.XLOOKUP(B7,[1]nichevalues!A:A,[1]nichevalues!G:G,0,0)</f>
        <v>528</v>
      </c>
      <c r="L7" s="34">
        <f>_xlfn.XLOOKUP(B7,'[1]seeding rate'!A:A,'[1]seeding rate'!C:C,0,0)</f>
        <v>4</v>
      </c>
    </row>
    <row r="8" spans="1:12" x14ac:dyDescent="0.35">
      <c r="A8" s="34" t="s">
        <v>27</v>
      </c>
      <c r="B8" t="s">
        <v>93</v>
      </c>
      <c r="D8" t="s">
        <v>92</v>
      </c>
      <c r="E8" t="s">
        <v>91</v>
      </c>
      <c r="F8">
        <f>_xlfn.XLOOKUP(B8,'[1]RAMS heat tol'!A:A,'[1]RAMS heat tol'!B:B,0,0)</f>
        <v>16.899999999999999</v>
      </c>
      <c r="G8" s="34" t="s">
        <v>2</v>
      </c>
      <c r="H8" s="34" t="str">
        <f>_xlfn.XLOOKUP(B8,'[1]RAMS heat tol'!A:A,'[1]RAMS heat tol'!C:C,0,0)</f>
        <v>G</v>
      </c>
      <c r="I8" s="34" t="s">
        <v>126</v>
      </c>
      <c r="J8" s="55">
        <f>_xlfn.XLOOKUP(B8,[1]nichevalues!A:A,[1]nichevalues!D:D,0,0)</f>
        <v>19.654166481768101</v>
      </c>
      <c r="K8" s="34">
        <f>_xlfn.XLOOKUP(B8,[1]nichevalues!A:A,[1]nichevalues!G:G,0,0)</f>
        <v>1000</v>
      </c>
      <c r="L8" s="34">
        <f>_xlfn.XLOOKUP(B8,'[1]seeding rate'!A:A,'[1]seeding rate'!C:C,0,0)</f>
        <v>2</v>
      </c>
    </row>
    <row r="9" spans="1:12" x14ac:dyDescent="0.35">
      <c r="A9" s="34" t="s">
        <v>27</v>
      </c>
      <c r="B9" t="s">
        <v>90</v>
      </c>
      <c r="D9" t="s">
        <v>89</v>
      </c>
      <c r="E9" t="s">
        <v>88</v>
      </c>
      <c r="F9">
        <f>_xlfn.XLOOKUP(B9,'[1]RAMS heat tol'!A:A,'[1]RAMS heat tol'!B:B,0,0)</f>
        <v>0</v>
      </c>
      <c r="G9" s="34" t="s">
        <v>2</v>
      </c>
      <c r="H9" s="34" t="str">
        <f>_xlfn.XLOOKUP(B9,'[1]RAMS heat tol'!A:A,'[1]RAMS heat tol'!C:C,0,0)</f>
        <v>G</v>
      </c>
      <c r="I9" s="34" t="s">
        <v>127</v>
      </c>
      <c r="J9" s="55">
        <f>_xlfn.XLOOKUP(B9,[1]nichevalues!A:A,[1]nichevalues!D:D,0,0)</f>
        <v>20.858333269755001</v>
      </c>
      <c r="K9" s="34">
        <f>_xlfn.XLOOKUP(B9,[1]nichevalues!A:A,[1]nichevalues!G:G,0,0)</f>
        <v>497</v>
      </c>
      <c r="L9" s="34">
        <f>_xlfn.XLOOKUP(B9,'[1]seeding rate'!A:A,'[1]seeding rate'!C:C,0,0)</f>
        <v>1</v>
      </c>
    </row>
    <row r="10" spans="1:12" x14ac:dyDescent="0.35">
      <c r="A10" s="34" t="s">
        <v>27</v>
      </c>
      <c r="B10" t="s">
        <v>87</v>
      </c>
      <c r="D10" t="s">
        <v>86</v>
      </c>
      <c r="E10" t="s">
        <v>85</v>
      </c>
      <c r="F10">
        <f>_xlfn.XLOOKUP(B10,'[1]RAMS heat tol'!A:A,'[1]RAMS heat tol'!B:B,0,0)</f>
        <v>0</v>
      </c>
      <c r="G10" s="34" t="s">
        <v>2</v>
      </c>
      <c r="H10" s="34" t="s">
        <v>52</v>
      </c>
      <c r="I10" s="34" t="s">
        <v>84</v>
      </c>
      <c r="J10" s="55">
        <f>_xlfn.XLOOKUP(B10,[1]nichevalues!A:A,[1]nichevalues!D:D,0,0)</f>
        <v>22.887500206629401</v>
      </c>
      <c r="K10" s="34">
        <f>_xlfn.XLOOKUP(B10,[1]nichevalues!A:A,[1]nichevalues!G:G,0,0)</f>
        <v>421</v>
      </c>
      <c r="L10" s="34">
        <f>_xlfn.XLOOKUP(B10,'[1]seeding rate'!A:A,'[1]seeding rate'!C:C,0,0)</f>
        <v>5</v>
      </c>
    </row>
    <row r="11" spans="1:12" x14ac:dyDescent="0.35">
      <c r="A11" s="34" t="s">
        <v>50</v>
      </c>
      <c r="B11" t="s">
        <v>83</v>
      </c>
      <c r="C11" t="s">
        <v>82</v>
      </c>
      <c r="D11" t="s">
        <v>81</v>
      </c>
      <c r="E11" t="s">
        <v>80</v>
      </c>
      <c r="F11">
        <f>_xlfn.XLOOKUP(B11,'[1]RAMS heat tol'!A:A,'[1]RAMS heat tol'!B:B,0,0)</f>
        <v>21.1</v>
      </c>
      <c r="G11" s="34" t="s">
        <v>2</v>
      </c>
      <c r="H11" s="34" t="str">
        <f>_xlfn.XLOOKUP(B11,'[1]RAMS heat tol'!A:A,'[1]RAMS heat tol'!C:C,0,0)</f>
        <v>G</v>
      </c>
      <c r="I11" s="34" t="s">
        <v>128</v>
      </c>
      <c r="J11" s="55">
        <f>_xlfn.XLOOKUP(B11,[1]nichevalues!A:A,[1]nichevalues!D:D,0,0)</f>
        <v>23.462500015894602</v>
      </c>
      <c r="K11" s="34">
        <f>_xlfn.XLOOKUP(B11,[1]nichevalues!A:A,[1]nichevalues!G:G,0,0)</f>
        <v>846</v>
      </c>
      <c r="L11" s="34">
        <f>_xlfn.XLOOKUP(B11,'[1]seeding rate'!A:A,'[1]seeding rate'!C:C,0,0)</f>
        <v>6</v>
      </c>
    </row>
    <row r="12" spans="1:12" x14ac:dyDescent="0.35">
      <c r="A12" s="34" t="s">
        <v>50</v>
      </c>
      <c r="B12" s="68" t="s">
        <v>79</v>
      </c>
      <c r="C12" s="68"/>
      <c r="D12" s="68" t="s">
        <v>78</v>
      </c>
      <c r="E12" s="68" t="s">
        <v>77</v>
      </c>
      <c r="F12">
        <f>_xlfn.XLOOKUP(B12,'[1]RAMS heat tol'!A:A,'[1]RAMS heat tol'!B:B,0,0)</f>
        <v>0</v>
      </c>
      <c r="G12" s="34" t="s">
        <v>71</v>
      </c>
      <c r="H12" s="34" t="s">
        <v>76</v>
      </c>
      <c r="I12" s="34" t="s">
        <v>75</v>
      </c>
      <c r="J12" s="55">
        <f>_xlfn.XLOOKUP(B12,[1]nichevalues!A:A,[1]nichevalues!D:D,0,0)</f>
        <v>23.5000000198682</v>
      </c>
      <c r="K12" s="34">
        <f>_xlfn.XLOOKUP(B12,[1]nichevalues!A:A,[1]nichevalues!G:G,0,0)</f>
        <v>354</v>
      </c>
      <c r="L12" s="34">
        <f>_xlfn.XLOOKUP(B12,'[1]seeding rate'!A:A,'[1]seeding rate'!C:C,0,0)</f>
        <v>10</v>
      </c>
    </row>
    <row r="13" spans="1:12" x14ac:dyDescent="0.35">
      <c r="A13" s="34" t="s">
        <v>50</v>
      </c>
      <c r="B13" t="s">
        <v>74</v>
      </c>
      <c r="D13" t="s">
        <v>73</v>
      </c>
      <c r="E13" t="s">
        <v>72</v>
      </c>
      <c r="F13">
        <f>_xlfn.XLOOKUP(B13,'[1]RAMS heat tol'!A:A,'[1]RAMS heat tol'!B:B,0,0)</f>
        <v>21.7</v>
      </c>
      <c r="G13" s="34" t="s">
        <v>71</v>
      </c>
      <c r="H13" s="34" t="str">
        <f>_xlfn.XLOOKUP(B13,'[1]RAMS heat tol'!A:A,'[1]RAMS heat tol'!C:C,0,0)</f>
        <v>L</v>
      </c>
      <c r="I13" s="34" t="s">
        <v>70</v>
      </c>
      <c r="J13" s="55">
        <f>_xlfn.XLOOKUP(B13,[1]nichevalues!A:A,[1]nichevalues!D:D,0,0)</f>
        <v>23.825000166892998</v>
      </c>
      <c r="K13" s="34">
        <f>_xlfn.XLOOKUP(B13,[1]nichevalues!A:A,[1]nichevalues!G:G,0,0)</f>
        <v>508</v>
      </c>
      <c r="L13" s="34">
        <f>_xlfn.XLOOKUP(B13,'[1]seeding rate'!A:A,'[1]seeding rate'!C:C,0,0)</f>
        <v>14</v>
      </c>
    </row>
    <row r="14" spans="1:12" x14ac:dyDescent="0.35">
      <c r="A14" s="34" t="s">
        <v>50</v>
      </c>
      <c r="B14" s="68" t="s">
        <v>69</v>
      </c>
      <c r="C14" s="68" t="s">
        <v>68</v>
      </c>
      <c r="D14" s="68" t="s">
        <v>67</v>
      </c>
      <c r="E14" s="68" t="s">
        <v>66</v>
      </c>
      <c r="F14">
        <f>_xlfn.XLOOKUP(B14,'[1]RAMS heat tol'!A:A,'[1]RAMS heat tol'!B:B,0,0)</f>
        <v>0</v>
      </c>
      <c r="G14" s="34" t="s">
        <v>2</v>
      </c>
      <c r="H14" s="34" t="str">
        <f>_xlfn.XLOOKUP(B14,'[1]RAMS heat tol'!A:A,'[1]RAMS heat tol'!C:C,0,0)</f>
        <v>G</v>
      </c>
      <c r="I14" s="34" t="s">
        <v>129</v>
      </c>
      <c r="J14" s="55">
        <f>_xlfn.XLOOKUP(B14,[1]nichevalues!A:A,[1]nichevalues!D:D,0,0)</f>
        <v>24.200000047683702</v>
      </c>
      <c r="K14" s="34">
        <f>_xlfn.XLOOKUP(B14,[1]nichevalues!A:A,[1]nichevalues!G:G,0,0)</f>
        <v>706</v>
      </c>
      <c r="L14" s="34">
        <f>_xlfn.XLOOKUP(B14,'[1]seeding rate'!A:A,'[1]seeding rate'!C:C,0,0)</f>
        <v>2</v>
      </c>
    </row>
    <row r="15" spans="1:12" x14ac:dyDescent="0.35">
      <c r="A15" s="34" t="s">
        <v>50</v>
      </c>
      <c r="B15" t="s">
        <v>65</v>
      </c>
      <c r="D15" t="s">
        <v>64</v>
      </c>
      <c r="E15" t="s">
        <v>63</v>
      </c>
      <c r="F15">
        <f>_xlfn.XLOOKUP(B15,'[1]RAMS heat tol'!A:A,'[1]RAMS heat tol'!B:B,0,0)</f>
        <v>0</v>
      </c>
      <c r="G15" s="34" t="s">
        <v>2</v>
      </c>
      <c r="H15" s="34" t="s">
        <v>62</v>
      </c>
      <c r="I15" s="34" t="s">
        <v>130</v>
      </c>
      <c r="J15" s="55">
        <f>_xlfn.XLOOKUP(B15,[1]nichevalues!A:A,[1]nichevalues!D:D,0,0)</f>
        <v>24.8750001192093</v>
      </c>
      <c r="K15" s="34">
        <f>_xlfn.XLOOKUP(B15,[1]nichevalues!A:A,[1]nichevalues!G:G,0,0)</f>
        <v>845</v>
      </c>
      <c r="L15" s="34">
        <f>_xlfn.XLOOKUP(B15,'[1]seeding rate'!A:A,'[1]seeding rate'!C:C,0,0)</f>
        <v>3</v>
      </c>
    </row>
    <row r="16" spans="1:12" s="48" customFormat="1" x14ac:dyDescent="0.35">
      <c r="A16" s="34" t="s">
        <v>50</v>
      </c>
      <c r="B16" s="48" t="s">
        <v>60</v>
      </c>
      <c r="D16" s="48" t="s">
        <v>59</v>
      </c>
      <c r="E16" s="48" t="s">
        <v>58</v>
      </c>
      <c r="F16" s="48">
        <f>_xlfn.XLOOKUP(B16,'[1]RAMS heat tol'!A:A,'[1]RAMS heat tol'!B:B,0,0)</f>
        <v>18.7</v>
      </c>
      <c r="G16" s="34" t="s">
        <v>2</v>
      </c>
      <c r="H16" s="34" t="str">
        <f>_xlfn.XLOOKUP(B16,'[1]RAMS heat tol'!A:A,'[1]RAMS heat tol'!C:C,0,0)</f>
        <v>G</v>
      </c>
      <c r="I16" s="60" t="s">
        <v>57</v>
      </c>
      <c r="J16" s="55">
        <f>_xlfn.XLOOKUP(B16,[1]nichevalues!A:A,[1]nichevalues!D:D,0,0)</f>
        <v>23.0624998807907</v>
      </c>
      <c r="K16" s="34">
        <f>_xlfn.XLOOKUP(B16,[1]nichevalues!A:A,[1]nichevalues!G:G,0,0)</f>
        <v>1051</v>
      </c>
      <c r="L16" s="34">
        <f>_xlfn.XLOOKUP(B16,'[1]seeding rate'!A:A,'[1]seeding rate'!C:C,0,0)</f>
        <v>9</v>
      </c>
    </row>
    <row r="17" spans="1:12" x14ac:dyDescent="0.35">
      <c r="A17" s="34" t="s">
        <v>50</v>
      </c>
      <c r="B17" t="s">
        <v>56</v>
      </c>
      <c r="C17" t="s">
        <v>55</v>
      </c>
      <c r="D17" t="s">
        <v>54</v>
      </c>
      <c r="E17" t="s">
        <v>53</v>
      </c>
      <c r="F17">
        <f>_xlfn.XLOOKUP(B17,'[1]RAMS heat tol'!A:A,'[1]RAMS heat tol'!B:B,0,0)</f>
        <v>0</v>
      </c>
      <c r="G17" s="34" t="s">
        <v>2</v>
      </c>
      <c r="H17" s="34" t="s">
        <v>52</v>
      </c>
      <c r="I17" s="34" t="s">
        <v>51</v>
      </c>
      <c r="J17" s="55">
        <f>_xlfn.XLOOKUP(B17,[1]nichevalues!A:A,[1]nichevalues!D:D,0,0)</f>
        <v>23.412499964237199</v>
      </c>
      <c r="K17" s="34">
        <f>_xlfn.XLOOKUP(B17,[1]nichevalues!A:A,[1]nichevalues!G:G,0,0)</f>
        <v>423</v>
      </c>
      <c r="L17" s="34">
        <f>_xlfn.XLOOKUP(B17,'[1]seeding rate'!A:A,'[1]seeding rate'!C:C,0,0)</f>
        <v>2</v>
      </c>
    </row>
    <row r="18" spans="1:12" s="66" customFormat="1" ht="29" x14ac:dyDescent="0.35">
      <c r="A18" s="60" t="s">
        <v>50</v>
      </c>
      <c r="B18" s="66" t="s">
        <v>49</v>
      </c>
      <c r="D18" s="66" t="s">
        <v>48</v>
      </c>
      <c r="E18" s="66" t="s">
        <v>47</v>
      </c>
      <c r="F18" s="66">
        <f>_xlfn.XLOOKUP(B18,'[1]RAMS heat tol'!A:A,'[1]RAMS heat tol'!B:B,0,0)</f>
        <v>0</v>
      </c>
      <c r="G18" s="60" t="s">
        <v>2</v>
      </c>
      <c r="H18" s="60" t="s">
        <v>46</v>
      </c>
      <c r="I18" s="60" t="s">
        <v>45</v>
      </c>
      <c r="J18" s="67">
        <f>_xlfn.XLOOKUP(B18,[1]nichevalues!A:A,[1]nichevalues!D:D,0,0)</f>
        <v>23.9708330631256</v>
      </c>
      <c r="K18" s="60">
        <f>_xlfn.XLOOKUP(B18,[1]nichevalues!A:A,[1]nichevalues!G:G,0,0)</f>
        <v>942</v>
      </c>
      <c r="L18" s="60">
        <f>_xlfn.XLOOKUP(B18,'[1]seeding rate'!A:A,'[1]seeding rate'!C:C,0,0)</f>
        <v>5</v>
      </c>
    </row>
    <row r="20" spans="1:12" s="54" customFormat="1" ht="116.5" customHeight="1" x14ac:dyDescent="0.35">
      <c r="A20" s="96" t="s">
        <v>131</v>
      </c>
      <c r="B20" s="96"/>
      <c r="C20" s="96"/>
      <c r="D20" s="96"/>
      <c r="E20" s="96"/>
      <c r="F20" s="96"/>
      <c r="G20" s="96"/>
      <c r="H20" s="96"/>
    </row>
    <row r="21" spans="1:12" x14ac:dyDescent="0.35">
      <c r="F21">
        <v>27.1</v>
      </c>
    </row>
    <row r="22" spans="1:12" x14ac:dyDescent="0.35">
      <c r="F22">
        <v>31.9</v>
      </c>
    </row>
    <row r="23" spans="1:12" x14ac:dyDescent="0.35">
      <c r="F23">
        <v>31.7</v>
      </c>
    </row>
  </sheetData>
  <mergeCells count="1">
    <mergeCell ref="A20:H20"/>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B0CE5-887D-4D47-90CD-EF50A904049A}">
  <dimension ref="A1:G19"/>
  <sheetViews>
    <sheetView showGridLines="0" tabSelected="1" workbookViewId="0">
      <selection activeCell="J7" sqref="J7"/>
    </sheetView>
  </sheetViews>
  <sheetFormatPr defaultRowHeight="14.5" x14ac:dyDescent="0.35"/>
  <cols>
    <col min="1" max="1" width="2.54296875" customWidth="1"/>
    <col min="2" max="2" width="26.453125" style="54" customWidth="1"/>
    <col min="3" max="3" width="22.26953125" style="80" customWidth="1"/>
    <col min="4" max="4" width="17" style="80" customWidth="1"/>
    <col min="5" max="5" width="6.7265625" style="80" bestFit="1" customWidth="1"/>
    <col min="6" max="6" width="6.81640625" style="80" bestFit="1" customWidth="1"/>
    <col min="7" max="7" width="7.7265625" style="80" bestFit="1" customWidth="1"/>
  </cols>
  <sheetData>
    <row r="1" spans="1:7" ht="29.5" thickBot="1" x14ac:dyDescent="0.4">
      <c r="A1" s="93" t="s">
        <v>175</v>
      </c>
      <c r="B1" s="93"/>
      <c r="C1" s="77" t="s">
        <v>176</v>
      </c>
      <c r="D1" s="58" t="s">
        <v>117</v>
      </c>
      <c r="E1" s="52" t="s">
        <v>116</v>
      </c>
      <c r="F1" s="52" t="s">
        <v>115</v>
      </c>
      <c r="G1" s="57" t="s">
        <v>114</v>
      </c>
    </row>
    <row r="2" spans="1:7" x14ac:dyDescent="0.35">
      <c r="A2" s="75" t="s">
        <v>149</v>
      </c>
      <c r="B2" s="76"/>
      <c r="C2" s="78"/>
      <c r="D2" s="74"/>
      <c r="E2" s="83"/>
      <c r="F2" s="74"/>
      <c r="G2" s="74"/>
    </row>
    <row r="3" spans="1:7" x14ac:dyDescent="0.35">
      <c r="B3" s="76" t="s">
        <v>113</v>
      </c>
      <c r="C3" s="78" t="s">
        <v>155</v>
      </c>
      <c r="D3" s="74" t="s">
        <v>110</v>
      </c>
      <c r="E3" s="83">
        <f>_xlfn.XLOOKUP(B3,[1]nichevalues!A:A,[1]nichevalues!D:D,0,0)</f>
        <v>21.662499884764401</v>
      </c>
      <c r="F3" s="74">
        <f>_xlfn.XLOOKUP(B3,[1]nichevalues!A:A,[1]nichevalues!G:G,0,0)</f>
        <v>767</v>
      </c>
      <c r="G3" s="74">
        <f>_xlfn.XLOOKUP(B3,'[1]seeding rate'!A:A,'[1]seeding rate'!C:C,0,0)</f>
        <v>4</v>
      </c>
    </row>
    <row r="4" spans="1:7" x14ac:dyDescent="0.35">
      <c r="A4" s="34"/>
      <c r="B4" s="76" t="s">
        <v>109</v>
      </c>
      <c r="C4" s="78" t="s">
        <v>156</v>
      </c>
      <c r="D4" s="74" t="s">
        <v>106</v>
      </c>
      <c r="E4" s="83">
        <f>_xlfn.XLOOKUP(B4,[1]nichevalues!A:A,[1]nichevalues!D:D,0,0)</f>
        <v>21.7541668613752</v>
      </c>
      <c r="F4" s="74">
        <f>_xlfn.XLOOKUP(B4,[1]nichevalues!A:A,[1]nichevalues!G:G,0,0)</f>
        <v>505</v>
      </c>
      <c r="G4" s="74">
        <f>_xlfn.XLOOKUP(B4,'[1]seeding rate'!A:A,'[1]seeding rate'!C:C,0,0)</f>
        <v>13</v>
      </c>
    </row>
    <row r="5" spans="1:7" x14ac:dyDescent="0.35">
      <c r="A5" s="34"/>
      <c r="B5" s="49" t="s">
        <v>105</v>
      </c>
      <c r="C5" s="79" t="s">
        <v>157</v>
      </c>
      <c r="D5" s="74" t="s">
        <v>102</v>
      </c>
      <c r="E5" s="83">
        <f>_xlfn.XLOOKUP(B5,[1]nichevalues!A:A,[1]nichevalues!D:D,0,0)</f>
        <v>21.804166575272902</v>
      </c>
      <c r="F5" s="74">
        <f>_xlfn.XLOOKUP(B5,[1]nichevalues!A:A,[1]nichevalues!G:G,0,0)</f>
        <v>504</v>
      </c>
      <c r="G5" s="74">
        <f>_xlfn.XLOOKUP(B5,'[1]seeding rate'!A:A,'[1]seeding rate'!C:C,0,0)</f>
        <v>2</v>
      </c>
    </row>
    <row r="6" spans="1:7" x14ac:dyDescent="0.35">
      <c r="A6" s="34"/>
      <c r="B6" s="66" t="s">
        <v>101</v>
      </c>
      <c r="C6" s="80" t="s">
        <v>158</v>
      </c>
      <c r="D6" s="82" t="s">
        <v>98</v>
      </c>
      <c r="E6" s="83">
        <f>_xlfn.XLOOKUP(B6,[1]nichevalues!A:A,[1]nichevalues!D:D,0,0)</f>
        <v>22.870833317438802</v>
      </c>
      <c r="F6" s="74">
        <f>_xlfn.XLOOKUP(B6,[1]nichevalues!A:A,[1]nichevalues!G:G,0,0)</f>
        <v>733</v>
      </c>
      <c r="G6" s="74">
        <f>_xlfn.XLOOKUP(B6,'[1]seeding rate'!A:A,'[1]seeding rate'!C:C,0,0)</f>
        <v>4</v>
      </c>
    </row>
    <row r="7" spans="1:7" ht="29" x14ac:dyDescent="0.35">
      <c r="A7" s="34"/>
      <c r="B7" s="54" t="s">
        <v>151</v>
      </c>
      <c r="C7" s="80" t="s">
        <v>161</v>
      </c>
      <c r="D7" s="74" t="s">
        <v>61</v>
      </c>
      <c r="E7" s="83">
        <v>22.9416667421659</v>
      </c>
      <c r="F7" s="74">
        <v>528</v>
      </c>
      <c r="G7" s="74">
        <v>4</v>
      </c>
    </row>
    <row r="8" spans="1:7" x14ac:dyDescent="0.35">
      <c r="A8" s="34"/>
      <c r="B8" s="54" t="s">
        <v>93</v>
      </c>
      <c r="C8" s="80" t="s">
        <v>159</v>
      </c>
      <c r="D8" s="74" t="s">
        <v>126</v>
      </c>
      <c r="E8" s="83">
        <f>_xlfn.XLOOKUP(B8,[1]nichevalues!A:A,[1]nichevalues!D:D,0,0)</f>
        <v>19.654166481768101</v>
      </c>
      <c r="F8" s="74">
        <f>_xlfn.XLOOKUP(B8,[1]nichevalues!A:A,[1]nichevalues!G:G,0,0)</f>
        <v>1000</v>
      </c>
      <c r="G8" s="74">
        <f>_xlfn.XLOOKUP(B8,'[1]seeding rate'!A:A,'[1]seeding rate'!C:C,0,0)</f>
        <v>2</v>
      </c>
    </row>
    <row r="9" spans="1:7" x14ac:dyDescent="0.35">
      <c r="A9" s="34"/>
      <c r="B9" s="54" t="s">
        <v>90</v>
      </c>
      <c r="C9" s="80" t="s">
        <v>160</v>
      </c>
      <c r="D9" s="74" t="s">
        <v>127</v>
      </c>
      <c r="E9" s="83">
        <f>_xlfn.XLOOKUP(B9,[1]nichevalues!A:A,[1]nichevalues!D:D,0,0)</f>
        <v>20.858333269755001</v>
      </c>
      <c r="F9" s="74">
        <f>_xlfn.XLOOKUP(B9,[1]nichevalues!A:A,[1]nichevalues!G:G,0,0)</f>
        <v>497</v>
      </c>
      <c r="G9" s="74">
        <f>_xlfn.XLOOKUP(B9,'[1]seeding rate'!A:A,'[1]seeding rate'!C:C,0,0)</f>
        <v>1</v>
      </c>
    </row>
    <row r="10" spans="1:7" x14ac:dyDescent="0.35">
      <c r="A10" s="34"/>
      <c r="B10" s="54" t="s">
        <v>87</v>
      </c>
      <c r="C10" s="80" t="s">
        <v>162</v>
      </c>
      <c r="D10" s="74" t="s">
        <v>84</v>
      </c>
      <c r="E10" s="83">
        <f>_xlfn.XLOOKUP(B10,[1]nichevalues!A:A,[1]nichevalues!D:D,0,0)</f>
        <v>22.887500206629401</v>
      </c>
      <c r="F10" s="74">
        <f>_xlfn.XLOOKUP(B10,[1]nichevalues!A:A,[1]nichevalues!G:G,0,0)</f>
        <v>421</v>
      </c>
      <c r="G10" s="74">
        <f>_xlfn.XLOOKUP(B10,'[1]seeding rate'!A:A,'[1]seeding rate'!C:C,0,0)</f>
        <v>5</v>
      </c>
    </row>
    <row r="11" spans="1:7" x14ac:dyDescent="0.35">
      <c r="A11" s="75" t="s">
        <v>150</v>
      </c>
      <c r="D11" s="74"/>
      <c r="E11" s="83"/>
      <c r="F11" s="74"/>
      <c r="G11" s="74"/>
    </row>
    <row r="12" spans="1:7" ht="29" x14ac:dyDescent="0.35">
      <c r="B12" s="54" t="s">
        <v>152</v>
      </c>
      <c r="C12" s="80" t="s">
        <v>163</v>
      </c>
      <c r="D12" s="74" t="s">
        <v>128</v>
      </c>
      <c r="E12" s="55">
        <v>23.462500015894602</v>
      </c>
      <c r="F12" s="34">
        <v>846</v>
      </c>
      <c r="G12" s="34">
        <v>6</v>
      </c>
    </row>
    <row r="13" spans="1:7" x14ac:dyDescent="0.35">
      <c r="B13" s="76" t="s">
        <v>79</v>
      </c>
      <c r="C13" s="78" t="s">
        <v>164</v>
      </c>
      <c r="D13" s="74" t="s">
        <v>75</v>
      </c>
      <c r="E13" s="83">
        <f>_xlfn.XLOOKUP(B13,[1]nichevalues!A:A,[1]nichevalues!D:D,0,0)</f>
        <v>23.5000000198682</v>
      </c>
      <c r="F13" s="74">
        <f>_xlfn.XLOOKUP(B13,[1]nichevalues!A:A,[1]nichevalues!G:G,0,0)</f>
        <v>354</v>
      </c>
      <c r="G13" s="74">
        <f>_xlfn.XLOOKUP(B13,'[1]seeding rate'!A:A,'[1]seeding rate'!C:C,0,0)</f>
        <v>10</v>
      </c>
    </row>
    <row r="14" spans="1:7" x14ac:dyDescent="0.35">
      <c r="B14" s="54" t="s">
        <v>74</v>
      </c>
      <c r="C14" s="80" t="s">
        <v>165</v>
      </c>
      <c r="D14" s="74" t="s">
        <v>70</v>
      </c>
      <c r="E14" s="83">
        <f>_xlfn.XLOOKUP(B14,[1]nichevalues!A:A,[1]nichevalues!D:D,0,0)</f>
        <v>23.825000166892998</v>
      </c>
      <c r="F14" s="74">
        <f>_xlfn.XLOOKUP(B14,[1]nichevalues!A:A,[1]nichevalues!G:G,0,0)</f>
        <v>508</v>
      </c>
      <c r="G14" s="74">
        <f>_xlfn.XLOOKUP(B14,'[1]seeding rate'!A:A,'[1]seeding rate'!C:C,0,0)</f>
        <v>14</v>
      </c>
    </row>
    <row r="15" spans="1:7" ht="29" x14ac:dyDescent="0.35">
      <c r="B15" s="76" t="s">
        <v>153</v>
      </c>
      <c r="C15" s="78" t="s">
        <v>166</v>
      </c>
      <c r="D15" s="74" t="s">
        <v>129</v>
      </c>
      <c r="E15" s="83">
        <v>24.200000047683702</v>
      </c>
      <c r="F15" s="74">
        <v>706</v>
      </c>
      <c r="G15" s="74">
        <v>2</v>
      </c>
    </row>
    <row r="16" spans="1:7" x14ac:dyDescent="0.35">
      <c r="B16" s="54" t="s">
        <v>65</v>
      </c>
      <c r="C16" s="80" t="s">
        <v>167</v>
      </c>
      <c r="D16" s="74" t="s">
        <v>130</v>
      </c>
      <c r="E16" s="83">
        <f>_xlfn.XLOOKUP(B16,[1]nichevalues!A:A,[1]nichevalues!D:D,0,0)</f>
        <v>24.8750001192093</v>
      </c>
      <c r="F16" s="74">
        <f>_xlfn.XLOOKUP(B16,[1]nichevalues!A:A,[1]nichevalues!G:G,0,0)</f>
        <v>845</v>
      </c>
      <c r="G16" s="74">
        <f>_xlfn.XLOOKUP(B16,'[1]seeding rate'!A:A,'[1]seeding rate'!C:C,0,0)</f>
        <v>3</v>
      </c>
    </row>
    <row r="17" spans="2:7" x14ac:dyDescent="0.35">
      <c r="B17" s="66" t="s">
        <v>60</v>
      </c>
      <c r="C17" s="80" t="s">
        <v>168</v>
      </c>
      <c r="D17" s="82" t="s">
        <v>57</v>
      </c>
      <c r="E17" s="83">
        <f>_xlfn.XLOOKUP(B17,[1]nichevalues!A:A,[1]nichevalues!D:D,0,0)</f>
        <v>23.0624998807907</v>
      </c>
      <c r="F17" s="74">
        <f>_xlfn.XLOOKUP(B17,[1]nichevalues!A:A,[1]nichevalues!G:G,0,0)</f>
        <v>1051</v>
      </c>
      <c r="G17" s="74">
        <f>_xlfn.XLOOKUP(B17,'[1]seeding rate'!A:A,'[1]seeding rate'!C:C,0,0)</f>
        <v>9</v>
      </c>
    </row>
    <row r="18" spans="2:7" x14ac:dyDescent="0.35">
      <c r="B18" s="54" t="s">
        <v>154</v>
      </c>
      <c r="C18" s="80" t="s">
        <v>169</v>
      </c>
      <c r="D18" s="74" t="s">
        <v>51</v>
      </c>
      <c r="E18" s="83">
        <v>23.412499964237199</v>
      </c>
      <c r="F18" s="74">
        <v>423</v>
      </c>
      <c r="G18" s="74">
        <v>2</v>
      </c>
    </row>
    <row r="19" spans="2:7" ht="29" x14ac:dyDescent="0.35">
      <c r="B19" s="81" t="s">
        <v>49</v>
      </c>
      <c r="C19" s="81" t="s">
        <v>170</v>
      </c>
      <c r="D19" s="82" t="s">
        <v>45</v>
      </c>
      <c r="E19" s="84">
        <f>_xlfn.XLOOKUP(B19,[1]nichevalues!A:A,[1]nichevalues!D:D,0,0)</f>
        <v>23.9708330631256</v>
      </c>
      <c r="F19" s="82">
        <f>_xlfn.XLOOKUP(B19,[1]nichevalues!A:A,[1]nichevalues!G:G,0,0)</f>
        <v>942</v>
      </c>
      <c r="G19" s="82">
        <f>_xlfn.XLOOKUP(B19,'[1]seeding rate'!A:A,'[1]seeding rate'!C:C,0,0)</f>
        <v>5</v>
      </c>
    </row>
  </sheetData>
  <mergeCells count="1">
    <mergeCell ref="A1:B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63596-FDC7-427D-AF22-C172EDAC8ED6}">
  <dimension ref="A1:F15"/>
  <sheetViews>
    <sheetView showGridLines="0" workbookViewId="0"/>
  </sheetViews>
  <sheetFormatPr defaultRowHeight="14.5" x14ac:dyDescent="0.35"/>
  <cols>
    <col min="1" max="1" width="4.54296875" customWidth="1"/>
    <col min="2" max="2" width="22.54296875" customWidth="1"/>
    <col min="3" max="3" width="23.7265625" customWidth="1"/>
    <col min="4" max="4" width="9.08984375" customWidth="1"/>
    <col min="5" max="5" width="12.453125" customWidth="1"/>
    <col min="6" max="6" width="13.54296875" customWidth="1"/>
    <col min="7" max="7" width="13" customWidth="1"/>
  </cols>
  <sheetData>
    <row r="1" spans="1:6" x14ac:dyDescent="0.35">
      <c r="A1" t="s">
        <v>184</v>
      </c>
    </row>
    <row r="2" spans="1:6" ht="15" customHeight="1" thickBot="1" x14ac:dyDescent="0.4">
      <c r="A2" s="93" t="s">
        <v>175</v>
      </c>
      <c r="B2" s="93"/>
      <c r="C2" s="97" t="s">
        <v>176</v>
      </c>
      <c r="D2" s="98" t="s">
        <v>145</v>
      </c>
      <c r="E2" s="98"/>
      <c r="F2" s="98"/>
    </row>
    <row r="3" spans="1:6" ht="29.5" thickBot="1" x14ac:dyDescent="0.4">
      <c r="A3" s="93"/>
      <c r="B3" s="93"/>
      <c r="C3" s="97"/>
      <c r="D3" s="69" t="s">
        <v>24</v>
      </c>
      <c r="E3" s="69" t="s">
        <v>6</v>
      </c>
      <c r="F3" s="69" t="s">
        <v>146</v>
      </c>
    </row>
    <row r="4" spans="1:6" x14ac:dyDescent="0.35">
      <c r="A4" s="75" t="s">
        <v>149</v>
      </c>
      <c r="B4" s="76"/>
      <c r="C4" s="78"/>
    </row>
    <row r="5" spans="1:6" s="75" customFormat="1" x14ac:dyDescent="0.35">
      <c r="B5" s="86" t="s">
        <v>113</v>
      </c>
      <c r="C5" s="75" t="s">
        <v>155</v>
      </c>
      <c r="D5" s="74">
        <v>219</v>
      </c>
      <c r="E5" s="85">
        <v>2</v>
      </c>
      <c r="F5" s="74">
        <v>70</v>
      </c>
    </row>
    <row r="6" spans="1:6" s="75" customFormat="1" x14ac:dyDescent="0.35">
      <c r="B6" s="86" t="s">
        <v>109</v>
      </c>
      <c r="C6" s="75" t="s">
        <v>156</v>
      </c>
      <c r="D6" s="74">
        <v>100</v>
      </c>
      <c r="E6" s="85">
        <v>0</v>
      </c>
      <c r="F6" s="74">
        <v>32</v>
      </c>
    </row>
    <row r="7" spans="1:6" s="75" customFormat="1" x14ac:dyDescent="0.35">
      <c r="B7" s="86" t="s">
        <v>105</v>
      </c>
      <c r="C7" s="75" t="s">
        <v>157</v>
      </c>
      <c r="D7" s="74">
        <v>31</v>
      </c>
      <c r="E7" s="85">
        <v>0</v>
      </c>
      <c r="F7" s="85">
        <v>1</v>
      </c>
    </row>
    <row r="8" spans="1:6" s="75" customFormat="1" x14ac:dyDescent="0.35">
      <c r="B8" s="86" t="s">
        <v>101</v>
      </c>
      <c r="C8" s="75" t="s">
        <v>158</v>
      </c>
      <c r="D8" s="74">
        <v>17</v>
      </c>
      <c r="E8" s="85">
        <v>0</v>
      </c>
      <c r="F8" s="74">
        <v>26</v>
      </c>
    </row>
    <row r="9" spans="1:6" s="75" customFormat="1" ht="29.5" customHeight="1" x14ac:dyDescent="0.35">
      <c r="B9" s="86" t="s">
        <v>151</v>
      </c>
      <c r="C9" s="75" t="s">
        <v>161</v>
      </c>
      <c r="D9" s="85">
        <v>2</v>
      </c>
      <c r="E9" s="85">
        <v>2</v>
      </c>
      <c r="F9" s="85">
        <v>9</v>
      </c>
    </row>
    <row r="10" spans="1:6" s="75" customFormat="1" x14ac:dyDescent="0.35">
      <c r="A10" s="75" t="s">
        <v>150</v>
      </c>
      <c r="B10" s="86"/>
      <c r="D10" s="74"/>
      <c r="E10" s="74"/>
      <c r="F10" s="74"/>
    </row>
    <row r="11" spans="1:6" s="75" customFormat="1" ht="29" x14ac:dyDescent="0.35">
      <c r="B11" s="86" t="s">
        <v>152</v>
      </c>
      <c r="C11" s="75" t="s">
        <v>163</v>
      </c>
      <c r="D11" s="74">
        <v>10</v>
      </c>
      <c r="E11" s="85">
        <v>0</v>
      </c>
      <c r="F11" s="85">
        <v>1</v>
      </c>
    </row>
    <row r="12" spans="1:6" s="75" customFormat="1" x14ac:dyDescent="0.35">
      <c r="B12" s="86" t="s">
        <v>79</v>
      </c>
      <c r="C12" s="75" t="s">
        <v>164</v>
      </c>
      <c r="D12" s="74">
        <v>326</v>
      </c>
      <c r="E12" s="85">
        <v>0</v>
      </c>
      <c r="F12" s="74">
        <v>32</v>
      </c>
    </row>
    <row r="13" spans="1:6" s="75" customFormat="1" x14ac:dyDescent="0.35">
      <c r="B13" s="86" t="s">
        <v>74</v>
      </c>
      <c r="C13" s="75" t="s">
        <v>165</v>
      </c>
      <c r="D13" s="85">
        <v>6</v>
      </c>
      <c r="E13" s="74">
        <v>13</v>
      </c>
      <c r="F13" s="85">
        <v>8</v>
      </c>
    </row>
    <row r="14" spans="1:6" s="75" customFormat="1" ht="29" x14ac:dyDescent="0.35">
      <c r="B14" s="86" t="s">
        <v>153</v>
      </c>
      <c r="C14" s="75" t="s">
        <v>166</v>
      </c>
      <c r="D14" s="85">
        <v>0</v>
      </c>
      <c r="E14" s="74">
        <v>58</v>
      </c>
      <c r="F14" s="85">
        <v>0</v>
      </c>
    </row>
    <row r="15" spans="1:6" s="75" customFormat="1" x14ac:dyDescent="0.35">
      <c r="B15" s="86" t="s">
        <v>65</v>
      </c>
      <c r="C15" s="75" t="s">
        <v>167</v>
      </c>
      <c r="D15" s="85">
        <v>0</v>
      </c>
      <c r="E15" s="74">
        <v>13</v>
      </c>
      <c r="F15" s="85">
        <v>0</v>
      </c>
    </row>
  </sheetData>
  <mergeCells count="3">
    <mergeCell ref="C2:C3"/>
    <mergeCell ref="D2:F2"/>
    <mergeCell ref="A2:B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03412-3129-4C20-8640-731AD9E728D9}">
  <sheetPr>
    <pageSetUpPr fitToPage="1"/>
  </sheetPr>
  <dimension ref="A1:R21"/>
  <sheetViews>
    <sheetView showGridLines="0" zoomScaleNormal="100" workbookViewId="0">
      <selection activeCell="O22" sqref="O22"/>
    </sheetView>
  </sheetViews>
  <sheetFormatPr defaultRowHeight="14.5" x14ac:dyDescent="0.35"/>
  <cols>
    <col min="1" max="1" width="3.6328125" style="4" customWidth="1"/>
    <col min="2" max="2" width="29.6328125" style="4" customWidth="1"/>
    <col min="3" max="3" width="6.6328125" style="4" customWidth="1"/>
    <col min="4" max="4" width="6.26953125" style="4" customWidth="1"/>
    <col min="5" max="5" width="3.90625" style="4" customWidth="1"/>
    <col min="6" max="6" width="6.6328125" style="4" customWidth="1"/>
    <col min="7" max="7" width="6.81640625" style="12" customWidth="1"/>
    <col min="8" max="8" width="4.36328125" style="4" customWidth="1"/>
    <col min="9" max="9" width="6.6328125" style="4" customWidth="1"/>
    <col min="10" max="10" width="6.26953125" style="4" customWidth="1"/>
    <col min="11" max="11" width="4" style="4" customWidth="1"/>
    <col min="12" max="12" width="7.1796875" style="4" customWidth="1"/>
    <col min="13" max="13" width="6.6328125" style="4" customWidth="1"/>
    <col min="14" max="14" width="3.6328125" style="4" customWidth="1"/>
    <col min="15" max="15" width="19.6328125" style="4" customWidth="1"/>
    <col min="16" max="16" width="6.08984375" style="4" customWidth="1"/>
    <col min="17" max="17" width="6" style="4" customWidth="1"/>
    <col min="18" max="18" width="4.81640625" style="34" customWidth="1"/>
    <col min="19" max="16384" width="8.7265625" style="4"/>
  </cols>
  <sheetData>
    <row r="1" spans="1:18" x14ac:dyDescent="0.35">
      <c r="A1" s="14" t="s">
        <v>171</v>
      </c>
      <c r="G1" s="40"/>
    </row>
    <row r="2" spans="1:18" x14ac:dyDescent="0.35">
      <c r="A2" s="14"/>
      <c r="C2" s="2"/>
      <c r="D2" s="2"/>
      <c r="E2" s="2"/>
      <c r="F2" s="2"/>
      <c r="G2" s="3"/>
      <c r="H2" s="2"/>
      <c r="I2" s="2"/>
      <c r="J2" s="2"/>
      <c r="K2" s="2"/>
      <c r="L2" s="2"/>
      <c r="M2" s="2"/>
      <c r="N2" s="2"/>
      <c r="O2" s="2"/>
      <c r="P2" s="2"/>
      <c r="Q2" s="2"/>
      <c r="R2" s="37"/>
    </row>
    <row r="3" spans="1:18" x14ac:dyDescent="0.35">
      <c r="A3" s="32" t="s">
        <v>0</v>
      </c>
      <c r="B3" s="32"/>
      <c r="C3" s="6" t="s">
        <v>3</v>
      </c>
      <c r="D3" s="6"/>
      <c r="E3" s="6"/>
      <c r="F3" s="6"/>
      <c r="G3" s="7"/>
      <c r="H3" s="6"/>
      <c r="I3" s="6"/>
      <c r="J3" s="6"/>
      <c r="K3" s="6"/>
      <c r="N3" s="6"/>
      <c r="O3" s="2"/>
      <c r="P3" s="2"/>
      <c r="Q3" s="2"/>
      <c r="R3" s="37"/>
    </row>
    <row r="4" spans="1:18" x14ac:dyDescent="0.35">
      <c r="C4" s="99" t="s">
        <v>178</v>
      </c>
      <c r="D4" s="99"/>
      <c r="E4" s="5"/>
      <c r="F4" s="99" t="s">
        <v>177</v>
      </c>
      <c r="G4" s="99"/>
      <c r="H4" s="5"/>
      <c r="I4" s="99" t="s">
        <v>179</v>
      </c>
      <c r="J4" s="99"/>
      <c r="K4" s="5"/>
      <c r="L4" s="99" t="s">
        <v>144</v>
      </c>
      <c r="M4" s="99"/>
      <c r="O4" s="1" t="s">
        <v>5</v>
      </c>
      <c r="P4" s="1"/>
      <c r="Q4" s="1"/>
      <c r="R4" s="37"/>
    </row>
    <row r="5" spans="1:18" ht="15" thickBot="1" x14ac:dyDescent="0.4">
      <c r="A5" s="8"/>
      <c r="B5" s="8"/>
      <c r="C5" s="9" t="s">
        <v>1</v>
      </c>
      <c r="D5" s="9" t="s">
        <v>2</v>
      </c>
      <c r="E5" s="9"/>
      <c r="F5" s="9" t="s">
        <v>1</v>
      </c>
      <c r="G5" s="10" t="s">
        <v>2</v>
      </c>
      <c r="H5" s="9"/>
      <c r="I5" s="9" t="s">
        <v>1</v>
      </c>
      <c r="J5" s="9" t="s">
        <v>2</v>
      </c>
      <c r="K5" s="8"/>
      <c r="L5" s="9" t="s">
        <v>1</v>
      </c>
      <c r="M5" s="9" t="s">
        <v>2</v>
      </c>
      <c r="N5" s="9"/>
      <c r="O5" s="8"/>
      <c r="P5" s="9" t="s">
        <v>1</v>
      </c>
      <c r="Q5" s="9" t="s">
        <v>2</v>
      </c>
      <c r="R5" s="38" t="s">
        <v>19</v>
      </c>
    </row>
    <row r="6" spans="1:18" ht="15" thickTop="1" x14ac:dyDescent="0.35">
      <c r="C6" s="11"/>
      <c r="D6" s="11"/>
      <c r="E6" s="11"/>
      <c r="K6" s="13"/>
      <c r="R6" s="39"/>
    </row>
    <row r="7" spans="1:18" x14ac:dyDescent="0.35">
      <c r="A7" s="4" t="s">
        <v>24</v>
      </c>
    </row>
    <row r="8" spans="1:18" x14ac:dyDescent="0.35">
      <c r="B8" s="4" t="s">
        <v>13</v>
      </c>
      <c r="C8" s="17">
        <v>4.0620000000000003</v>
      </c>
      <c r="D8" s="17">
        <v>0.13120999999999999</v>
      </c>
      <c r="F8" s="17">
        <v>15.954800000000001</v>
      </c>
      <c r="G8" s="20" t="s">
        <v>4</v>
      </c>
      <c r="I8" s="17">
        <v>1.4971000000000001</v>
      </c>
      <c r="J8" s="17">
        <v>0.68294999999999995</v>
      </c>
      <c r="L8" s="17" t="s">
        <v>9</v>
      </c>
      <c r="O8" s="17" t="s">
        <v>9</v>
      </c>
    </row>
    <row r="9" spans="1:18" x14ac:dyDescent="0.35">
      <c r="B9" s="4" t="s">
        <v>14</v>
      </c>
      <c r="C9" s="17">
        <v>4.3418999999999999</v>
      </c>
      <c r="D9" s="17">
        <v>0.11409999999999999</v>
      </c>
      <c r="F9" s="17">
        <v>34.201500000000003</v>
      </c>
      <c r="G9" s="21" t="s">
        <v>4</v>
      </c>
      <c r="I9" s="17">
        <v>0.2928</v>
      </c>
      <c r="J9" s="17">
        <v>0.96140000000000003</v>
      </c>
      <c r="L9" s="17" t="s">
        <v>9</v>
      </c>
      <c r="O9" s="17" t="s">
        <v>9</v>
      </c>
    </row>
    <row r="10" spans="1:18" x14ac:dyDescent="0.35">
      <c r="F10" s="17"/>
      <c r="I10" s="17"/>
      <c r="J10" s="17"/>
      <c r="L10" s="17"/>
    </row>
    <row r="11" spans="1:18" x14ac:dyDescent="0.35">
      <c r="A11" s="4" t="s">
        <v>6</v>
      </c>
      <c r="F11" s="17"/>
      <c r="I11" s="17"/>
      <c r="J11" s="17"/>
      <c r="L11" s="17"/>
    </row>
    <row r="12" spans="1:18" x14ac:dyDescent="0.35">
      <c r="B12" s="4" t="s">
        <v>13</v>
      </c>
      <c r="C12" s="17">
        <v>28.7333</v>
      </c>
      <c r="D12" s="22" t="s">
        <v>4</v>
      </c>
      <c r="F12" s="17">
        <v>0.56410000000000005</v>
      </c>
      <c r="G12" s="25">
        <v>0.45262000000000002</v>
      </c>
      <c r="I12" s="17">
        <v>6.2629999999999999</v>
      </c>
      <c r="J12" s="17">
        <v>9.9489999999999995E-2</v>
      </c>
      <c r="L12" s="17" t="s">
        <v>9</v>
      </c>
      <c r="O12" s="4" t="s">
        <v>8</v>
      </c>
      <c r="P12" s="17">
        <v>7.2953999999999999</v>
      </c>
      <c r="Q12" s="16">
        <v>2.605E-2</v>
      </c>
      <c r="R12" s="34">
        <v>2</v>
      </c>
    </row>
    <row r="13" spans="1:18" x14ac:dyDescent="0.35">
      <c r="B13" s="4" t="s">
        <v>14</v>
      </c>
      <c r="C13" s="17">
        <v>40.260899999999999</v>
      </c>
      <c r="D13" s="22" t="s">
        <v>4</v>
      </c>
      <c r="F13" s="17">
        <v>7.2908999999999997</v>
      </c>
      <c r="G13" s="26">
        <v>6.9309999999999997E-3</v>
      </c>
      <c r="I13" s="17">
        <v>3.8696999999999999</v>
      </c>
      <c r="J13" s="17">
        <v>0.27587800000000001</v>
      </c>
      <c r="L13" s="17" t="s">
        <v>9</v>
      </c>
      <c r="O13" s="17" t="s">
        <v>9</v>
      </c>
      <c r="P13" s="17"/>
    </row>
    <row r="14" spans="1:18" x14ac:dyDescent="0.35">
      <c r="F14" s="17"/>
      <c r="I14" s="17"/>
      <c r="J14" s="17"/>
    </row>
    <row r="15" spans="1:18" x14ac:dyDescent="0.35">
      <c r="A15" s="4" t="s">
        <v>7</v>
      </c>
      <c r="F15" s="17"/>
      <c r="I15" s="17"/>
      <c r="J15" s="17"/>
    </row>
    <row r="16" spans="1:18" x14ac:dyDescent="0.35">
      <c r="B16" s="4" t="s">
        <v>13</v>
      </c>
      <c r="C16" s="17">
        <v>3.0347</v>
      </c>
      <c r="D16" s="17">
        <v>0.21929100000000001</v>
      </c>
      <c r="F16" s="17">
        <v>22.112300000000001</v>
      </c>
      <c r="G16" s="20" t="s">
        <v>4</v>
      </c>
      <c r="I16" s="17">
        <v>15.7119</v>
      </c>
      <c r="J16" s="16">
        <v>1.299E-3</v>
      </c>
      <c r="L16" s="17">
        <v>21.327100000000002</v>
      </c>
      <c r="M16" s="14" t="s">
        <v>4</v>
      </c>
      <c r="N16" s="14"/>
      <c r="O16" s="17" t="s">
        <v>9</v>
      </c>
      <c r="P16" s="17"/>
    </row>
    <row r="17" spans="1:18" x14ac:dyDescent="0.35">
      <c r="B17" s="4" t="s">
        <v>14</v>
      </c>
      <c r="C17" s="17">
        <v>3.8816000000000002</v>
      </c>
      <c r="D17" s="17">
        <v>0.14359250000000001</v>
      </c>
      <c r="F17" s="17">
        <v>17.6861</v>
      </c>
      <c r="G17" s="23" t="s">
        <v>4</v>
      </c>
      <c r="I17" s="17">
        <v>11.5032</v>
      </c>
      <c r="J17" s="16">
        <v>9.2940999999999996E-3</v>
      </c>
      <c r="L17" s="17">
        <v>11.222200000000001</v>
      </c>
      <c r="M17" s="14" t="s">
        <v>4</v>
      </c>
      <c r="O17" s="17" t="s">
        <v>9</v>
      </c>
      <c r="P17" s="17"/>
    </row>
    <row r="18" spans="1:18" x14ac:dyDescent="0.35">
      <c r="A18" s="2"/>
      <c r="B18" s="2"/>
      <c r="C18" s="2"/>
      <c r="D18" s="2"/>
      <c r="E18" s="2"/>
      <c r="F18" s="2"/>
      <c r="G18" s="3"/>
      <c r="H18" s="2"/>
      <c r="I18" s="2"/>
      <c r="J18" s="2"/>
      <c r="K18" s="2"/>
      <c r="L18" s="2"/>
      <c r="M18" s="2"/>
      <c r="N18" s="2"/>
      <c r="O18" s="2"/>
      <c r="P18" s="2"/>
      <c r="Q18" s="2"/>
    </row>
    <row r="19" spans="1:18" x14ac:dyDescent="0.35">
      <c r="R19" s="38"/>
    </row>
    <row r="20" spans="1:18" x14ac:dyDescent="0.35">
      <c r="A20" s="4" t="s">
        <v>22</v>
      </c>
    </row>
    <row r="21" spans="1:18" x14ac:dyDescent="0.35">
      <c r="A21" s="4" t="s">
        <v>10</v>
      </c>
    </row>
  </sheetData>
  <mergeCells count="4">
    <mergeCell ref="C4:D4"/>
    <mergeCell ref="F4:G4"/>
    <mergeCell ref="I4:J4"/>
    <mergeCell ref="L4:M4"/>
  </mergeCells>
  <pageMargins left="0.7" right="0.7" top="0.75" bottom="0.75" header="0.3" footer="0.3"/>
  <pageSetup scale="4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47BE2-2367-4A03-A171-DA94DE1308B0}">
  <sheetPr>
    <pageSetUpPr fitToPage="1"/>
  </sheetPr>
  <dimension ref="A1:O21"/>
  <sheetViews>
    <sheetView showGridLines="0" zoomScaleNormal="100" workbookViewId="0">
      <selection activeCell="K26" sqref="K26"/>
    </sheetView>
  </sheetViews>
  <sheetFormatPr defaultRowHeight="14.5" x14ac:dyDescent="0.35"/>
  <cols>
    <col min="1" max="1" width="3.36328125" customWidth="1"/>
    <col min="2" max="2" width="29.54296875" customWidth="1"/>
    <col min="3" max="3" width="6.6328125" customWidth="1"/>
    <col min="4" max="4" width="6.54296875" customWidth="1"/>
    <col min="5" max="5" width="4" customWidth="1"/>
    <col min="6" max="6" width="7" customWidth="1"/>
    <col min="7" max="7" width="6.36328125" customWidth="1"/>
    <col min="8" max="8" width="4.1796875" customWidth="1"/>
    <col min="9" max="9" width="7.08984375" customWidth="1"/>
    <col min="10" max="10" width="6.81640625" customWidth="1"/>
    <col min="11" max="11" width="3.7265625" customWidth="1"/>
    <col min="12" max="12" width="12.7265625" customWidth="1"/>
    <col min="13" max="13" width="6.7265625" customWidth="1"/>
    <col min="14" max="14" width="7.08984375" customWidth="1"/>
    <col min="15" max="15" width="4.1796875" style="35" customWidth="1"/>
  </cols>
  <sheetData>
    <row r="1" spans="1:15" x14ac:dyDescent="0.35">
      <c r="A1" s="18" t="s">
        <v>172</v>
      </c>
    </row>
    <row r="2" spans="1:15" x14ac:dyDescent="0.35">
      <c r="A2" s="18"/>
      <c r="K2" s="15"/>
      <c r="L2" s="15"/>
      <c r="M2" s="15"/>
      <c r="N2" s="15"/>
      <c r="O2" s="41"/>
    </row>
    <row r="3" spans="1:15" x14ac:dyDescent="0.35">
      <c r="A3" s="100" t="s">
        <v>0</v>
      </c>
      <c r="B3" s="100"/>
      <c r="C3" s="6" t="s">
        <v>3</v>
      </c>
      <c r="D3" s="6"/>
      <c r="E3" s="6"/>
      <c r="F3" s="6"/>
      <c r="G3" s="7"/>
      <c r="H3" s="6"/>
      <c r="I3" s="6"/>
      <c r="J3" s="6"/>
      <c r="K3" s="6"/>
      <c r="L3" s="2"/>
      <c r="M3" s="2"/>
      <c r="N3" s="2"/>
      <c r="O3" s="42"/>
    </row>
    <row r="4" spans="1:15" x14ac:dyDescent="0.35">
      <c r="A4" s="4"/>
      <c r="B4" s="4"/>
      <c r="C4" s="99" t="s">
        <v>178</v>
      </c>
      <c r="D4" s="99"/>
      <c r="E4" s="5"/>
      <c r="F4" s="99" t="s">
        <v>179</v>
      </c>
      <c r="G4" s="99"/>
      <c r="H4" s="5"/>
      <c r="I4" s="99" t="s">
        <v>180</v>
      </c>
      <c r="J4" s="99"/>
      <c r="K4" s="4"/>
      <c r="L4" s="1" t="s">
        <v>5</v>
      </c>
      <c r="M4" s="1"/>
      <c r="N4" s="1"/>
      <c r="O4" s="42"/>
    </row>
    <row r="5" spans="1:15" ht="15" thickBot="1" x14ac:dyDescent="0.4">
      <c r="A5" s="8"/>
      <c r="B5" s="8"/>
      <c r="C5" s="9" t="s">
        <v>1</v>
      </c>
      <c r="D5" s="9" t="s">
        <v>2</v>
      </c>
      <c r="E5" s="9"/>
      <c r="F5" s="9" t="s">
        <v>1</v>
      </c>
      <c r="G5" s="10" t="s">
        <v>2</v>
      </c>
      <c r="H5" s="9"/>
      <c r="I5" s="9" t="s">
        <v>1</v>
      </c>
      <c r="J5" s="9" t="s">
        <v>2</v>
      </c>
      <c r="K5" s="9"/>
      <c r="L5" s="8"/>
      <c r="M5" s="9" t="s">
        <v>1</v>
      </c>
      <c r="N5" s="9" t="s">
        <v>2</v>
      </c>
      <c r="O5" s="43" t="s">
        <v>19</v>
      </c>
    </row>
    <row r="6" spans="1:15" ht="15" thickTop="1" x14ac:dyDescent="0.35">
      <c r="A6" s="4"/>
      <c r="B6" s="4"/>
      <c r="C6" s="11"/>
      <c r="D6" s="11"/>
      <c r="E6" s="11"/>
      <c r="F6" s="4"/>
      <c r="G6" s="12"/>
      <c r="H6" s="4"/>
      <c r="I6" s="4"/>
      <c r="J6" s="4"/>
      <c r="K6" s="4"/>
      <c r="L6" s="4"/>
      <c r="M6" s="4"/>
      <c r="N6" s="4"/>
      <c r="O6" s="44"/>
    </row>
    <row r="7" spans="1:15" x14ac:dyDescent="0.35">
      <c r="A7" s="4" t="s">
        <v>24</v>
      </c>
      <c r="B7" s="4"/>
      <c r="C7" s="4"/>
      <c r="D7" s="4"/>
      <c r="E7" s="4"/>
      <c r="F7" s="4"/>
      <c r="G7" s="12"/>
      <c r="H7" s="4"/>
      <c r="I7" s="4"/>
      <c r="J7" s="4"/>
      <c r="K7" s="4"/>
      <c r="L7" s="4"/>
      <c r="M7" s="4"/>
      <c r="N7" s="4"/>
    </row>
    <row r="8" spans="1:15" x14ac:dyDescent="0.35">
      <c r="A8" s="4"/>
      <c r="B8" s="4" t="s">
        <v>13</v>
      </c>
      <c r="C8" s="17">
        <v>16.154399999999999</v>
      </c>
      <c r="D8" s="16" t="s">
        <v>4</v>
      </c>
      <c r="E8" s="17"/>
      <c r="F8" s="17">
        <v>2.2425000000000002</v>
      </c>
      <c r="G8" s="25">
        <v>0.52363510000000002</v>
      </c>
      <c r="H8" s="17"/>
      <c r="I8" s="17">
        <v>6.4058000000000002</v>
      </c>
      <c r="J8" s="16">
        <v>1.1374799999999999E-2</v>
      </c>
      <c r="K8" s="17"/>
      <c r="L8" s="17" t="s">
        <v>23</v>
      </c>
      <c r="M8" s="17">
        <v>15.6286</v>
      </c>
      <c r="N8" s="16" t="s">
        <v>4</v>
      </c>
      <c r="O8" s="35">
        <v>2</v>
      </c>
    </row>
    <row r="9" spans="1:15" x14ac:dyDescent="0.35">
      <c r="A9" s="4"/>
      <c r="B9" s="4" t="s">
        <v>14</v>
      </c>
      <c r="C9" s="17">
        <v>7.3318000000000003</v>
      </c>
      <c r="D9" s="16">
        <v>2.5579999999999999E-2</v>
      </c>
      <c r="E9" s="17"/>
      <c r="F9" s="17">
        <v>0.47599999999999998</v>
      </c>
      <c r="G9" s="27">
        <v>0.92412000000000005</v>
      </c>
      <c r="H9" s="17"/>
      <c r="I9" s="17">
        <v>27.138000000000002</v>
      </c>
      <c r="J9" s="16" t="s">
        <v>4</v>
      </c>
      <c r="K9" s="17"/>
      <c r="L9" t="s">
        <v>9</v>
      </c>
      <c r="M9" s="17"/>
      <c r="N9" s="17"/>
    </row>
    <row r="10" spans="1:15" x14ac:dyDescent="0.35">
      <c r="A10" s="4"/>
      <c r="B10" s="4"/>
      <c r="C10" s="17"/>
      <c r="D10" s="17"/>
      <c r="E10" s="17"/>
      <c r="F10" s="17"/>
      <c r="G10" s="24"/>
      <c r="H10" s="17"/>
      <c r="I10" s="17"/>
      <c r="J10" s="17"/>
      <c r="K10" s="17"/>
      <c r="M10" s="17"/>
      <c r="N10" s="17"/>
    </row>
    <row r="11" spans="1:15" x14ac:dyDescent="0.35">
      <c r="A11" s="4" t="s">
        <v>6</v>
      </c>
      <c r="B11" s="4"/>
      <c r="C11" s="17"/>
      <c r="D11" s="17"/>
      <c r="E11" s="17"/>
      <c r="F11" s="17"/>
      <c r="G11" s="24"/>
      <c r="H11" s="17"/>
      <c r="I11" s="17"/>
      <c r="J11" s="17"/>
      <c r="K11" s="17"/>
      <c r="M11" s="19"/>
      <c r="N11" s="19"/>
    </row>
    <row r="12" spans="1:15" x14ac:dyDescent="0.35">
      <c r="A12" s="4"/>
      <c r="B12" s="4" t="s">
        <v>13</v>
      </c>
      <c r="C12" s="17">
        <v>7.9661</v>
      </c>
      <c r="D12" s="16">
        <v>1.8630000000000001E-2</v>
      </c>
      <c r="E12" s="17"/>
      <c r="F12" s="17">
        <v>4.3947000000000003</v>
      </c>
      <c r="G12" s="25">
        <v>0.22187999999999999</v>
      </c>
      <c r="H12" s="17"/>
      <c r="I12" s="17">
        <v>1.72E-2</v>
      </c>
      <c r="J12" s="17">
        <v>0.89551999999999998</v>
      </c>
      <c r="K12" s="17"/>
      <c r="L12" s="17" t="s">
        <v>23</v>
      </c>
      <c r="M12" s="17">
        <v>8.9510000000000005</v>
      </c>
      <c r="N12" s="16">
        <v>1.1379999999999999E-2</v>
      </c>
      <c r="O12" s="36">
        <v>2</v>
      </c>
    </row>
    <row r="13" spans="1:15" x14ac:dyDescent="0.35">
      <c r="A13" s="4"/>
      <c r="B13" s="4" t="s">
        <v>14</v>
      </c>
      <c r="C13" s="17">
        <v>34.024900000000002</v>
      </c>
      <c r="D13" s="16" t="s">
        <v>4</v>
      </c>
      <c r="E13" s="17"/>
      <c r="F13" s="17">
        <v>1.1555</v>
      </c>
      <c r="G13" s="25">
        <v>0.76368599999999998</v>
      </c>
      <c r="H13" s="17"/>
      <c r="I13" s="17">
        <v>7.6485000000000003</v>
      </c>
      <c r="J13" s="16">
        <v>5.6820000000000004E-3</v>
      </c>
      <c r="K13" s="17"/>
      <c r="L13" t="s">
        <v>9</v>
      </c>
      <c r="M13" s="17"/>
      <c r="N13" s="16"/>
    </row>
    <row r="14" spans="1:15" x14ac:dyDescent="0.35">
      <c r="A14" s="4"/>
      <c r="B14" s="4"/>
      <c r="C14" s="17"/>
      <c r="D14" s="17"/>
      <c r="E14" s="17"/>
      <c r="F14" s="17"/>
      <c r="G14" s="24"/>
      <c r="H14" s="17"/>
      <c r="I14" s="17"/>
      <c r="J14" s="17"/>
      <c r="K14" s="17"/>
      <c r="M14" s="17"/>
      <c r="N14" s="17"/>
    </row>
    <row r="15" spans="1:15" x14ac:dyDescent="0.35">
      <c r="A15" s="4" t="s">
        <v>7</v>
      </c>
      <c r="B15" s="4"/>
      <c r="C15" s="17"/>
      <c r="D15" s="17"/>
      <c r="E15" s="17"/>
      <c r="F15" s="17"/>
      <c r="G15" s="24"/>
      <c r="H15" s="17"/>
      <c r="I15" s="17"/>
      <c r="J15" s="17"/>
      <c r="K15" s="17"/>
      <c r="M15" s="17"/>
      <c r="N15" s="17"/>
    </row>
    <row r="16" spans="1:15" x14ac:dyDescent="0.35">
      <c r="A16" s="4"/>
      <c r="B16" s="4" t="s">
        <v>13</v>
      </c>
      <c r="C16" s="17">
        <v>0.52039999999999997</v>
      </c>
      <c r="D16" s="17">
        <v>0.77088310000000004</v>
      </c>
      <c r="E16" s="17"/>
      <c r="F16" s="17">
        <v>10.189299999999999</v>
      </c>
      <c r="G16" s="26">
        <v>1.7023799999999999E-2</v>
      </c>
      <c r="H16" s="17"/>
      <c r="I16" s="17">
        <v>13.7127</v>
      </c>
      <c r="J16" s="16" t="s">
        <v>4</v>
      </c>
      <c r="K16" s="16"/>
      <c r="L16" s="17" t="s">
        <v>23</v>
      </c>
      <c r="M16" s="17">
        <v>0.61050000000000004</v>
      </c>
      <c r="N16" s="17">
        <v>0.73693180000000003</v>
      </c>
      <c r="O16" s="35">
        <v>2</v>
      </c>
    </row>
    <row r="17" spans="1:15" x14ac:dyDescent="0.35">
      <c r="A17" s="4"/>
      <c r="B17" s="4" t="s">
        <v>14</v>
      </c>
      <c r="C17" s="17">
        <v>8.3054000000000006</v>
      </c>
      <c r="D17" s="16">
        <v>1.5720000000000001E-2</v>
      </c>
      <c r="E17" s="17"/>
      <c r="F17" s="17">
        <v>9.4208999999999996</v>
      </c>
      <c r="G17" s="26">
        <v>2.419E-2</v>
      </c>
      <c r="H17" s="17"/>
      <c r="I17" s="17">
        <v>0.31380000000000002</v>
      </c>
      <c r="J17" s="17">
        <v>0.57535999999999998</v>
      </c>
      <c r="K17" s="17"/>
      <c r="L17" s="17" t="s">
        <v>23</v>
      </c>
      <c r="M17" s="17">
        <v>8.3535000000000004</v>
      </c>
      <c r="N17" s="16">
        <v>1.5350000000000001E-2</v>
      </c>
      <c r="O17" s="36">
        <v>2</v>
      </c>
    </row>
    <row r="18" spans="1:15" x14ac:dyDescent="0.35">
      <c r="A18" s="2"/>
      <c r="B18" s="2"/>
      <c r="C18" s="2"/>
      <c r="D18" s="2"/>
      <c r="E18" s="2"/>
      <c r="F18" s="2"/>
      <c r="G18" s="3"/>
      <c r="H18" s="2"/>
      <c r="I18" s="2"/>
      <c r="J18" s="2"/>
      <c r="K18" s="2"/>
      <c r="L18" s="2"/>
      <c r="M18" s="2"/>
      <c r="N18" s="2"/>
      <c r="O18" s="41"/>
    </row>
    <row r="19" spans="1:15" x14ac:dyDescent="0.35">
      <c r="A19" s="4"/>
      <c r="B19" s="4"/>
      <c r="C19" s="4"/>
      <c r="D19" s="4"/>
      <c r="E19" s="4"/>
      <c r="F19" s="4"/>
      <c r="G19" s="12"/>
      <c r="H19" s="4"/>
      <c r="I19" s="4"/>
      <c r="J19" s="4"/>
      <c r="K19" s="4"/>
      <c r="L19" s="4"/>
      <c r="M19" s="4"/>
      <c r="N19" s="4"/>
    </row>
    <row r="20" spans="1:15" x14ac:dyDescent="0.35">
      <c r="A20" s="4" t="s">
        <v>21</v>
      </c>
      <c r="B20" s="4"/>
      <c r="C20" s="4"/>
      <c r="D20" s="4"/>
      <c r="E20" s="4"/>
      <c r="F20" s="4"/>
      <c r="G20" s="12"/>
      <c r="H20" s="4"/>
      <c r="I20" s="4"/>
      <c r="J20" s="4"/>
      <c r="K20" s="4"/>
      <c r="L20" s="4"/>
      <c r="M20" s="4"/>
      <c r="N20" s="4"/>
    </row>
    <row r="21" spans="1:15" x14ac:dyDescent="0.35">
      <c r="A21" s="4" t="s">
        <v>11</v>
      </c>
    </row>
  </sheetData>
  <mergeCells count="4">
    <mergeCell ref="A3:B3"/>
    <mergeCell ref="C4:D4"/>
    <mergeCell ref="F4:G4"/>
    <mergeCell ref="I4:J4"/>
  </mergeCells>
  <pageMargins left="0.7" right="0.7" top="0.75" bottom="0.75" header="0.3" footer="0.3"/>
  <pageSetup scale="43"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8DBE7-CE98-42F1-AA63-D15FEF41EE18}">
  <sheetPr>
    <pageSetUpPr fitToPage="1"/>
  </sheetPr>
  <dimension ref="A1:P25"/>
  <sheetViews>
    <sheetView showGridLines="0" zoomScaleNormal="100" workbookViewId="0">
      <selection activeCell="R18" sqref="R18"/>
    </sheetView>
  </sheetViews>
  <sheetFormatPr defaultRowHeight="14.5" x14ac:dyDescent="0.35"/>
  <cols>
    <col min="1" max="1" width="2.81640625" customWidth="1"/>
    <col min="2" max="2" width="5.6328125" customWidth="1"/>
    <col min="3" max="3" width="26.08984375" customWidth="1"/>
    <col min="4" max="4" width="7.7265625" customWidth="1"/>
    <col min="5" max="5" width="6.453125" customWidth="1"/>
    <col min="6" max="6" width="3" customWidth="1"/>
    <col min="7" max="7" width="7.26953125" customWidth="1"/>
    <col min="8" max="8" width="6.453125" customWidth="1"/>
    <col min="9" max="9" width="2.36328125" customWidth="1"/>
    <col min="10" max="10" width="7.81640625" customWidth="1"/>
    <col min="11" max="11" width="6.08984375" customWidth="1"/>
    <col min="12" max="12" width="3.1796875" customWidth="1"/>
    <col min="13" max="13" width="22.08984375" customWidth="1"/>
    <col min="14" max="14" width="7.1796875" customWidth="1"/>
    <col min="15" max="15" width="6" customWidth="1"/>
    <col min="16" max="16" width="3.81640625" style="35" customWidth="1"/>
  </cols>
  <sheetData>
    <row r="1" spans="1:16" x14ac:dyDescent="0.35">
      <c r="A1" s="14" t="s">
        <v>173</v>
      </c>
      <c r="B1" s="4"/>
      <c r="C1" s="4"/>
      <c r="D1" s="4"/>
      <c r="E1" s="4"/>
      <c r="F1" s="4"/>
      <c r="G1" s="4"/>
      <c r="H1" s="4"/>
      <c r="I1" s="4"/>
      <c r="J1" s="4"/>
      <c r="K1" s="4"/>
      <c r="L1" s="4"/>
      <c r="M1" s="4"/>
      <c r="N1" s="4"/>
      <c r="O1" s="4"/>
      <c r="P1" s="34"/>
    </row>
    <row r="2" spans="1:16" x14ac:dyDescent="0.35">
      <c r="A2" s="14"/>
      <c r="B2" s="4"/>
      <c r="C2" s="4"/>
      <c r="D2" s="2"/>
      <c r="E2" s="2"/>
      <c r="F2" s="2"/>
      <c r="G2" s="2"/>
      <c r="H2" s="2"/>
      <c r="I2" s="2"/>
      <c r="J2" s="2"/>
      <c r="K2" s="2"/>
      <c r="L2" s="2"/>
      <c r="M2" s="2"/>
      <c r="N2" s="2"/>
      <c r="O2" s="2"/>
      <c r="P2" s="34"/>
    </row>
    <row r="3" spans="1:16" x14ac:dyDescent="0.35">
      <c r="A3" s="100" t="s">
        <v>0</v>
      </c>
      <c r="B3" s="100"/>
      <c r="C3" s="100"/>
      <c r="D3" s="6" t="s">
        <v>3</v>
      </c>
      <c r="E3" s="6"/>
      <c r="F3" s="6"/>
      <c r="G3" s="6"/>
      <c r="H3" s="6"/>
      <c r="I3" s="6"/>
      <c r="J3" s="4"/>
      <c r="K3" s="4"/>
      <c r="L3" s="4"/>
      <c r="M3" s="2"/>
      <c r="N3" s="2"/>
      <c r="O3" s="2"/>
      <c r="P3" s="45"/>
    </row>
    <row r="4" spans="1:16" x14ac:dyDescent="0.35">
      <c r="A4" s="4"/>
      <c r="B4" s="4"/>
      <c r="C4" s="4"/>
      <c r="D4" s="99" t="s">
        <v>178</v>
      </c>
      <c r="E4" s="99"/>
      <c r="F4" s="5"/>
      <c r="G4" s="99" t="s">
        <v>181</v>
      </c>
      <c r="H4" s="99"/>
      <c r="I4" s="5"/>
      <c r="J4" s="99" t="s">
        <v>182</v>
      </c>
      <c r="K4" s="99"/>
      <c r="L4" s="4"/>
      <c r="M4" s="1" t="s">
        <v>5</v>
      </c>
      <c r="N4" s="1"/>
      <c r="O4" s="1"/>
      <c r="P4" s="37"/>
    </row>
    <row r="5" spans="1:16" ht="15" thickBot="1" x14ac:dyDescent="0.4">
      <c r="A5" s="8"/>
      <c r="B5" s="8"/>
      <c r="C5" s="8"/>
      <c r="D5" s="9" t="s">
        <v>1</v>
      </c>
      <c r="E5" s="9" t="s">
        <v>2</v>
      </c>
      <c r="F5" s="9"/>
      <c r="G5" s="9" t="s">
        <v>1</v>
      </c>
      <c r="H5" s="9" t="s">
        <v>2</v>
      </c>
      <c r="I5" s="8"/>
      <c r="J5" s="9" t="s">
        <v>1</v>
      </c>
      <c r="K5" s="9" t="s">
        <v>2</v>
      </c>
      <c r="L5" s="9"/>
      <c r="M5" s="8"/>
      <c r="N5" s="9" t="s">
        <v>1</v>
      </c>
      <c r="O5" s="9" t="s">
        <v>2</v>
      </c>
      <c r="P5" s="46" t="s">
        <v>19</v>
      </c>
    </row>
    <row r="6" spans="1:16" ht="15" thickTop="1" x14ac:dyDescent="0.35">
      <c r="A6" s="4"/>
      <c r="B6" s="4"/>
      <c r="C6" s="4"/>
      <c r="D6" s="33"/>
      <c r="E6" s="33"/>
      <c r="F6" s="33"/>
      <c r="G6" s="33"/>
      <c r="H6" s="33"/>
      <c r="I6" s="4"/>
      <c r="J6" s="33"/>
      <c r="K6" s="33"/>
      <c r="L6" s="33"/>
      <c r="M6" s="4"/>
      <c r="N6" s="33"/>
      <c r="O6" s="33"/>
      <c r="P6" s="34"/>
    </row>
    <row r="7" spans="1:16" x14ac:dyDescent="0.35">
      <c r="A7" s="4" t="s">
        <v>24</v>
      </c>
      <c r="B7" s="4"/>
      <c r="C7" s="4"/>
      <c r="D7" s="4"/>
      <c r="E7" s="4"/>
      <c r="F7" s="4"/>
      <c r="G7" s="4"/>
      <c r="H7" s="4"/>
      <c r="I7" s="4"/>
      <c r="J7" s="4"/>
      <c r="K7" s="4"/>
      <c r="L7" s="4"/>
      <c r="M7" s="4"/>
      <c r="N7" s="4"/>
      <c r="O7" s="4"/>
      <c r="P7" s="34"/>
    </row>
    <row r="8" spans="1:16" x14ac:dyDescent="0.35">
      <c r="A8" s="4"/>
      <c r="B8" s="4" t="s">
        <v>15</v>
      </c>
      <c r="C8" s="4"/>
      <c r="D8" s="17">
        <v>83.602699999999999</v>
      </c>
      <c r="E8" s="16" t="s">
        <v>4</v>
      </c>
      <c r="F8" s="17"/>
      <c r="G8" s="17">
        <v>11.148400000000001</v>
      </c>
      <c r="H8" s="16">
        <v>2.495E-2</v>
      </c>
      <c r="I8" s="17"/>
      <c r="J8" s="28" t="s">
        <v>9</v>
      </c>
      <c r="K8" s="28"/>
      <c r="L8" s="17"/>
      <c r="M8" s="17" t="s">
        <v>9</v>
      </c>
      <c r="N8" s="17"/>
      <c r="O8" s="17"/>
      <c r="P8" s="34"/>
    </row>
    <row r="9" spans="1:16" x14ac:dyDescent="0.35">
      <c r="A9" s="4"/>
      <c r="B9" s="4" t="s">
        <v>16</v>
      </c>
      <c r="D9" s="17">
        <v>14.344799999999999</v>
      </c>
      <c r="E9" s="16" t="s">
        <v>4</v>
      </c>
      <c r="F9" s="17"/>
      <c r="G9" s="17">
        <v>1.2836000000000001</v>
      </c>
      <c r="H9" s="17">
        <v>0.86414709999999995</v>
      </c>
      <c r="I9" s="17"/>
      <c r="J9" s="17" t="s">
        <v>9</v>
      </c>
      <c r="K9" s="17"/>
      <c r="L9" s="17"/>
      <c r="M9" s="17" t="s">
        <v>20</v>
      </c>
      <c r="N9" s="17">
        <v>16.328399999999998</v>
      </c>
      <c r="O9" s="16">
        <v>3.7913200000000001E-2</v>
      </c>
      <c r="P9" s="34">
        <v>8</v>
      </c>
    </row>
    <row r="10" spans="1:16" x14ac:dyDescent="0.35">
      <c r="A10" s="4"/>
      <c r="B10" s="4" t="s">
        <v>17</v>
      </c>
      <c r="C10" s="4"/>
      <c r="D10" s="17">
        <v>13.685</v>
      </c>
      <c r="E10" s="16">
        <v>1.067E-3</v>
      </c>
      <c r="F10" s="17"/>
      <c r="G10" s="17">
        <v>3.879</v>
      </c>
      <c r="H10" s="17">
        <v>0.42262899999999998</v>
      </c>
      <c r="I10" s="17"/>
      <c r="J10" s="17" t="s">
        <v>9</v>
      </c>
      <c r="K10" s="17"/>
      <c r="L10" s="17"/>
      <c r="M10" s="17" t="s">
        <v>9</v>
      </c>
      <c r="N10" s="17"/>
      <c r="O10" s="17"/>
      <c r="P10" s="34"/>
    </row>
    <row r="11" spans="1:16" x14ac:dyDescent="0.35">
      <c r="A11" s="4"/>
      <c r="B11" s="4"/>
      <c r="C11" s="4"/>
      <c r="P11" s="34"/>
    </row>
    <row r="12" spans="1:16" x14ac:dyDescent="0.35">
      <c r="A12" s="4" t="s">
        <v>6</v>
      </c>
      <c r="B12" s="4"/>
      <c r="C12" s="4"/>
      <c r="D12" s="17"/>
      <c r="E12" s="17"/>
      <c r="F12" s="17"/>
      <c r="G12" s="17"/>
      <c r="H12" s="17"/>
      <c r="I12" s="17"/>
      <c r="J12" s="17"/>
      <c r="K12" s="17"/>
      <c r="L12" s="17"/>
      <c r="M12" s="17"/>
      <c r="N12" s="17"/>
      <c r="O12" s="17"/>
      <c r="P12" s="34"/>
    </row>
    <row r="13" spans="1:16" x14ac:dyDescent="0.35">
      <c r="A13" s="4"/>
      <c r="B13" s="4" t="s">
        <v>15</v>
      </c>
      <c r="C13" s="4"/>
      <c r="D13" s="29">
        <v>24.733499999999999</v>
      </c>
      <c r="E13" s="16" t="s">
        <v>4</v>
      </c>
      <c r="F13" s="17"/>
      <c r="G13" s="17">
        <v>7.8238000000000003</v>
      </c>
      <c r="H13" s="17">
        <v>9.8250000000000004E-2</v>
      </c>
      <c r="I13" s="17"/>
      <c r="J13" s="28" t="s">
        <v>9</v>
      </c>
      <c r="K13" s="17"/>
      <c r="L13" s="17"/>
      <c r="M13" s="28" t="s">
        <v>9</v>
      </c>
      <c r="N13" s="17"/>
      <c r="O13" s="16"/>
      <c r="P13" s="34"/>
    </row>
    <row r="14" spans="1:16" x14ac:dyDescent="0.35">
      <c r="A14" s="4"/>
      <c r="B14" s="4" t="s">
        <v>16</v>
      </c>
      <c r="C14" s="4"/>
      <c r="D14" s="17">
        <v>2.3767999999999998</v>
      </c>
      <c r="E14" s="17">
        <v>0.30470000000000003</v>
      </c>
      <c r="F14" s="17"/>
      <c r="G14" s="17">
        <v>11.2462</v>
      </c>
      <c r="H14" s="16">
        <v>2.393E-2</v>
      </c>
      <c r="I14" s="17"/>
      <c r="J14" s="17" t="s">
        <v>9</v>
      </c>
      <c r="K14" s="17"/>
      <c r="L14" s="17"/>
      <c r="M14" s="17" t="s">
        <v>9</v>
      </c>
      <c r="N14" s="17"/>
      <c r="O14" s="17"/>
      <c r="P14" s="34"/>
    </row>
    <row r="15" spans="1:16" x14ac:dyDescent="0.35">
      <c r="A15" s="4"/>
      <c r="B15" s="4" t="s">
        <v>17</v>
      </c>
      <c r="C15" s="4"/>
      <c r="D15" s="17">
        <v>301.41419999999999</v>
      </c>
      <c r="E15" s="16" t="s">
        <v>4</v>
      </c>
      <c r="F15" s="17"/>
      <c r="G15" s="17">
        <v>2.4697</v>
      </c>
      <c r="H15" s="17">
        <v>0.65010000000000001</v>
      </c>
      <c r="I15" s="17"/>
      <c r="J15" s="17" t="s">
        <v>9</v>
      </c>
      <c r="K15" s="17"/>
      <c r="L15" s="17"/>
      <c r="M15" s="17" t="s">
        <v>9</v>
      </c>
      <c r="N15" s="17"/>
      <c r="O15" s="17"/>
      <c r="P15" s="34"/>
    </row>
    <row r="16" spans="1:16" x14ac:dyDescent="0.35">
      <c r="A16" s="4"/>
      <c r="B16" s="4"/>
      <c r="C16" s="4"/>
      <c r="D16" s="17"/>
      <c r="E16" s="17"/>
      <c r="F16" s="17"/>
      <c r="G16" s="17"/>
      <c r="H16" s="17"/>
      <c r="I16" s="17"/>
      <c r="J16" s="17"/>
      <c r="K16" s="17"/>
      <c r="L16" s="17"/>
      <c r="M16" s="17"/>
      <c r="N16" s="17"/>
      <c r="O16" s="17"/>
      <c r="P16" s="34"/>
    </row>
    <row r="17" spans="1:16" x14ac:dyDescent="0.35">
      <c r="A17" s="4" t="s">
        <v>7</v>
      </c>
      <c r="B17" s="4"/>
      <c r="C17" s="4"/>
      <c r="D17" s="17"/>
      <c r="E17" s="17"/>
      <c r="F17" s="17"/>
      <c r="G17" s="17"/>
      <c r="H17" s="17"/>
      <c r="I17" s="17"/>
      <c r="J17" s="17"/>
      <c r="K17" s="17"/>
      <c r="L17" s="17"/>
      <c r="M17" s="17"/>
      <c r="N17" s="17"/>
      <c r="O17" s="17"/>
      <c r="P17" s="34"/>
    </row>
    <row r="18" spans="1:16" x14ac:dyDescent="0.35">
      <c r="A18" s="4"/>
      <c r="B18" s="4" t="s">
        <v>15</v>
      </c>
      <c r="C18" s="4"/>
      <c r="D18" s="17">
        <v>25.431999999999999</v>
      </c>
      <c r="E18" s="16" t="s">
        <v>4</v>
      </c>
      <c r="F18" s="17"/>
      <c r="G18" s="17">
        <v>19.379000000000001</v>
      </c>
      <c r="H18" s="16" t="s">
        <v>4</v>
      </c>
      <c r="I18" s="17"/>
      <c r="J18" s="17">
        <v>136.79400000000001</v>
      </c>
      <c r="K18" s="16" t="s">
        <v>4</v>
      </c>
      <c r="L18" s="16"/>
      <c r="M18" s="17" t="s">
        <v>20</v>
      </c>
      <c r="N18" s="17">
        <v>21.119</v>
      </c>
      <c r="O18" s="16">
        <v>6.8370000000000002E-3</v>
      </c>
      <c r="P18" s="34">
        <v>8</v>
      </c>
    </row>
    <row r="19" spans="1:16" x14ac:dyDescent="0.35">
      <c r="A19" s="4"/>
      <c r="B19" s="4" t="s">
        <v>16</v>
      </c>
      <c r="C19" s="4"/>
      <c r="D19" s="17">
        <v>104.3634</v>
      </c>
      <c r="E19" s="16" t="s">
        <v>4</v>
      </c>
      <c r="F19" s="17"/>
      <c r="G19" s="17">
        <v>9.5513999999999992</v>
      </c>
      <c r="H19" s="16">
        <v>4.87E-2</v>
      </c>
      <c r="I19" s="17"/>
      <c r="J19" s="17">
        <v>244.8184</v>
      </c>
      <c r="K19" s="16" t="s">
        <v>4</v>
      </c>
      <c r="L19" s="17"/>
      <c r="M19" s="17" t="s">
        <v>9</v>
      </c>
      <c r="N19" s="17"/>
      <c r="O19" s="17"/>
      <c r="P19" s="34"/>
    </row>
    <row r="20" spans="1:16" x14ac:dyDescent="0.35">
      <c r="A20" s="4"/>
      <c r="B20" s="4" t="s">
        <v>17</v>
      </c>
      <c r="C20" s="4"/>
      <c r="D20" s="17">
        <v>48.671999999999997</v>
      </c>
      <c r="E20" s="16" t="s">
        <v>4</v>
      </c>
      <c r="F20" s="17"/>
      <c r="G20" s="17">
        <v>10.695</v>
      </c>
      <c r="H20" s="16">
        <v>3.0210000000000001E-2</v>
      </c>
      <c r="I20" s="17"/>
      <c r="J20" s="17">
        <v>33.558</v>
      </c>
      <c r="K20" s="16" t="s">
        <v>4</v>
      </c>
      <c r="L20" s="17"/>
      <c r="M20" s="17" t="s">
        <v>174</v>
      </c>
      <c r="N20" s="17">
        <v>102.892</v>
      </c>
      <c r="O20" s="16" t="s">
        <v>4</v>
      </c>
      <c r="P20" s="34">
        <v>2</v>
      </c>
    </row>
    <row r="21" spans="1:16" x14ac:dyDescent="0.35">
      <c r="A21" s="2"/>
      <c r="B21" s="2"/>
      <c r="C21" s="2"/>
      <c r="D21" s="30"/>
      <c r="E21" s="31"/>
      <c r="F21" s="30"/>
      <c r="G21" s="30"/>
      <c r="H21" s="31"/>
      <c r="I21" s="30"/>
      <c r="J21" s="30"/>
      <c r="K21" s="31"/>
      <c r="L21" s="30"/>
      <c r="M21" s="30"/>
      <c r="N21" s="30"/>
      <c r="O21" s="31"/>
      <c r="P21" s="37"/>
    </row>
    <row r="22" spans="1:16" x14ac:dyDescent="0.35">
      <c r="A22" s="4"/>
      <c r="B22" s="4"/>
      <c r="C22" s="4"/>
      <c r="D22" s="4"/>
      <c r="E22" s="4"/>
      <c r="F22" s="4"/>
      <c r="G22" s="4"/>
      <c r="H22" s="4"/>
      <c r="I22" s="4"/>
      <c r="J22" s="4"/>
      <c r="K22" s="4"/>
      <c r="L22" s="4"/>
      <c r="M22" s="4"/>
      <c r="N22" s="4"/>
      <c r="O22" s="4"/>
      <c r="P22" s="34"/>
    </row>
    <row r="23" spans="1:16" x14ac:dyDescent="0.35">
      <c r="B23" s="4"/>
      <c r="C23" s="4"/>
      <c r="D23" s="4"/>
      <c r="E23" s="4"/>
      <c r="F23" s="4"/>
      <c r="G23" s="4"/>
      <c r="H23" s="4"/>
      <c r="I23" s="4"/>
      <c r="J23" s="4"/>
      <c r="K23" s="4"/>
      <c r="L23" s="4"/>
      <c r="M23" s="4"/>
      <c r="N23" s="4"/>
      <c r="O23" s="4"/>
      <c r="P23" s="34"/>
    </row>
    <row r="24" spans="1:16" x14ac:dyDescent="0.35">
      <c r="A24" t="s">
        <v>18</v>
      </c>
    </row>
    <row r="25" spans="1:16" x14ac:dyDescent="0.35">
      <c r="A25" s="4" t="s">
        <v>12</v>
      </c>
    </row>
  </sheetData>
  <mergeCells count="4">
    <mergeCell ref="A3:C3"/>
    <mergeCell ref="D4:E4"/>
    <mergeCell ref="G4:H4"/>
    <mergeCell ref="J4:K4"/>
  </mergeCells>
  <pageMargins left="0.7" right="0.7" top="0.75" bottom="0.75" header="0.3" footer="0.3"/>
  <pageSetup scale="5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Table 1</vt:lpstr>
      <vt:lpstr>NewTable 1</vt:lpstr>
      <vt:lpstr>Table 2</vt:lpstr>
      <vt:lpstr>Table 3</vt:lpstr>
      <vt:lpstr>New Table 3</vt:lpstr>
      <vt:lpstr>Table 4</vt:lpstr>
      <vt:lpstr>Table 5</vt:lpstr>
      <vt:lpstr>Table 6</vt:lpstr>
      <vt:lpstr>Table 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Megan Lyu</dc:creator>
  <cp:lastModifiedBy>Min Lyu</cp:lastModifiedBy>
  <cp:lastPrinted>2025-03-19T06:25:52Z</cp:lastPrinted>
  <dcterms:created xsi:type="dcterms:W3CDTF">2015-06-05T18:17:20Z</dcterms:created>
  <dcterms:modified xsi:type="dcterms:W3CDTF">2025-09-22T23:58:05Z</dcterms:modified>
</cp:coreProperties>
</file>